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SCAN CENTRE\"/>
    </mc:Choice>
  </mc:AlternateContent>
  <xr:revisionPtr revIDLastSave="0" documentId="13_ncr:8001_{B96B9243-F560-41C8-BAC7-60F160F31D39}" xr6:coauthVersionLast="47" xr6:coauthVersionMax="47" xr10:uidLastSave="{00000000-0000-0000-0000-000000000000}"/>
  <bookViews>
    <workbookView xWindow="-120" yWindow="-120" windowWidth="20730" windowHeight="11040" firstSheet="14" activeTab="24" xr2:uid="{00000000-000D-0000-FFFF-FFFF00000000}"/>
  </bookViews>
  <sheets>
    <sheet name="FY25" sheetId="26" r:id="rId1"/>
    <sheet name="FY24" sheetId="25" r:id="rId2"/>
    <sheet name="FY23" sheetId="24" r:id="rId3"/>
    <sheet name="FY22" sheetId="22" r:id="rId4"/>
    <sheet name="FY21" sheetId="21" r:id="rId5"/>
    <sheet name="FY20" sheetId="20" r:id="rId6"/>
    <sheet name="FY19" sheetId="19" r:id="rId7"/>
    <sheet name="FY18" sheetId="1" r:id="rId8"/>
    <sheet name="FY17" sheetId="2" r:id="rId9"/>
    <sheet name="FY16" sheetId="3" r:id="rId10"/>
    <sheet name="FY15" sheetId="4" r:id="rId11"/>
    <sheet name="FY14" sheetId="5" r:id="rId12"/>
    <sheet name="FY13" sheetId="6" r:id="rId13"/>
    <sheet name="FY12" sheetId="7" r:id="rId14"/>
    <sheet name="FY11" sheetId="8" r:id="rId15"/>
    <sheet name="FY10" sheetId="9" r:id="rId16"/>
    <sheet name="FY09" sheetId="10" r:id="rId17"/>
    <sheet name="FY08" sheetId="11" r:id="rId18"/>
    <sheet name="FY07" sheetId="12" r:id="rId19"/>
    <sheet name="FY06" sheetId="13" r:id="rId20"/>
    <sheet name="FY05" sheetId="14" r:id="rId21"/>
    <sheet name="FY04" sheetId="15" r:id="rId22"/>
    <sheet name="FY03" sheetId="16" r:id="rId23"/>
    <sheet name="FY02" sheetId="17" r:id="rId24"/>
    <sheet name="MASTER" sheetId="18" r:id="rId2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I2537" i="18" l="1"/>
  <c r="BF2537" i="18"/>
  <c r="AY2537" i="18"/>
  <c r="AX2537" i="18"/>
  <c r="BJ3" i="18"/>
  <c r="BJ4" i="18" s="1"/>
  <c r="BJ5" i="18" s="1"/>
  <c r="BJ6" i="18" s="1"/>
  <c r="BJ7" i="18" s="1"/>
  <c r="BJ8" i="18" s="1"/>
  <c r="BJ9" i="18" s="1"/>
  <c r="BJ10" i="18" s="1"/>
  <c r="BJ11" i="18" s="1"/>
  <c r="BJ12" i="18" s="1"/>
  <c r="BJ13" i="18" s="1"/>
  <c r="BJ14" i="18" s="1"/>
  <c r="BJ15" i="18" s="1"/>
  <c r="BJ16" i="18" s="1"/>
  <c r="BJ17" i="18" s="1"/>
  <c r="BJ18" i="18" s="1"/>
  <c r="BJ19" i="18" s="1"/>
  <c r="BJ20" i="18" s="1"/>
  <c r="BJ21" i="18" s="1"/>
  <c r="BJ22" i="18" s="1"/>
  <c r="BJ23" i="18" s="1"/>
  <c r="BJ24" i="18" s="1"/>
  <c r="BJ25" i="18" s="1"/>
  <c r="BJ26" i="18" s="1"/>
  <c r="BJ27" i="18" s="1"/>
  <c r="BJ28" i="18" s="1"/>
  <c r="BJ29" i="18" s="1"/>
  <c r="BJ30" i="18" s="1"/>
  <c r="BJ31" i="18" s="1"/>
  <c r="BJ32" i="18" s="1"/>
  <c r="BJ33" i="18" s="1"/>
  <c r="BJ34" i="18" s="1"/>
  <c r="BJ35" i="18" s="1"/>
  <c r="BJ36" i="18" s="1"/>
  <c r="BJ37" i="18" s="1"/>
  <c r="BJ38" i="18" s="1"/>
  <c r="BJ39" i="18" s="1"/>
  <c r="BJ40" i="18" s="1"/>
  <c r="BJ41" i="18" s="1"/>
  <c r="BJ42" i="18" s="1"/>
  <c r="BJ43" i="18" s="1"/>
  <c r="BJ44" i="18" s="1"/>
  <c r="BJ45" i="18" s="1"/>
  <c r="BJ46" i="18" s="1"/>
  <c r="BJ47" i="18" s="1"/>
  <c r="BJ48" i="18" s="1"/>
  <c r="BJ49" i="18" s="1"/>
  <c r="BJ50" i="18" s="1"/>
  <c r="BJ51" i="18" s="1"/>
  <c r="BJ52" i="18" s="1"/>
  <c r="BJ53" i="18" s="1"/>
  <c r="BJ54" i="18" s="1"/>
  <c r="BJ55" i="18" s="1"/>
  <c r="BJ56" i="18" s="1"/>
  <c r="BJ57" i="18" s="1"/>
  <c r="BJ58" i="18" s="1"/>
  <c r="BJ59" i="18" s="1"/>
  <c r="BJ60" i="18" s="1"/>
  <c r="BJ61" i="18" s="1"/>
  <c r="BJ62" i="18" s="1"/>
  <c r="BJ63" i="18" s="1"/>
  <c r="BJ64" i="18" s="1"/>
  <c r="BJ65" i="18" s="1"/>
  <c r="BJ66" i="18" s="1"/>
  <c r="BJ67" i="18" s="1"/>
  <c r="BJ68" i="18" s="1"/>
  <c r="BJ69" i="18" s="1"/>
  <c r="BJ70" i="18" s="1"/>
  <c r="BJ71" i="18" s="1"/>
  <c r="BJ72" i="18" s="1"/>
  <c r="BJ73" i="18" s="1"/>
  <c r="BJ74" i="18" s="1"/>
  <c r="BJ75" i="18" s="1"/>
  <c r="BJ76" i="18" s="1"/>
  <c r="BJ77" i="18" s="1"/>
  <c r="BJ78" i="18" s="1"/>
  <c r="BJ79" i="18" s="1"/>
  <c r="BJ80" i="18" s="1"/>
  <c r="BJ81" i="18" s="1"/>
  <c r="BJ82" i="18" s="1"/>
  <c r="BJ83" i="18" s="1"/>
  <c r="BJ84" i="18" s="1"/>
  <c r="BJ85" i="18" s="1"/>
  <c r="BJ86" i="18" s="1"/>
  <c r="BJ87" i="18" s="1"/>
  <c r="BJ88" i="18" s="1"/>
  <c r="BJ89" i="18" s="1"/>
  <c r="BJ90" i="18" s="1"/>
  <c r="BJ91" i="18" s="1"/>
  <c r="BJ92" i="18" s="1"/>
  <c r="BJ93" i="18" s="1"/>
  <c r="BJ94" i="18" s="1"/>
  <c r="BJ95" i="18" s="1"/>
  <c r="BJ96" i="18" s="1"/>
  <c r="BJ97" i="18" s="1"/>
  <c r="BJ98" i="18" s="1"/>
  <c r="BJ99" i="18" s="1"/>
  <c r="BJ100" i="18" s="1"/>
  <c r="BJ101" i="18" s="1"/>
  <c r="BJ102" i="18" s="1"/>
  <c r="BJ103" i="18" s="1"/>
  <c r="BJ104" i="18" s="1"/>
  <c r="BJ105" i="18" s="1"/>
  <c r="BJ106" i="18" s="1"/>
  <c r="BJ107" i="18" s="1"/>
  <c r="BJ108" i="18" s="1"/>
  <c r="BJ109" i="18" s="1"/>
  <c r="BJ110" i="18" s="1"/>
  <c r="BJ111" i="18" s="1"/>
  <c r="BJ112" i="18" s="1"/>
  <c r="BJ113" i="18" s="1"/>
  <c r="BJ114" i="18" s="1"/>
  <c r="BJ115" i="18" s="1"/>
  <c r="BJ116" i="18" s="1"/>
  <c r="BJ117" i="18" s="1"/>
  <c r="BJ118" i="18" s="1"/>
  <c r="BJ119" i="18" s="1"/>
  <c r="BJ120" i="18" s="1"/>
  <c r="BJ121" i="18" s="1"/>
  <c r="BJ122" i="18" s="1"/>
  <c r="BJ123" i="18" s="1"/>
  <c r="BJ124" i="18" s="1"/>
  <c r="BJ125" i="18" s="1"/>
  <c r="BJ126" i="18" s="1"/>
  <c r="BJ127" i="18" s="1"/>
  <c r="BJ128" i="18" s="1"/>
  <c r="BJ129" i="18" s="1"/>
  <c r="BJ130" i="18" s="1"/>
  <c r="BJ131" i="18" s="1"/>
  <c r="BJ132" i="18" s="1"/>
  <c r="BJ133" i="18" s="1"/>
  <c r="BJ134" i="18" s="1"/>
  <c r="BJ135" i="18" s="1"/>
  <c r="BJ136" i="18" s="1"/>
  <c r="BJ137" i="18" s="1"/>
  <c r="BJ138" i="18" s="1"/>
  <c r="BJ139" i="18" s="1"/>
  <c r="BJ140" i="18" s="1"/>
  <c r="BJ141" i="18" s="1"/>
  <c r="BJ142" i="18" s="1"/>
  <c r="BJ143" i="18" s="1"/>
  <c r="BJ144" i="18" s="1"/>
  <c r="BJ145" i="18" s="1"/>
  <c r="BJ146" i="18" s="1"/>
  <c r="BJ147" i="18" s="1"/>
  <c r="BJ148" i="18" s="1"/>
  <c r="BJ149" i="18" s="1"/>
  <c r="BJ150" i="18" s="1"/>
  <c r="BJ151" i="18" s="1"/>
  <c r="BJ152" i="18" s="1"/>
  <c r="BJ153" i="18" s="1"/>
  <c r="BJ154" i="18" s="1"/>
  <c r="BJ155" i="18" s="1"/>
  <c r="BJ156" i="18" s="1"/>
  <c r="BJ157" i="18" s="1"/>
  <c r="BJ158" i="18" s="1"/>
  <c r="BJ159" i="18" s="1"/>
  <c r="BJ160" i="18" s="1"/>
  <c r="BJ161" i="18" s="1"/>
  <c r="BJ162" i="18" s="1"/>
  <c r="BJ163" i="18" s="1"/>
  <c r="BJ164" i="18" s="1"/>
  <c r="BJ165" i="18" s="1"/>
  <c r="BJ166" i="18" s="1"/>
  <c r="BJ167" i="18" s="1"/>
  <c r="BJ168" i="18" s="1"/>
  <c r="BJ169" i="18" s="1"/>
  <c r="BJ170" i="18" s="1"/>
  <c r="BJ171" i="18" s="1"/>
  <c r="BJ172" i="18" s="1"/>
  <c r="BJ173" i="18" s="1"/>
  <c r="BJ174" i="18" s="1"/>
  <c r="BJ175" i="18" s="1"/>
  <c r="BJ176" i="18" s="1"/>
  <c r="BJ177" i="18" s="1"/>
  <c r="BJ178" i="18" s="1"/>
  <c r="BJ179" i="18" s="1"/>
  <c r="BJ180" i="18" s="1"/>
  <c r="BJ181" i="18" s="1"/>
  <c r="BJ182" i="18" s="1"/>
  <c r="BJ183" i="18" s="1"/>
  <c r="BJ184" i="18" s="1"/>
  <c r="BJ185" i="18" s="1"/>
  <c r="BJ186" i="18" s="1"/>
  <c r="BJ187" i="18" s="1"/>
  <c r="BJ188" i="18" s="1"/>
  <c r="BJ189" i="18" s="1"/>
  <c r="BJ190" i="18" s="1"/>
  <c r="BJ191" i="18" s="1"/>
  <c r="BJ192" i="18" s="1"/>
  <c r="BJ193" i="18" s="1"/>
  <c r="BJ194" i="18" s="1"/>
  <c r="BJ195" i="18" s="1"/>
  <c r="BJ196" i="18" s="1"/>
  <c r="BJ197" i="18" s="1"/>
  <c r="BJ198" i="18" s="1"/>
  <c r="BJ199" i="18" s="1"/>
  <c r="BJ200" i="18" s="1"/>
  <c r="BJ201" i="18" s="1"/>
  <c r="BJ202" i="18" s="1"/>
  <c r="BJ203" i="18" s="1"/>
  <c r="BJ204" i="18" s="1"/>
  <c r="BJ205" i="18" s="1"/>
  <c r="BJ206" i="18" s="1"/>
  <c r="BJ207" i="18" s="1"/>
  <c r="BJ208" i="18" s="1"/>
  <c r="BJ209" i="18" s="1"/>
  <c r="BJ210" i="18" s="1"/>
  <c r="BJ211" i="18" s="1"/>
  <c r="BJ212" i="18" s="1"/>
  <c r="BJ213" i="18" s="1"/>
  <c r="BJ214" i="18" s="1"/>
  <c r="BJ215" i="18" s="1"/>
  <c r="BJ216" i="18" s="1"/>
  <c r="BJ217" i="18" s="1"/>
  <c r="BJ218" i="18" s="1"/>
  <c r="BJ219" i="18" s="1"/>
  <c r="BJ220" i="18" s="1"/>
  <c r="BJ221" i="18" s="1"/>
  <c r="BJ222" i="18" s="1"/>
  <c r="BJ223" i="18" s="1"/>
  <c r="BJ224" i="18" s="1"/>
  <c r="BJ225" i="18" s="1"/>
  <c r="BJ226" i="18" s="1"/>
  <c r="BJ227" i="18" s="1"/>
  <c r="BJ228" i="18" s="1"/>
  <c r="BJ229" i="18" s="1"/>
  <c r="BJ230" i="18" s="1"/>
  <c r="BJ231" i="18" s="1"/>
  <c r="BJ232" i="18" s="1"/>
  <c r="BJ233" i="18" s="1"/>
  <c r="BJ234" i="18" s="1"/>
  <c r="BJ235" i="18" s="1"/>
  <c r="BJ236" i="18" s="1"/>
  <c r="BJ237" i="18" s="1"/>
  <c r="BJ238" i="18" s="1"/>
  <c r="BJ239" i="18" s="1"/>
  <c r="BJ240" i="18" s="1"/>
  <c r="BJ241" i="18" s="1"/>
  <c r="BJ242" i="18" s="1"/>
  <c r="BJ243" i="18" s="1"/>
  <c r="BJ244" i="18" s="1"/>
  <c r="BJ245" i="18" s="1"/>
  <c r="BJ246" i="18" s="1"/>
  <c r="BJ247" i="18" s="1"/>
  <c r="BJ248" i="18" s="1"/>
  <c r="BJ249" i="18" s="1"/>
  <c r="BJ250" i="18" s="1"/>
  <c r="BJ251" i="18" s="1"/>
  <c r="BJ252" i="18" s="1"/>
  <c r="BJ253" i="18" s="1"/>
  <c r="BJ254" i="18" s="1"/>
  <c r="BJ255" i="18" s="1"/>
  <c r="BJ256" i="18" s="1"/>
  <c r="BJ257" i="18" s="1"/>
  <c r="BJ258" i="18" s="1"/>
  <c r="BJ259" i="18" s="1"/>
  <c r="BJ260" i="18" s="1"/>
  <c r="BJ261" i="18" s="1"/>
  <c r="BJ262" i="18" s="1"/>
  <c r="BJ263" i="18" s="1"/>
  <c r="BJ264" i="18" s="1"/>
  <c r="BJ265" i="18" s="1"/>
  <c r="BJ266" i="18" s="1"/>
  <c r="BJ267" i="18" s="1"/>
  <c r="BJ268" i="18" s="1"/>
  <c r="BJ269" i="18" s="1"/>
  <c r="BJ270" i="18" s="1"/>
  <c r="BJ271" i="18" s="1"/>
  <c r="BJ272" i="18" s="1"/>
  <c r="BJ273" i="18" s="1"/>
  <c r="BJ274" i="18" s="1"/>
  <c r="BJ275" i="18" s="1"/>
  <c r="BJ276" i="18" s="1"/>
  <c r="BJ277" i="18" s="1"/>
  <c r="BJ278" i="18" s="1"/>
  <c r="BJ279" i="18" s="1"/>
  <c r="BJ280" i="18" s="1"/>
  <c r="BJ281" i="18" s="1"/>
  <c r="BJ282" i="18" s="1"/>
  <c r="BJ283" i="18" s="1"/>
  <c r="BJ284" i="18" s="1"/>
  <c r="BJ285" i="18" s="1"/>
  <c r="BJ286" i="18" s="1"/>
  <c r="BJ287" i="18" s="1"/>
  <c r="BJ288" i="18" s="1"/>
  <c r="BJ289" i="18" s="1"/>
  <c r="BJ290" i="18" s="1"/>
  <c r="BJ291" i="18" s="1"/>
  <c r="BJ292" i="18" s="1"/>
  <c r="BJ293" i="18" s="1"/>
  <c r="BJ294" i="18" s="1"/>
  <c r="BJ295" i="18" s="1"/>
  <c r="BJ296" i="18" s="1"/>
  <c r="BJ297" i="18" s="1"/>
  <c r="BJ298" i="18" s="1"/>
  <c r="BJ299" i="18" s="1"/>
  <c r="BJ300" i="18" s="1"/>
  <c r="BJ301" i="18" s="1"/>
  <c r="BJ302" i="18" s="1"/>
  <c r="BJ303" i="18" s="1"/>
  <c r="BJ304" i="18" s="1"/>
  <c r="BJ305" i="18" s="1"/>
  <c r="BJ306" i="18" s="1"/>
  <c r="BJ307" i="18" s="1"/>
  <c r="BJ308" i="18" s="1"/>
  <c r="BJ309" i="18" s="1"/>
  <c r="BJ310" i="18" s="1"/>
  <c r="BJ311" i="18" s="1"/>
  <c r="BJ312" i="18" s="1"/>
  <c r="BJ313" i="18" s="1"/>
  <c r="BJ314" i="18" s="1"/>
  <c r="BJ315" i="18" s="1"/>
  <c r="BJ316" i="18" s="1"/>
  <c r="BJ317" i="18" s="1"/>
  <c r="BJ318" i="18" s="1"/>
  <c r="BJ319" i="18" s="1"/>
  <c r="BJ320" i="18" s="1"/>
  <c r="BJ321" i="18" s="1"/>
  <c r="BJ322" i="18" s="1"/>
  <c r="BJ323" i="18" s="1"/>
  <c r="BJ324" i="18" s="1"/>
  <c r="BJ325" i="18" s="1"/>
  <c r="BJ326" i="18" s="1"/>
  <c r="BJ327" i="18" s="1"/>
  <c r="BJ328" i="18" s="1"/>
  <c r="BJ329" i="18" s="1"/>
  <c r="BJ330" i="18" s="1"/>
  <c r="BJ331" i="18" s="1"/>
  <c r="BJ332" i="18" s="1"/>
  <c r="BJ333" i="18" s="1"/>
  <c r="BJ334" i="18" s="1"/>
  <c r="BJ335" i="18" s="1"/>
  <c r="BJ336" i="18" s="1"/>
  <c r="BJ337" i="18" s="1"/>
  <c r="BJ338" i="18" s="1"/>
  <c r="BJ339" i="18" s="1"/>
  <c r="BJ340" i="18" s="1"/>
  <c r="BJ341" i="18" s="1"/>
  <c r="BJ342" i="18" s="1"/>
  <c r="BJ343" i="18" s="1"/>
  <c r="BJ344" i="18" s="1"/>
  <c r="BJ345" i="18" s="1"/>
  <c r="BJ346" i="18" s="1"/>
  <c r="BJ347" i="18" s="1"/>
  <c r="BJ348" i="18" s="1"/>
  <c r="BJ349" i="18" s="1"/>
  <c r="BJ350" i="18" s="1"/>
  <c r="BJ351" i="18" s="1"/>
  <c r="BJ352" i="18" s="1"/>
  <c r="BJ353" i="18" s="1"/>
  <c r="BJ354" i="18" s="1"/>
  <c r="BJ355" i="18" s="1"/>
  <c r="BJ356" i="18" s="1"/>
  <c r="BJ357" i="18" s="1"/>
  <c r="BJ358" i="18" s="1"/>
  <c r="BJ359" i="18" s="1"/>
  <c r="BJ360" i="18" s="1"/>
  <c r="BJ361" i="18" s="1"/>
  <c r="BJ362" i="18" s="1"/>
  <c r="BJ363" i="18" s="1"/>
  <c r="BJ364" i="18" s="1"/>
  <c r="BJ365" i="18" s="1"/>
  <c r="BJ366" i="18" s="1"/>
  <c r="BJ367" i="18" s="1"/>
  <c r="BJ368" i="18" s="1"/>
  <c r="BJ369" i="18" s="1"/>
  <c r="BJ370" i="18" s="1"/>
  <c r="BJ371" i="18" s="1"/>
  <c r="BJ372" i="18" s="1"/>
  <c r="BJ373" i="18" s="1"/>
  <c r="BJ374" i="18" s="1"/>
  <c r="BJ375" i="18" s="1"/>
  <c r="BJ376" i="18" s="1"/>
  <c r="BJ377" i="18" s="1"/>
  <c r="BJ378" i="18" s="1"/>
  <c r="BJ379" i="18" s="1"/>
  <c r="BJ380" i="18" s="1"/>
  <c r="BJ381" i="18" s="1"/>
  <c r="BJ382" i="18" s="1"/>
  <c r="BJ383" i="18" s="1"/>
  <c r="BJ384" i="18" s="1"/>
  <c r="BJ385" i="18" s="1"/>
  <c r="BJ386" i="18" s="1"/>
  <c r="BJ387" i="18" s="1"/>
  <c r="BJ388" i="18" s="1"/>
  <c r="BJ389" i="18" s="1"/>
  <c r="BJ390" i="18" s="1"/>
  <c r="BJ391" i="18" s="1"/>
  <c r="BJ392" i="18" s="1"/>
  <c r="BJ393" i="18" s="1"/>
  <c r="BJ394" i="18" s="1"/>
  <c r="BJ395" i="18" s="1"/>
  <c r="BJ396" i="18" s="1"/>
  <c r="BJ397" i="18" s="1"/>
  <c r="BJ398" i="18" s="1"/>
  <c r="BJ399" i="18" s="1"/>
  <c r="BJ400" i="18" s="1"/>
  <c r="BJ401" i="18" s="1"/>
  <c r="BJ402" i="18" s="1"/>
  <c r="BJ403" i="18" s="1"/>
  <c r="BJ404" i="18" s="1"/>
  <c r="BJ405" i="18" s="1"/>
  <c r="BJ406" i="18" s="1"/>
  <c r="BJ407" i="18" s="1"/>
  <c r="BJ408" i="18" s="1"/>
  <c r="BJ409" i="18" s="1"/>
  <c r="BJ410" i="18" s="1"/>
  <c r="BJ411" i="18" s="1"/>
  <c r="BJ412" i="18" s="1"/>
  <c r="BJ413" i="18" s="1"/>
  <c r="BJ414" i="18" s="1"/>
  <c r="BJ415" i="18" s="1"/>
  <c r="BJ416" i="18" s="1"/>
  <c r="BJ417" i="18" s="1"/>
  <c r="BJ418" i="18" s="1"/>
  <c r="BJ419" i="18" s="1"/>
  <c r="BJ420" i="18" s="1"/>
  <c r="BJ421" i="18" s="1"/>
  <c r="BJ422" i="18" s="1"/>
  <c r="BJ423" i="18" s="1"/>
  <c r="BJ424" i="18" s="1"/>
  <c r="BJ425" i="18" s="1"/>
  <c r="BJ426" i="18" s="1"/>
  <c r="BJ427" i="18" s="1"/>
  <c r="BJ428" i="18" s="1"/>
  <c r="BJ429" i="18" s="1"/>
  <c r="BJ430" i="18" s="1"/>
  <c r="BJ431" i="18" s="1"/>
  <c r="BJ432" i="18" s="1"/>
  <c r="BJ433" i="18" s="1"/>
  <c r="BJ434" i="18" s="1"/>
  <c r="BJ435" i="18" s="1"/>
  <c r="BJ436" i="18" s="1"/>
  <c r="BJ437" i="18" s="1"/>
  <c r="BJ438" i="18" s="1"/>
  <c r="BJ439" i="18" s="1"/>
  <c r="BJ440" i="18" s="1"/>
  <c r="BJ441" i="18" s="1"/>
  <c r="BJ442" i="18" s="1"/>
  <c r="BJ443" i="18" s="1"/>
  <c r="BJ444" i="18" s="1"/>
  <c r="BJ445" i="18" s="1"/>
  <c r="BJ446" i="18" s="1"/>
  <c r="BJ447" i="18" s="1"/>
  <c r="BJ448" i="18" s="1"/>
  <c r="BJ449" i="18" s="1"/>
  <c r="BJ450" i="18" s="1"/>
  <c r="BJ451" i="18" s="1"/>
  <c r="BJ452" i="18" s="1"/>
  <c r="BJ453" i="18" s="1"/>
  <c r="BJ454" i="18" s="1"/>
  <c r="BJ455" i="18" s="1"/>
  <c r="BJ456" i="18" s="1"/>
  <c r="BJ457" i="18" s="1"/>
  <c r="BJ458" i="18" s="1"/>
  <c r="BJ459" i="18" s="1"/>
  <c r="BJ460" i="18" s="1"/>
  <c r="BJ461" i="18" s="1"/>
  <c r="BJ462" i="18" s="1"/>
  <c r="BJ463" i="18" s="1"/>
  <c r="BJ464" i="18" s="1"/>
  <c r="BJ465" i="18" s="1"/>
  <c r="BJ466" i="18" s="1"/>
  <c r="BJ467" i="18" s="1"/>
  <c r="BJ468" i="18" s="1"/>
  <c r="BJ469" i="18" s="1"/>
  <c r="BJ470" i="18" s="1"/>
  <c r="BJ471" i="18" s="1"/>
  <c r="BJ472" i="18" s="1"/>
  <c r="BJ473" i="18" s="1"/>
  <c r="BJ474" i="18" s="1"/>
  <c r="BJ475" i="18" s="1"/>
  <c r="BJ476" i="18" s="1"/>
  <c r="BJ477" i="18" s="1"/>
  <c r="BJ478" i="18" s="1"/>
  <c r="BJ479" i="18" s="1"/>
  <c r="BJ480" i="18" s="1"/>
  <c r="BJ481" i="18" s="1"/>
  <c r="BJ482" i="18" s="1"/>
  <c r="BJ483" i="18" s="1"/>
  <c r="BJ484" i="18" s="1"/>
  <c r="BJ485" i="18" s="1"/>
  <c r="BJ486" i="18" s="1"/>
  <c r="BJ487" i="18" s="1"/>
  <c r="BJ488" i="18" s="1"/>
  <c r="BJ489" i="18" s="1"/>
  <c r="BJ490" i="18" s="1"/>
  <c r="BJ491" i="18" s="1"/>
  <c r="BJ492" i="18" s="1"/>
  <c r="BJ493" i="18" s="1"/>
  <c r="BJ494" i="18" s="1"/>
  <c r="BJ495" i="18" s="1"/>
  <c r="BJ496" i="18" s="1"/>
  <c r="BJ497" i="18" s="1"/>
  <c r="BJ498" i="18" s="1"/>
  <c r="BJ499" i="18" s="1"/>
  <c r="BJ500" i="18" s="1"/>
  <c r="BJ501" i="18" s="1"/>
  <c r="BJ502" i="18" s="1"/>
  <c r="BJ503" i="18" s="1"/>
  <c r="BJ504" i="18" s="1"/>
  <c r="BJ505" i="18" s="1"/>
  <c r="BJ506" i="18" s="1"/>
  <c r="BJ507" i="18" s="1"/>
  <c r="BJ508" i="18" s="1"/>
  <c r="BJ509" i="18" s="1"/>
  <c r="BJ510" i="18" s="1"/>
  <c r="BJ511" i="18" s="1"/>
  <c r="BJ512" i="18" s="1"/>
  <c r="BJ513" i="18" s="1"/>
  <c r="BJ514" i="18" s="1"/>
  <c r="BJ515" i="18" s="1"/>
  <c r="BJ516" i="18" s="1"/>
  <c r="BJ517" i="18" s="1"/>
  <c r="BJ518" i="18" s="1"/>
  <c r="BJ519" i="18" s="1"/>
  <c r="BJ520" i="18" s="1"/>
  <c r="BJ521" i="18" s="1"/>
  <c r="BJ522" i="18" s="1"/>
  <c r="BJ523" i="18" s="1"/>
  <c r="BJ524" i="18" s="1"/>
  <c r="BJ525" i="18" s="1"/>
  <c r="BJ526" i="18" s="1"/>
  <c r="BJ527" i="18" s="1"/>
  <c r="BJ528" i="18" s="1"/>
  <c r="BJ529" i="18" s="1"/>
  <c r="BJ530" i="18" s="1"/>
  <c r="BJ531" i="18" s="1"/>
  <c r="BJ532" i="18" s="1"/>
  <c r="BJ533" i="18" s="1"/>
  <c r="BJ534" i="18" s="1"/>
  <c r="BJ535" i="18" s="1"/>
  <c r="BJ536" i="18" s="1"/>
  <c r="BJ537" i="18" s="1"/>
  <c r="BJ538" i="18" s="1"/>
  <c r="BJ539" i="18" s="1"/>
  <c r="BJ540" i="18" s="1"/>
  <c r="BJ541" i="18" s="1"/>
  <c r="BJ542" i="18" s="1"/>
  <c r="BJ543" i="18" s="1"/>
  <c r="BJ544" i="18" s="1"/>
  <c r="BJ545" i="18" s="1"/>
  <c r="BJ546" i="18" s="1"/>
  <c r="BJ547" i="18" s="1"/>
  <c r="BJ548" i="18" s="1"/>
  <c r="BJ549" i="18" s="1"/>
  <c r="BJ550" i="18" s="1"/>
  <c r="BJ551" i="18" s="1"/>
  <c r="BJ552" i="18" s="1"/>
  <c r="BJ553" i="18" s="1"/>
  <c r="BJ554" i="18" s="1"/>
  <c r="BJ555" i="18" s="1"/>
  <c r="BJ556" i="18" s="1"/>
  <c r="BJ557" i="18" s="1"/>
  <c r="BJ558" i="18" s="1"/>
  <c r="BJ559" i="18" s="1"/>
  <c r="BJ560" i="18" s="1"/>
  <c r="BJ561" i="18" s="1"/>
  <c r="BJ562" i="18" s="1"/>
  <c r="BJ563" i="18" s="1"/>
  <c r="BJ564" i="18" s="1"/>
  <c r="BJ565" i="18" s="1"/>
  <c r="BJ566" i="18" s="1"/>
  <c r="BJ567" i="18" s="1"/>
  <c r="BJ568" i="18" s="1"/>
  <c r="BJ569" i="18" s="1"/>
  <c r="BJ570" i="18" s="1"/>
  <c r="BJ571" i="18" s="1"/>
  <c r="BJ572" i="18" s="1"/>
  <c r="BJ573" i="18" s="1"/>
  <c r="BJ574" i="18" s="1"/>
  <c r="BJ575" i="18" s="1"/>
  <c r="BJ576" i="18" s="1"/>
  <c r="BJ577" i="18" s="1"/>
  <c r="BJ578" i="18" s="1"/>
  <c r="BJ579" i="18" s="1"/>
  <c r="BJ580" i="18" s="1"/>
  <c r="BJ581" i="18" s="1"/>
  <c r="BJ582" i="18" s="1"/>
  <c r="BJ583" i="18" s="1"/>
  <c r="BJ584" i="18" s="1"/>
  <c r="BJ585" i="18" s="1"/>
  <c r="BJ586" i="18" s="1"/>
  <c r="BJ587" i="18" s="1"/>
  <c r="BJ588" i="18" s="1"/>
  <c r="BJ589" i="18" s="1"/>
  <c r="BJ590" i="18" s="1"/>
  <c r="BJ591" i="18" s="1"/>
  <c r="BJ592" i="18" s="1"/>
  <c r="BJ593" i="18" s="1"/>
  <c r="BJ594" i="18" s="1"/>
  <c r="BJ595" i="18" s="1"/>
  <c r="BJ596" i="18" s="1"/>
  <c r="BJ597" i="18" s="1"/>
  <c r="BJ598" i="18" s="1"/>
  <c r="BJ599" i="18" s="1"/>
  <c r="BJ600" i="18" s="1"/>
  <c r="BJ601" i="18" s="1"/>
  <c r="BJ602" i="18" s="1"/>
  <c r="BJ603" i="18" s="1"/>
  <c r="BJ604" i="18" s="1"/>
  <c r="BJ605" i="18" s="1"/>
  <c r="BJ606" i="18" s="1"/>
  <c r="BJ607" i="18" s="1"/>
  <c r="BJ608" i="18" s="1"/>
  <c r="BJ609" i="18" s="1"/>
  <c r="BJ610" i="18" s="1"/>
  <c r="BJ611" i="18" s="1"/>
  <c r="BJ612" i="18" s="1"/>
  <c r="BJ613" i="18" s="1"/>
  <c r="BJ614" i="18" s="1"/>
  <c r="BJ615" i="18" s="1"/>
  <c r="BJ616" i="18" s="1"/>
  <c r="BJ617" i="18" s="1"/>
  <c r="BJ618" i="18" s="1"/>
  <c r="BJ619" i="18" s="1"/>
  <c r="BJ620" i="18" s="1"/>
  <c r="BJ621" i="18" s="1"/>
  <c r="BJ622" i="18" s="1"/>
  <c r="BJ623" i="18" s="1"/>
  <c r="BJ624" i="18" s="1"/>
  <c r="BJ625" i="18" s="1"/>
  <c r="BJ626" i="18" s="1"/>
  <c r="BJ627" i="18" s="1"/>
  <c r="BJ628" i="18" s="1"/>
  <c r="BJ629" i="18" s="1"/>
  <c r="BJ630" i="18" s="1"/>
  <c r="BJ631" i="18" s="1"/>
  <c r="BJ632" i="18" s="1"/>
  <c r="BJ633" i="18" s="1"/>
  <c r="BJ634" i="18" s="1"/>
  <c r="BJ635" i="18" s="1"/>
  <c r="BJ636" i="18" s="1"/>
  <c r="BJ637" i="18" s="1"/>
  <c r="BJ638" i="18" s="1"/>
  <c r="BJ639" i="18" s="1"/>
  <c r="BJ640" i="18" s="1"/>
  <c r="BJ641" i="18" s="1"/>
  <c r="BJ642" i="18" s="1"/>
  <c r="BJ643" i="18" s="1"/>
  <c r="BJ644" i="18" s="1"/>
  <c r="BJ645" i="18" s="1"/>
  <c r="BJ646" i="18" s="1"/>
  <c r="BJ647" i="18" s="1"/>
  <c r="BJ648" i="18" s="1"/>
  <c r="BJ649" i="18" s="1"/>
  <c r="BJ650" i="18" s="1"/>
  <c r="BJ651" i="18" s="1"/>
  <c r="BJ652" i="18" s="1"/>
  <c r="BJ653" i="18" s="1"/>
  <c r="BJ654" i="18" s="1"/>
  <c r="BJ655" i="18" s="1"/>
  <c r="BJ656" i="18" s="1"/>
  <c r="BJ657" i="18" s="1"/>
  <c r="BJ658" i="18" s="1"/>
  <c r="BJ659" i="18" s="1"/>
  <c r="BJ660" i="18" s="1"/>
  <c r="BJ661" i="18" s="1"/>
  <c r="BJ662" i="18" s="1"/>
  <c r="BJ663" i="18" s="1"/>
  <c r="BJ664" i="18" s="1"/>
  <c r="BJ665" i="18" s="1"/>
  <c r="BJ666" i="18" s="1"/>
  <c r="BJ667" i="18" s="1"/>
  <c r="BJ668" i="18" s="1"/>
  <c r="BJ669" i="18" s="1"/>
  <c r="BJ670" i="18" s="1"/>
  <c r="BJ671" i="18" s="1"/>
  <c r="BJ672" i="18" s="1"/>
  <c r="BJ673" i="18" s="1"/>
  <c r="BJ674" i="18" s="1"/>
  <c r="BJ675" i="18" s="1"/>
  <c r="BJ676" i="18" s="1"/>
  <c r="BJ677" i="18" s="1"/>
  <c r="BJ678" i="18" s="1"/>
  <c r="BJ679" i="18" s="1"/>
  <c r="BJ680" i="18" s="1"/>
  <c r="BJ681" i="18" s="1"/>
  <c r="BJ682" i="18" s="1"/>
  <c r="BJ683" i="18" s="1"/>
  <c r="BJ684" i="18" s="1"/>
  <c r="BJ685" i="18" s="1"/>
  <c r="BJ686" i="18" s="1"/>
  <c r="BJ687" i="18" s="1"/>
  <c r="BJ688" i="18" s="1"/>
  <c r="BJ689" i="18" s="1"/>
  <c r="BJ690" i="18" s="1"/>
  <c r="BJ691" i="18" s="1"/>
  <c r="BJ692" i="18" s="1"/>
  <c r="BJ693" i="18" s="1"/>
  <c r="BJ694" i="18" s="1"/>
  <c r="BJ695" i="18" s="1"/>
  <c r="BJ696" i="18" s="1"/>
  <c r="BJ697" i="18" s="1"/>
  <c r="BJ698" i="18" s="1"/>
  <c r="BJ699" i="18" s="1"/>
  <c r="BJ700" i="18" s="1"/>
  <c r="BJ701" i="18" s="1"/>
  <c r="BJ702" i="18" s="1"/>
  <c r="BJ703" i="18" s="1"/>
  <c r="BJ704" i="18" s="1"/>
  <c r="BJ705" i="18" s="1"/>
  <c r="BJ706" i="18" s="1"/>
  <c r="BJ707" i="18" s="1"/>
  <c r="BJ708" i="18" s="1"/>
  <c r="BJ709" i="18" s="1"/>
  <c r="BJ710" i="18" s="1"/>
  <c r="BJ711" i="18" s="1"/>
  <c r="BJ712" i="18" s="1"/>
  <c r="BJ713" i="18" s="1"/>
  <c r="BJ714" i="18" s="1"/>
  <c r="BJ715" i="18" s="1"/>
  <c r="BJ716" i="18" s="1"/>
  <c r="BJ717" i="18" s="1"/>
  <c r="BJ718" i="18" s="1"/>
  <c r="BJ719" i="18" s="1"/>
  <c r="BJ720" i="18" s="1"/>
  <c r="BJ721" i="18" s="1"/>
  <c r="BJ722" i="18" s="1"/>
  <c r="BJ723" i="18" s="1"/>
  <c r="BJ724" i="18" s="1"/>
  <c r="BJ725" i="18" s="1"/>
  <c r="BJ726" i="18" s="1"/>
  <c r="BJ727" i="18" s="1"/>
  <c r="BJ728" i="18" s="1"/>
  <c r="BJ729" i="18" s="1"/>
  <c r="BJ730" i="18" s="1"/>
  <c r="BJ731" i="18" s="1"/>
  <c r="BJ732" i="18" s="1"/>
  <c r="BJ733" i="18" s="1"/>
  <c r="BJ734" i="18" s="1"/>
  <c r="BJ735" i="18" s="1"/>
  <c r="BJ736" i="18" s="1"/>
  <c r="BJ737" i="18" s="1"/>
  <c r="BJ738" i="18" s="1"/>
  <c r="BJ739" i="18" s="1"/>
  <c r="BJ740" i="18" s="1"/>
  <c r="BJ741" i="18" s="1"/>
  <c r="BJ742" i="18" s="1"/>
  <c r="BJ743" i="18" s="1"/>
  <c r="BJ744" i="18" s="1"/>
  <c r="BJ745" i="18" s="1"/>
  <c r="BJ746" i="18" s="1"/>
  <c r="BJ747" i="18" s="1"/>
  <c r="BJ748" i="18" s="1"/>
  <c r="BJ749" i="18" s="1"/>
  <c r="BJ750" i="18" s="1"/>
  <c r="BJ751" i="18" s="1"/>
  <c r="BJ752" i="18" s="1"/>
  <c r="BJ753" i="18" s="1"/>
  <c r="BJ754" i="18" s="1"/>
  <c r="BJ755" i="18" s="1"/>
  <c r="BJ756" i="18" s="1"/>
  <c r="BJ757" i="18" s="1"/>
  <c r="BJ758" i="18" s="1"/>
  <c r="BJ759" i="18" s="1"/>
  <c r="BJ760" i="18" s="1"/>
  <c r="BJ761" i="18" s="1"/>
  <c r="BJ762" i="18" s="1"/>
  <c r="BJ763" i="18" s="1"/>
  <c r="BJ764" i="18" s="1"/>
  <c r="BJ765" i="18" s="1"/>
  <c r="BJ766" i="18" s="1"/>
  <c r="BJ767" i="18" s="1"/>
  <c r="BJ768" i="18" s="1"/>
  <c r="BJ769" i="18" s="1"/>
  <c r="BJ770" i="18" s="1"/>
  <c r="BJ771" i="18" s="1"/>
  <c r="BJ772" i="18" s="1"/>
  <c r="BJ773" i="18" s="1"/>
  <c r="BJ774" i="18" s="1"/>
  <c r="BJ775" i="18" s="1"/>
  <c r="BJ776" i="18" s="1"/>
  <c r="BJ777" i="18" s="1"/>
  <c r="BJ778" i="18" s="1"/>
  <c r="BJ779" i="18" s="1"/>
  <c r="BJ780" i="18" s="1"/>
  <c r="BJ781" i="18" s="1"/>
  <c r="BJ782" i="18" s="1"/>
  <c r="BJ783" i="18" s="1"/>
  <c r="BJ784" i="18" s="1"/>
  <c r="BJ785" i="18" s="1"/>
  <c r="BJ786" i="18" s="1"/>
  <c r="BJ787" i="18" s="1"/>
  <c r="BJ788" i="18" s="1"/>
  <c r="BJ789" i="18" s="1"/>
  <c r="BJ790" i="18" s="1"/>
  <c r="BJ791" i="18" s="1"/>
  <c r="BJ792" i="18" s="1"/>
  <c r="BJ793" i="18" s="1"/>
  <c r="BJ794" i="18" s="1"/>
  <c r="BJ795" i="18" s="1"/>
  <c r="BJ796" i="18" s="1"/>
  <c r="BJ797" i="18" s="1"/>
  <c r="BJ798" i="18" s="1"/>
  <c r="BJ799" i="18" s="1"/>
  <c r="BJ800" i="18" s="1"/>
  <c r="BJ801" i="18" s="1"/>
  <c r="BJ802" i="18" s="1"/>
  <c r="BJ803" i="18" s="1"/>
  <c r="BJ804" i="18" s="1"/>
  <c r="BJ805" i="18" s="1"/>
  <c r="BJ806" i="18" s="1"/>
  <c r="BJ807" i="18" s="1"/>
  <c r="BJ808" i="18" s="1"/>
  <c r="BJ809" i="18" s="1"/>
  <c r="BJ810" i="18" s="1"/>
  <c r="BJ811" i="18" s="1"/>
  <c r="BJ812" i="18" s="1"/>
  <c r="BJ813" i="18" s="1"/>
  <c r="BJ814" i="18" s="1"/>
  <c r="BJ815" i="18" s="1"/>
  <c r="BJ816" i="18" s="1"/>
  <c r="BJ817" i="18" s="1"/>
  <c r="BJ818" i="18" s="1"/>
  <c r="BJ819" i="18" s="1"/>
  <c r="BJ820" i="18" s="1"/>
  <c r="BJ821" i="18" s="1"/>
  <c r="BJ822" i="18" s="1"/>
  <c r="BJ823" i="18" s="1"/>
  <c r="BJ824" i="18" s="1"/>
  <c r="BJ825" i="18" s="1"/>
  <c r="BJ826" i="18" s="1"/>
  <c r="BJ827" i="18" s="1"/>
  <c r="BJ828" i="18" s="1"/>
  <c r="BJ829" i="18" s="1"/>
  <c r="BJ830" i="18" s="1"/>
  <c r="BJ831" i="18" s="1"/>
  <c r="BJ832" i="18" s="1"/>
  <c r="BJ833" i="18" s="1"/>
  <c r="BJ834" i="18" s="1"/>
  <c r="BJ835" i="18" s="1"/>
  <c r="BJ836" i="18" s="1"/>
  <c r="BJ837" i="18" s="1"/>
  <c r="BJ838" i="18" s="1"/>
  <c r="BJ839" i="18" s="1"/>
  <c r="BJ840" i="18" s="1"/>
  <c r="BJ841" i="18" s="1"/>
  <c r="BJ842" i="18" s="1"/>
  <c r="BJ843" i="18" s="1"/>
  <c r="BJ844" i="18" s="1"/>
  <c r="BJ845" i="18" s="1"/>
  <c r="BJ846" i="18" s="1"/>
  <c r="BJ847" i="18" s="1"/>
  <c r="BJ848" i="18" s="1"/>
  <c r="BJ849" i="18" s="1"/>
  <c r="BJ850" i="18" s="1"/>
  <c r="BJ851" i="18" s="1"/>
  <c r="BJ852" i="18" s="1"/>
  <c r="BJ853" i="18" s="1"/>
  <c r="BJ854" i="18" s="1"/>
  <c r="BJ855" i="18" s="1"/>
  <c r="BJ856" i="18" s="1"/>
  <c r="BJ857" i="18" s="1"/>
  <c r="BJ858" i="18" s="1"/>
  <c r="BJ859" i="18" s="1"/>
  <c r="BJ860" i="18" s="1"/>
  <c r="BJ861" i="18" s="1"/>
  <c r="BJ862" i="18" s="1"/>
  <c r="BJ863" i="18" s="1"/>
  <c r="BJ864" i="18" s="1"/>
  <c r="BJ865" i="18" s="1"/>
  <c r="BJ866" i="18" s="1"/>
  <c r="BJ867" i="18" s="1"/>
  <c r="BJ868" i="18" s="1"/>
  <c r="BJ869" i="18" s="1"/>
  <c r="BJ870" i="18" s="1"/>
  <c r="BJ871" i="18" s="1"/>
  <c r="BJ872" i="18" s="1"/>
  <c r="BJ873" i="18" s="1"/>
  <c r="BJ874" i="18" s="1"/>
  <c r="BJ875" i="18" s="1"/>
  <c r="BJ876" i="18" s="1"/>
  <c r="BJ877" i="18" s="1"/>
  <c r="BJ878" i="18" s="1"/>
  <c r="BJ879" i="18" s="1"/>
  <c r="BJ880" i="18" s="1"/>
  <c r="BJ881" i="18" s="1"/>
  <c r="BJ882" i="18" s="1"/>
  <c r="BJ883" i="18" s="1"/>
  <c r="BJ884" i="18" s="1"/>
  <c r="BJ885" i="18" s="1"/>
  <c r="BJ886" i="18" s="1"/>
  <c r="BJ887" i="18" s="1"/>
  <c r="BJ888" i="18" s="1"/>
  <c r="BJ889" i="18" s="1"/>
  <c r="BJ890" i="18" s="1"/>
  <c r="BJ891" i="18" s="1"/>
  <c r="BJ892" i="18" s="1"/>
  <c r="BJ893" i="18" s="1"/>
  <c r="BJ894" i="18" s="1"/>
  <c r="BJ895" i="18" s="1"/>
  <c r="BJ896" i="18" s="1"/>
  <c r="BJ897" i="18" s="1"/>
  <c r="BJ898" i="18" s="1"/>
  <c r="BJ899" i="18" s="1"/>
  <c r="BJ900" i="18" s="1"/>
  <c r="BJ901" i="18" s="1"/>
  <c r="BJ902" i="18" s="1"/>
  <c r="BJ903" i="18" s="1"/>
  <c r="BJ904" i="18" s="1"/>
  <c r="BJ905" i="18" s="1"/>
  <c r="BJ906" i="18" s="1"/>
  <c r="BJ907" i="18" s="1"/>
  <c r="BJ908" i="18" s="1"/>
  <c r="BJ909" i="18" s="1"/>
  <c r="BJ910" i="18" s="1"/>
  <c r="BJ911" i="18" s="1"/>
  <c r="BJ912" i="18" s="1"/>
  <c r="BJ913" i="18" s="1"/>
  <c r="BJ914" i="18" s="1"/>
  <c r="BJ915" i="18" s="1"/>
  <c r="BJ916" i="18" s="1"/>
  <c r="BJ917" i="18" s="1"/>
  <c r="BJ918" i="18" s="1"/>
  <c r="BJ919" i="18" s="1"/>
  <c r="BJ920" i="18" s="1"/>
  <c r="BJ921" i="18" s="1"/>
  <c r="BJ922" i="18" s="1"/>
  <c r="BJ923" i="18" s="1"/>
  <c r="BJ924" i="18" s="1"/>
  <c r="BJ925" i="18" s="1"/>
  <c r="BJ926" i="18" s="1"/>
  <c r="BJ927" i="18" s="1"/>
  <c r="BJ928" i="18" s="1"/>
  <c r="BJ929" i="18" s="1"/>
  <c r="BJ930" i="18" s="1"/>
  <c r="BJ931" i="18" s="1"/>
  <c r="BJ932" i="18" s="1"/>
  <c r="BJ933" i="18" s="1"/>
  <c r="BJ934" i="18" s="1"/>
  <c r="BJ935" i="18" s="1"/>
  <c r="BJ936" i="18" s="1"/>
  <c r="BJ937" i="18" s="1"/>
  <c r="BJ938" i="18" s="1"/>
  <c r="BJ939" i="18" s="1"/>
  <c r="BJ940" i="18" s="1"/>
  <c r="BJ941" i="18" s="1"/>
  <c r="BJ942" i="18" s="1"/>
  <c r="BJ943" i="18" s="1"/>
  <c r="BJ944" i="18" s="1"/>
  <c r="BJ945" i="18" s="1"/>
  <c r="BJ946" i="18" s="1"/>
  <c r="BJ947" i="18" s="1"/>
  <c r="BJ948" i="18" s="1"/>
  <c r="BJ949" i="18" s="1"/>
  <c r="BJ950" i="18" s="1"/>
  <c r="BJ951" i="18" s="1"/>
  <c r="BJ952" i="18" s="1"/>
  <c r="BJ953" i="18" s="1"/>
  <c r="BJ954" i="18" s="1"/>
  <c r="BJ955" i="18" s="1"/>
  <c r="BJ956" i="18" s="1"/>
  <c r="BJ957" i="18" s="1"/>
  <c r="BJ958" i="18" s="1"/>
  <c r="BJ959" i="18" s="1"/>
  <c r="BJ960" i="18" s="1"/>
  <c r="BJ961" i="18" s="1"/>
  <c r="BJ962" i="18" s="1"/>
  <c r="BJ963" i="18" s="1"/>
  <c r="BJ964" i="18" s="1"/>
  <c r="BJ965" i="18" s="1"/>
  <c r="BJ966" i="18" s="1"/>
  <c r="BJ967" i="18" s="1"/>
  <c r="BJ968" i="18" s="1"/>
  <c r="BJ969" i="18" s="1"/>
  <c r="BJ970" i="18" s="1"/>
  <c r="BJ971" i="18" s="1"/>
  <c r="BJ972" i="18" s="1"/>
  <c r="BJ973" i="18" s="1"/>
  <c r="BJ974" i="18" s="1"/>
  <c r="BJ975" i="18" s="1"/>
  <c r="BJ976" i="18" s="1"/>
  <c r="BJ977" i="18" s="1"/>
  <c r="BJ978" i="18" s="1"/>
  <c r="BJ979" i="18" s="1"/>
  <c r="BJ980" i="18" s="1"/>
  <c r="BJ981" i="18" s="1"/>
  <c r="BJ982" i="18" s="1"/>
  <c r="BJ983" i="18" s="1"/>
  <c r="BJ984" i="18" s="1"/>
  <c r="BJ985" i="18" s="1"/>
  <c r="BJ986" i="18" s="1"/>
  <c r="BJ987" i="18" s="1"/>
  <c r="BJ988" i="18" s="1"/>
  <c r="BJ989" i="18" s="1"/>
  <c r="BJ990" i="18" s="1"/>
  <c r="BJ991" i="18" s="1"/>
  <c r="BJ992" i="18" s="1"/>
  <c r="BJ993" i="18" s="1"/>
  <c r="BJ994" i="18" s="1"/>
  <c r="BJ995" i="18" s="1"/>
  <c r="BJ996" i="18" s="1"/>
  <c r="BJ997" i="18" s="1"/>
  <c r="BJ998" i="18" s="1"/>
  <c r="BJ999" i="18" s="1"/>
  <c r="BJ1000" i="18" s="1"/>
  <c r="BJ1001" i="18" s="1"/>
  <c r="BJ1002" i="18" s="1"/>
  <c r="BJ1003" i="18" s="1"/>
  <c r="BJ1004" i="18" s="1"/>
  <c r="BJ1005" i="18" s="1"/>
  <c r="BJ1006" i="18" s="1"/>
  <c r="BJ1007" i="18" s="1"/>
  <c r="BJ1008" i="18" s="1"/>
  <c r="BJ1009" i="18" s="1"/>
  <c r="BJ1010" i="18" s="1"/>
  <c r="BJ1011" i="18" s="1"/>
  <c r="BJ1012" i="18" s="1"/>
  <c r="BJ1013" i="18" s="1"/>
  <c r="BJ1014" i="18" s="1"/>
  <c r="BJ1015" i="18" s="1"/>
  <c r="BJ1016" i="18" s="1"/>
  <c r="BJ1017" i="18" s="1"/>
  <c r="BJ1018" i="18" s="1"/>
  <c r="BJ1019" i="18" s="1"/>
  <c r="BJ1020" i="18" s="1"/>
  <c r="BJ1021" i="18" s="1"/>
  <c r="BJ1022" i="18" s="1"/>
  <c r="BJ1023" i="18" s="1"/>
  <c r="BJ1024" i="18" s="1"/>
  <c r="BJ1025" i="18" s="1"/>
  <c r="BJ1026" i="18" s="1"/>
  <c r="BJ1027" i="18" s="1"/>
  <c r="BJ1028" i="18" s="1"/>
  <c r="BJ1029" i="18" s="1"/>
  <c r="BJ1030" i="18" s="1"/>
  <c r="BJ1031" i="18" s="1"/>
  <c r="BJ1032" i="18" s="1"/>
  <c r="BJ1033" i="18" s="1"/>
  <c r="BJ1034" i="18" s="1"/>
  <c r="BJ1035" i="18" s="1"/>
  <c r="BJ1036" i="18" s="1"/>
  <c r="BJ1037" i="18" s="1"/>
  <c r="BJ1038" i="18" s="1"/>
  <c r="BJ1039" i="18" s="1"/>
  <c r="BJ1040" i="18" s="1"/>
  <c r="BJ1041" i="18" s="1"/>
  <c r="BJ1042" i="18" s="1"/>
  <c r="BJ1043" i="18" s="1"/>
  <c r="BJ1044" i="18" s="1"/>
  <c r="BJ1045" i="18" s="1"/>
  <c r="BJ1046" i="18" s="1"/>
  <c r="BJ1047" i="18" s="1"/>
  <c r="BJ1048" i="18" s="1"/>
  <c r="BJ1049" i="18" s="1"/>
  <c r="BJ1050" i="18" s="1"/>
  <c r="BJ1051" i="18" s="1"/>
  <c r="BJ1052" i="18" s="1"/>
  <c r="BJ1053" i="18" s="1"/>
  <c r="BJ1054" i="18" s="1"/>
  <c r="BJ1055" i="18" s="1"/>
  <c r="BJ1056" i="18" s="1"/>
  <c r="BJ1057" i="18" s="1"/>
  <c r="BJ1058" i="18" s="1"/>
  <c r="BJ1059" i="18" s="1"/>
  <c r="BJ1060" i="18" s="1"/>
  <c r="BJ1061" i="18" s="1"/>
  <c r="BJ1062" i="18" s="1"/>
  <c r="BJ1063" i="18" s="1"/>
  <c r="BJ1064" i="18" s="1"/>
  <c r="BJ1065" i="18" s="1"/>
  <c r="BJ1066" i="18" s="1"/>
  <c r="BJ1067" i="18" s="1"/>
  <c r="BJ1068" i="18" s="1"/>
  <c r="BJ1069" i="18" s="1"/>
  <c r="BJ1070" i="18" s="1"/>
  <c r="BJ1071" i="18" s="1"/>
  <c r="BJ1072" i="18" s="1"/>
  <c r="BJ1073" i="18" s="1"/>
  <c r="BJ1074" i="18" s="1"/>
  <c r="BJ1075" i="18" s="1"/>
  <c r="BJ1076" i="18" s="1"/>
  <c r="BJ1077" i="18" s="1"/>
  <c r="BJ1078" i="18" s="1"/>
  <c r="BJ1079" i="18" s="1"/>
  <c r="BJ1080" i="18" s="1"/>
  <c r="BJ1081" i="18" s="1"/>
  <c r="BJ1082" i="18" s="1"/>
  <c r="BJ1083" i="18" s="1"/>
  <c r="BJ1084" i="18" s="1"/>
  <c r="BJ1085" i="18" s="1"/>
  <c r="BJ1086" i="18" s="1"/>
  <c r="BJ1087" i="18" s="1"/>
  <c r="BJ1088" i="18" s="1"/>
  <c r="BJ1089" i="18" s="1"/>
  <c r="BJ1090" i="18" s="1"/>
  <c r="BJ1091" i="18" s="1"/>
  <c r="BJ1092" i="18" s="1"/>
  <c r="BJ1093" i="18" s="1"/>
  <c r="BJ1094" i="18" s="1"/>
  <c r="BJ1095" i="18" s="1"/>
  <c r="BJ1096" i="18" s="1"/>
  <c r="BJ1097" i="18" s="1"/>
  <c r="BJ1098" i="18" s="1"/>
  <c r="BJ1099" i="18" s="1"/>
  <c r="BJ1100" i="18" s="1"/>
  <c r="BJ1101" i="18" s="1"/>
  <c r="BJ1102" i="18" s="1"/>
  <c r="BJ1103" i="18" s="1"/>
  <c r="BJ1104" i="18" s="1"/>
  <c r="BJ1105" i="18" s="1"/>
  <c r="BJ1106" i="18" s="1"/>
  <c r="BJ1107" i="18" s="1"/>
  <c r="BJ1108" i="18" s="1"/>
  <c r="BJ1109" i="18" s="1"/>
  <c r="BJ1110" i="18" s="1"/>
  <c r="BJ1111" i="18" s="1"/>
  <c r="BJ1112" i="18" s="1"/>
  <c r="BJ1113" i="18" s="1"/>
  <c r="BJ1114" i="18" s="1"/>
  <c r="BJ1115" i="18" s="1"/>
  <c r="BJ1116" i="18" s="1"/>
  <c r="BJ1117" i="18" s="1"/>
  <c r="BJ1118" i="18" s="1"/>
  <c r="BJ1119" i="18" s="1"/>
  <c r="BJ1120" i="18" s="1"/>
  <c r="BJ1121" i="18" s="1"/>
  <c r="BJ1122" i="18" s="1"/>
  <c r="BJ1123" i="18" s="1"/>
  <c r="BJ1124" i="18" s="1"/>
  <c r="BJ1125" i="18" s="1"/>
  <c r="BJ1126" i="18" s="1"/>
  <c r="BJ1127" i="18" s="1"/>
  <c r="BJ1128" i="18" s="1"/>
  <c r="BJ1129" i="18" s="1"/>
  <c r="BJ1130" i="18" s="1"/>
  <c r="BJ1131" i="18" s="1"/>
  <c r="BJ1132" i="18" s="1"/>
  <c r="BJ1133" i="18" s="1"/>
  <c r="BJ1134" i="18" s="1"/>
  <c r="BJ1135" i="18" s="1"/>
  <c r="BJ1136" i="18" s="1"/>
  <c r="BJ1137" i="18" s="1"/>
  <c r="BJ1138" i="18" s="1"/>
  <c r="BJ1139" i="18" s="1"/>
  <c r="BJ1140" i="18" s="1"/>
  <c r="BJ1141" i="18" s="1"/>
  <c r="BJ1142" i="18" s="1"/>
  <c r="BJ1143" i="18" s="1"/>
  <c r="BJ1144" i="18" s="1"/>
  <c r="BJ1145" i="18" s="1"/>
  <c r="BJ1146" i="18" s="1"/>
  <c r="BJ1147" i="18" s="1"/>
  <c r="BJ1148" i="18" s="1"/>
  <c r="BJ1149" i="18" s="1"/>
  <c r="BJ1150" i="18" s="1"/>
  <c r="BJ1151" i="18" s="1"/>
  <c r="BJ1152" i="18" s="1"/>
  <c r="BJ1153" i="18" s="1"/>
  <c r="BJ1154" i="18" s="1"/>
  <c r="BJ1155" i="18" s="1"/>
  <c r="BJ1156" i="18" s="1"/>
  <c r="BJ1157" i="18" s="1"/>
  <c r="BJ1158" i="18" s="1"/>
  <c r="BJ1159" i="18" s="1"/>
  <c r="BJ1160" i="18" s="1"/>
  <c r="BJ1161" i="18" s="1"/>
  <c r="BJ1162" i="18" s="1"/>
  <c r="BJ1163" i="18" s="1"/>
  <c r="BJ1164" i="18" s="1"/>
  <c r="BJ1165" i="18" s="1"/>
  <c r="BJ1166" i="18" s="1"/>
  <c r="BJ1167" i="18" s="1"/>
  <c r="BJ1168" i="18" s="1"/>
  <c r="BJ1169" i="18" s="1"/>
  <c r="BJ1170" i="18" s="1"/>
  <c r="BJ1171" i="18" s="1"/>
  <c r="BJ1172" i="18" s="1"/>
  <c r="BJ1173" i="18" s="1"/>
  <c r="BJ1174" i="18" s="1"/>
  <c r="BJ1175" i="18" s="1"/>
  <c r="BJ1176" i="18" s="1"/>
  <c r="BJ1177" i="18" s="1"/>
  <c r="BJ1178" i="18" s="1"/>
  <c r="BJ1179" i="18" s="1"/>
  <c r="BJ1180" i="18" s="1"/>
  <c r="BJ1181" i="18" s="1"/>
  <c r="BJ1182" i="18" s="1"/>
  <c r="BJ1183" i="18" s="1"/>
  <c r="BJ1184" i="18" s="1"/>
  <c r="BJ1185" i="18" s="1"/>
  <c r="BJ1186" i="18" s="1"/>
  <c r="BJ1187" i="18" s="1"/>
  <c r="BJ1188" i="18" s="1"/>
  <c r="BJ1189" i="18" s="1"/>
  <c r="BJ1190" i="18" s="1"/>
  <c r="BJ1191" i="18" s="1"/>
  <c r="BJ1192" i="18" s="1"/>
  <c r="BJ1193" i="18" s="1"/>
  <c r="BJ1194" i="18" s="1"/>
  <c r="BJ1195" i="18" s="1"/>
  <c r="BJ1196" i="18" s="1"/>
  <c r="BJ1197" i="18" s="1"/>
  <c r="BJ1198" i="18" s="1"/>
  <c r="BJ1199" i="18" s="1"/>
  <c r="BJ1200" i="18" s="1"/>
  <c r="BJ1201" i="18" s="1"/>
  <c r="BJ1202" i="18" s="1"/>
  <c r="BJ1203" i="18" s="1"/>
  <c r="BJ1204" i="18" s="1"/>
  <c r="BJ1205" i="18" s="1"/>
  <c r="BJ1206" i="18" s="1"/>
  <c r="BJ1207" i="18" s="1"/>
  <c r="BJ1208" i="18" s="1"/>
  <c r="BJ1209" i="18" s="1"/>
  <c r="BJ1210" i="18" s="1"/>
  <c r="BJ1211" i="18" s="1"/>
  <c r="BJ1212" i="18" s="1"/>
  <c r="BJ1213" i="18" s="1"/>
  <c r="BJ1214" i="18" s="1"/>
  <c r="BJ1215" i="18" s="1"/>
  <c r="BJ1216" i="18" s="1"/>
  <c r="BJ1217" i="18" s="1"/>
  <c r="BJ1218" i="18" s="1"/>
  <c r="BJ1219" i="18" s="1"/>
  <c r="BJ1220" i="18" s="1"/>
  <c r="BJ1221" i="18" s="1"/>
  <c r="BJ1222" i="18" s="1"/>
  <c r="BJ1223" i="18" s="1"/>
  <c r="BJ1224" i="18" s="1"/>
  <c r="BJ1225" i="18" s="1"/>
  <c r="BJ1226" i="18" s="1"/>
  <c r="BJ1227" i="18" s="1"/>
  <c r="BJ1228" i="18" s="1"/>
  <c r="BJ1229" i="18" s="1"/>
  <c r="BJ1230" i="18" s="1"/>
  <c r="BJ1231" i="18" s="1"/>
  <c r="BJ1232" i="18" s="1"/>
  <c r="BJ1233" i="18" s="1"/>
  <c r="BJ1234" i="18" s="1"/>
  <c r="BJ1235" i="18" s="1"/>
  <c r="BJ1236" i="18" s="1"/>
  <c r="BJ1237" i="18" s="1"/>
  <c r="BJ1238" i="18" s="1"/>
  <c r="BJ1239" i="18" s="1"/>
  <c r="BJ1240" i="18" s="1"/>
  <c r="BJ1241" i="18" s="1"/>
  <c r="BJ1242" i="18" s="1"/>
  <c r="BJ1243" i="18" s="1"/>
  <c r="BJ1244" i="18" s="1"/>
  <c r="BJ1245" i="18" s="1"/>
  <c r="BJ1246" i="18" s="1"/>
  <c r="BJ1247" i="18" s="1"/>
  <c r="BJ1248" i="18" s="1"/>
  <c r="BJ1249" i="18" s="1"/>
  <c r="BJ1250" i="18" s="1"/>
  <c r="BJ1251" i="18" s="1"/>
  <c r="BJ1252" i="18" s="1"/>
  <c r="BJ1253" i="18" s="1"/>
  <c r="BJ1254" i="18" s="1"/>
  <c r="BJ1255" i="18" s="1"/>
  <c r="BJ1256" i="18" s="1"/>
  <c r="BJ1257" i="18" s="1"/>
  <c r="BJ1258" i="18" s="1"/>
  <c r="BJ1259" i="18" s="1"/>
  <c r="BJ1260" i="18" s="1"/>
  <c r="BJ1261" i="18" s="1"/>
  <c r="BJ1262" i="18" s="1"/>
  <c r="BJ1263" i="18" s="1"/>
  <c r="BJ1264" i="18" s="1"/>
  <c r="BJ1265" i="18" s="1"/>
  <c r="BJ1266" i="18" s="1"/>
  <c r="BJ1267" i="18" s="1"/>
  <c r="BJ1268" i="18" s="1"/>
  <c r="BJ1269" i="18" s="1"/>
  <c r="BJ1270" i="18" s="1"/>
  <c r="BJ1271" i="18" s="1"/>
  <c r="BJ1272" i="18" s="1"/>
  <c r="BJ1273" i="18" s="1"/>
  <c r="BJ1274" i="18" s="1"/>
  <c r="BJ1275" i="18" s="1"/>
  <c r="BJ1276" i="18" s="1"/>
  <c r="BJ1277" i="18" s="1"/>
  <c r="BJ1278" i="18" s="1"/>
  <c r="BJ1279" i="18" s="1"/>
  <c r="BJ1280" i="18" s="1"/>
  <c r="BJ1281" i="18" s="1"/>
  <c r="BJ1282" i="18" s="1"/>
  <c r="BJ1283" i="18" s="1"/>
  <c r="BJ1284" i="18" s="1"/>
  <c r="BJ1285" i="18" s="1"/>
  <c r="BJ1286" i="18" s="1"/>
  <c r="BJ1287" i="18" s="1"/>
  <c r="BJ1288" i="18" s="1"/>
  <c r="BJ1289" i="18" s="1"/>
  <c r="BJ1290" i="18" s="1"/>
  <c r="BJ1291" i="18" s="1"/>
  <c r="BJ1292" i="18" s="1"/>
  <c r="BJ1293" i="18" s="1"/>
  <c r="BJ1294" i="18" s="1"/>
  <c r="BJ1295" i="18" s="1"/>
  <c r="BJ1296" i="18" s="1"/>
  <c r="BJ1297" i="18" s="1"/>
  <c r="BJ1298" i="18" s="1"/>
  <c r="BJ1299" i="18" s="1"/>
  <c r="BJ1300" i="18" s="1"/>
  <c r="BJ1301" i="18" s="1"/>
  <c r="BJ1302" i="18" s="1"/>
  <c r="BJ1303" i="18" s="1"/>
  <c r="BJ1304" i="18" s="1"/>
  <c r="BJ1305" i="18" s="1"/>
  <c r="BJ1306" i="18" s="1"/>
  <c r="BJ1307" i="18" s="1"/>
  <c r="BJ1308" i="18" s="1"/>
  <c r="BJ1309" i="18" s="1"/>
  <c r="BJ1310" i="18" s="1"/>
  <c r="BJ1311" i="18" s="1"/>
  <c r="BJ1312" i="18" s="1"/>
  <c r="BJ1313" i="18" s="1"/>
  <c r="BJ1314" i="18" s="1"/>
  <c r="BJ1315" i="18" s="1"/>
  <c r="BJ1316" i="18" s="1"/>
  <c r="BJ1317" i="18" s="1"/>
  <c r="BJ1318" i="18" s="1"/>
  <c r="BJ1319" i="18" s="1"/>
  <c r="BJ1320" i="18" s="1"/>
  <c r="BJ1321" i="18" s="1"/>
  <c r="BJ1322" i="18" s="1"/>
  <c r="BJ1323" i="18" s="1"/>
  <c r="BJ1324" i="18" s="1"/>
  <c r="BJ1325" i="18" s="1"/>
  <c r="BJ1326" i="18" s="1"/>
  <c r="BJ1327" i="18" s="1"/>
  <c r="BJ1328" i="18" s="1"/>
  <c r="BJ1329" i="18" s="1"/>
  <c r="BJ1330" i="18" s="1"/>
  <c r="BJ1331" i="18" s="1"/>
  <c r="BJ1332" i="18" s="1"/>
  <c r="BJ1333" i="18" s="1"/>
  <c r="BJ1334" i="18" s="1"/>
  <c r="BJ1335" i="18" s="1"/>
  <c r="BJ1336" i="18" s="1"/>
  <c r="BJ1337" i="18" s="1"/>
  <c r="BJ1338" i="18" s="1"/>
  <c r="BJ1339" i="18" s="1"/>
  <c r="BJ1340" i="18" s="1"/>
  <c r="BJ1341" i="18" s="1"/>
  <c r="BJ1342" i="18" s="1"/>
  <c r="BJ1343" i="18" s="1"/>
  <c r="BJ1344" i="18" s="1"/>
  <c r="BJ1345" i="18" s="1"/>
  <c r="BJ1346" i="18" s="1"/>
  <c r="BJ1347" i="18" s="1"/>
  <c r="BJ1348" i="18" s="1"/>
  <c r="BJ1349" i="18" s="1"/>
  <c r="BJ1350" i="18" s="1"/>
  <c r="BJ1351" i="18" s="1"/>
  <c r="BJ1352" i="18" s="1"/>
  <c r="BJ1353" i="18" s="1"/>
  <c r="BJ1354" i="18" s="1"/>
  <c r="BJ1355" i="18" s="1"/>
  <c r="BJ1356" i="18" s="1"/>
  <c r="BJ1357" i="18" s="1"/>
  <c r="BJ1358" i="18" s="1"/>
  <c r="BJ1359" i="18" s="1"/>
  <c r="BJ1360" i="18" s="1"/>
  <c r="BJ1361" i="18" s="1"/>
  <c r="BJ1362" i="18" s="1"/>
  <c r="BJ1363" i="18" s="1"/>
  <c r="BJ1364" i="18" s="1"/>
  <c r="BJ1365" i="18" s="1"/>
  <c r="BJ1366" i="18" s="1"/>
  <c r="BJ1367" i="18" s="1"/>
  <c r="BJ1368" i="18" s="1"/>
  <c r="BJ1369" i="18" s="1"/>
  <c r="BJ1370" i="18" s="1"/>
  <c r="BJ1371" i="18" s="1"/>
  <c r="BJ1372" i="18" s="1"/>
  <c r="BJ1373" i="18" s="1"/>
  <c r="BJ1374" i="18" s="1"/>
  <c r="BJ1375" i="18" s="1"/>
  <c r="BJ1376" i="18" s="1"/>
  <c r="BJ1377" i="18" s="1"/>
  <c r="BJ1378" i="18" s="1"/>
  <c r="BJ1379" i="18" s="1"/>
  <c r="BJ1380" i="18" s="1"/>
  <c r="BJ1381" i="18" s="1"/>
  <c r="BJ1382" i="18" s="1"/>
  <c r="BJ1383" i="18" s="1"/>
  <c r="BJ1384" i="18" s="1"/>
  <c r="BJ1385" i="18" s="1"/>
  <c r="BJ1386" i="18" s="1"/>
  <c r="BJ1387" i="18" s="1"/>
  <c r="BJ1388" i="18" s="1"/>
  <c r="BJ1389" i="18" s="1"/>
  <c r="BJ1390" i="18" s="1"/>
  <c r="BJ1391" i="18" s="1"/>
  <c r="BJ1392" i="18" s="1"/>
  <c r="BJ1393" i="18" s="1"/>
  <c r="BJ1394" i="18" s="1"/>
  <c r="BJ1395" i="18" s="1"/>
  <c r="BJ1396" i="18" s="1"/>
  <c r="BJ1397" i="18" s="1"/>
  <c r="BJ1398" i="18" s="1"/>
  <c r="BJ1399" i="18" s="1"/>
  <c r="BJ1400" i="18" s="1"/>
  <c r="BJ1401" i="18" s="1"/>
  <c r="BJ1402" i="18" s="1"/>
  <c r="BJ1403" i="18" s="1"/>
  <c r="BJ1404" i="18" s="1"/>
  <c r="BJ1405" i="18" s="1"/>
  <c r="BJ1406" i="18" s="1"/>
  <c r="BJ1407" i="18" s="1"/>
  <c r="BJ1408" i="18" s="1"/>
  <c r="BJ1409" i="18" s="1"/>
  <c r="BJ1410" i="18" s="1"/>
  <c r="BJ1411" i="18" s="1"/>
  <c r="BJ1412" i="18" s="1"/>
  <c r="BJ1413" i="18" s="1"/>
  <c r="BJ1414" i="18" s="1"/>
  <c r="BJ1415" i="18" s="1"/>
  <c r="BJ1416" i="18" s="1"/>
  <c r="BJ1417" i="18" s="1"/>
  <c r="BJ1418" i="18" s="1"/>
  <c r="BJ1419" i="18" s="1"/>
  <c r="BJ1420" i="18" s="1"/>
  <c r="BJ1421" i="18" s="1"/>
  <c r="BJ1422" i="18" s="1"/>
  <c r="BJ1423" i="18" s="1"/>
  <c r="BJ1424" i="18" s="1"/>
  <c r="BJ1425" i="18" s="1"/>
  <c r="BJ1426" i="18" s="1"/>
  <c r="BJ1427" i="18" s="1"/>
  <c r="BJ1428" i="18" s="1"/>
  <c r="BJ1429" i="18" s="1"/>
  <c r="BJ1430" i="18" s="1"/>
  <c r="BJ1431" i="18" s="1"/>
  <c r="BJ1432" i="18" s="1"/>
  <c r="BJ1433" i="18" s="1"/>
  <c r="BJ1434" i="18" s="1"/>
  <c r="BJ1435" i="18" s="1"/>
  <c r="BJ1436" i="18" s="1"/>
  <c r="BJ1437" i="18" s="1"/>
  <c r="BJ1438" i="18" s="1"/>
  <c r="BJ1439" i="18" s="1"/>
  <c r="BJ1440" i="18" s="1"/>
  <c r="BJ1441" i="18" s="1"/>
  <c r="BJ1442" i="18" s="1"/>
  <c r="BJ1443" i="18" s="1"/>
  <c r="BJ1444" i="18" s="1"/>
  <c r="BJ1445" i="18" s="1"/>
  <c r="BJ1446" i="18" s="1"/>
  <c r="BJ1447" i="18" s="1"/>
  <c r="BJ1448" i="18" s="1"/>
  <c r="BJ1449" i="18" s="1"/>
  <c r="BJ1450" i="18" s="1"/>
  <c r="BJ1451" i="18" s="1"/>
  <c r="BJ1452" i="18" s="1"/>
  <c r="BJ1453" i="18" s="1"/>
  <c r="BJ1454" i="18" s="1"/>
  <c r="BJ1455" i="18" s="1"/>
  <c r="BJ1456" i="18" s="1"/>
  <c r="BJ1457" i="18" s="1"/>
  <c r="BJ1458" i="18" s="1"/>
  <c r="BJ1459" i="18" s="1"/>
  <c r="BJ1460" i="18" s="1"/>
  <c r="BJ1461" i="18" s="1"/>
  <c r="BJ1462" i="18" s="1"/>
  <c r="BJ1463" i="18" s="1"/>
  <c r="BJ1464" i="18" s="1"/>
  <c r="BJ1465" i="18" s="1"/>
  <c r="BJ1466" i="18" s="1"/>
  <c r="BJ1467" i="18" s="1"/>
  <c r="BJ1468" i="18" s="1"/>
  <c r="BJ1469" i="18" s="1"/>
  <c r="BJ1470" i="18" s="1"/>
  <c r="BJ1471" i="18" s="1"/>
  <c r="BJ1472" i="18" s="1"/>
  <c r="BJ1473" i="18" s="1"/>
  <c r="BJ1474" i="18" s="1"/>
  <c r="BJ1475" i="18" s="1"/>
  <c r="BJ1476" i="18" s="1"/>
  <c r="BJ1477" i="18" s="1"/>
  <c r="BJ1478" i="18" s="1"/>
  <c r="BJ1479" i="18" s="1"/>
  <c r="BJ1480" i="18" s="1"/>
  <c r="BJ1481" i="18" s="1"/>
  <c r="BJ1482" i="18" s="1"/>
  <c r="BJ1483" i="18" s="1"/>
  <c r="BJ1484" i="18" s="1"/>
  <c r="BJ1485" i="18" s="1"/>
  <c r="BJ1486" i="18" s="1"/>
  <c r="BJ1487" i="18" s="1"/>
  <c r="BJ1488" i="18" s="1"/>
  <c r="BJ1489" i="18" s="1"/>
  <c r="BJ1490" i="18" s="1"/>
  <c r="BJ1491" i="18" s="1"/>
  <c r="BJ1492" i="18" s="1"/>
  <c r="BJ1493" i="18" s="1"/>
  <c r="BJ1494" i="18" s="1"/>
  <c r="BJ1495" i="18" s="1"/>
  <c r="BJ1496" i="18" s="1"/>
  <c r="BJ1497" i="18" s="1"/>
  <c r="BJ1498" i="18" s="1"/>
  <c r="BJ1499" i="18" s="1"/>
  <c r="BJ1500" i="18" s="1"/>
  <c r="BJ1501" i="18" s="1"/>
  <c r="BJ1502" i="18" s="1"/>
  <c r="BJ1503" i="18" s="1"/>
  <c r="BJ1504" i="18" s="1"/>
  <c r="BJ1505" i="18" s="1"/>
  <c r="BJ1506" i="18" s="1"/>
  <c r="BJ1507" i="18" s="1"/>
  <c r="BJ1508" i="18" s="1"/>
  <c r="BJ1509" i="18" s="1"/>
  <c r="BJ1510" i="18" s="1"/>
  <c r="BJ1511" i="18" s="1"/>
  <c r="BJ1512" i="18" s="1"/>
  <c r="BJ1513" i="18" s="1"/>
  <c r="BJ1514" i="18" s="1"/>
  <c r="BJ1515" i="18" s="1"/>
  <c r="BJ1516" i="18" s="1"/>
  <c r="BJ1517" i="18" s="1"/>
  <c r="BJ1518" i="18" s="1"/>
  <c r="BJ1519" i="18" s="1"/>
  <c r="BJ1520" i="18" s="1"/>
  <c r="BJ1521" i="18" s="1"/>
  <c r="BJ1522" i="18" s="1"/>
  <c r="BJ1523" i="18" s="1"/>
  <c r="BJ1524" i="18" s="1"/>
  <c r="BJ1525" i="18" s="1"/>
  <c r="BJ1526" i="18" s="1"/>
  <c r="BJ1527" i="18" s="1"/>
  <c r="BJ1528" i="18" s="1"/>
  <c r="BJ1529" i="18" s="1"/>
  <c r="BJ1530" i="18" s="1"/>
  <c r="BJ1531" i="18" s="1"/>
  <c r="BJ1532" i="18" s="1"/>
  <c r="BJ1533" i="18" s="1"/>
  <c r="BJ1534" i="18" s="1"/>
  <c r="BJ1535" i="18" s="1"/>
  <c r="BJ1536" i="18" s="1"/>
  <c r="BJ1537" i="18" s="1"/>
  <c r="BJ1538" i="18" s="1"/>
  <c r="BJ1539" i="18" s="1"/>
  <c r="BJ1540" i="18" s="1"/>
  <c r="BJ1541" i="18" s="1"/>
  <c r="BJ1542" i="18" s="1"/>
  <c r="BJ1543" i="18" s="1"/>
  <c r="BJ1544" i="18" s="1"/>
  <c r="BJ1545" i="18" s="1"/>
  <c r="BJ1546" i="18" s="1"/>
  <c r="BJ1547" i="18" s="1"/>
  <c r="BJ1548" i="18" s="1"/>
  <c r="BJ1549" i="18" s="1"/>
  <c r="BJ1550" i="18" s="1"/>
  <c r="BJ1551" i="18" s="1"/>
  <c r="BJ1552" i="18" s="1"/>
  <c r="BJ1553" i="18" s="1"/>
  <c r="BJ1554" i="18" s="1"/>
  <c r="BJ1555" i="18" s="1"/>
  <c r="BJ1556" i="18" s="1"/>
  <c r="BJ1557" i="18" s="1"/>
  <c r="BJ1558" i="18" s="1"/>
  <c r="BJ1559" i="18" s="1"/>
  <c r="BJ1560" i="18" s="1"/>
  <c r="BJ1561" i="18" s="1"/>
  <c r="BJ1562" i="18" s="1"/>
  <c r="BJ1563" i="18" s="1"/>
  <c r="BJ1564" i="18" s="1"/>
  <c r="BJ1565" i="18" s="1"/>
  <c r="BJ1566" i="18" s="1"/>
  <c r="BJ1567" i="18" s="1"/>
  <c r="BJ1568" i="18" s="1"/>
  <c r="BJ1569" i="18" s="1"/>
  <c r="BJ1570" i="18" s="1"/>
  <c r="BJ1571" i="18" s="1"/>
  <c r="BJ1572" i="18" s="1"/>
  <c r="BJ1573" i="18" s="1"/>
  <c r="BJ1574" i="18" s="1"/>
  <c r="BJ1575" i="18" s="1"/>
  <c r="BJ1576" i="18" s="1"/>
  <c r="BJ1577" i="18" s="1"/>
  <c r="BJ1578" i="18" s="1"/>
  <c r="BJ1579" i="18" s="1"/>
  <c r="BJ1580" i="18" s="1"/>
  <c r="BJ1581" i="18" s="1"/>
  <c r="BJ1582" i="18" s="1"/>
  <c r="BJ1583" i="18" s="1"/>
  <c r="BJ1584" i="18" s="1"/>
  <c r="BJ1585" i="18" s="1"/>
  <c r="BJ1586" i="18" s="1"/>
  <c r="BJ1587" i="18" s="1"/>
  <c r="BJ1588" i="18" s="1"/>
  <c r="BJ1589" i="18" s="1"/>
  <c r="BJ1590" i="18" s="1"/>
  <c r="BJ1591" i="18" s="1"/>
  <c r="BJ1592" i="18" s="1"/>
  <c r="BJ1593" i="18" s="1"/>
  <c r="BJ1594" i="18" s="1"/>
  <c r="BJ1595" i="18" s="1"/>
  <c r="BJ1596" i="18" s="1"/>
  <c r="BJ1597" i="18" s="1"/>
  <c r="BJ1598" i="18" s="1"/>
  <c r="BJ1599" i="18" s="1"/>
  <c r="BJ1600" i="18" s="1"/>
  <c r="BJ1601" i="18" s="1"/>
  <c r="BJ1602" i="18" s="1"/>
  <c r="BJ1603" i="18" s="1"/>
  <c r="BJ1604" i="18" s="1"/>
  <c r="BJ1605" i="18" s="1"/>
  <c r="BJ1606" i="18" s="1"/>
  <c r="BJ1607" i="18" s="1"/>
  <c r="BJ1608" i="18" s="1"/>
  <c r="BJ1609" i="18" s="1"/>
  <c r="BJ1610" i="18" s="1"/>
  <c r="BJ1611" i="18" s="1"/>
  <c r="BJ1612" i="18" s="1"/>
  <c r="BJ1613" i="18" s="1"/>
  <c r="BJ1614" i="18" s="1"/>
  <c r="BJ1615" i="18" s="1"/>
  <c r="BJ1616" i="18" s="1"/>
  <c r="BJ1617" i="18" s="1"/>
  <c r="BJ1618" i="18" s="1"/>
  <c r="BJ1619" i="18" s="1"/>
  <c r="BJ1620" i="18" s="1"/>
  <c r="BJ1621" i="18" s="1"/>
  <c r="BJ1622" i="18" s="1"/>
  <c r="BJ1623" i="18" s="1"/>
  <c r="BJ1624" i="18" s="1"/>
  <c r="BJ1625" i="18" s="1"/>
  <c r="BJ1626" i="18" s="1"/>
  <c r="BJ1627" i="18" s="1"/>
  <c r="BJ1628" i="18" s="1"/>
  <c r="BJ1629" i="18" s="1"/>
  <c r="BJ1630" i="18" s="1"/>
  <c r="BJ1631" i="18" s="1"/>
  <c r="BJ1632" i="18" s="1"/>
  <c r="BJ1633" i="18" s="1"/>
  <c r="BJ1634" i="18" s="1"/>
  <c r="BJ1635" i="18" s="1"/>
  <c r="BJ1636" i="18" s="1"/>
  <c r="BJ1637" i="18" s="1"/>
  <c r="BJ1638" i="18" s="1"/>
  <c r="BJ1639" i="18" s="1"/>
  <c r="BJ1640" i="18" s="1"/>
  <c r="BJ1641" i="18" s="1"/>
  <c r="BJ1642" i="18" s="1"/>
  <c r="BJ1643" i="18" s="1"/>
  <c r="BJ1644" i="18" s="1"/>
  <c r="BJ1645" i="18" s="1"/>
  <c r="BJ1646" i="18" s="1"/>
  <c r="BJ1647" i="18" s="1"/>
  <c r="BJ1648" i="18" s="1"/>
  <c r="BJ1649" i="18" s="1"/>
  <c r="BJ1650" i="18" s="1"/>
  <c r="BJ1651" i="18" s="1"/>
  <c r="BJ1652" i="18" s="1"/>
  <c r="BJ1653" i="18" s="1"/>
  <c r="BJ1654" i="18" s="1"/>
  <c r="BJ1655" i="18" s="1"/>
  <c r="BJ1656" i="18" s="1"/>
  <c r="BJ1657" i="18" s="1"/>
  <c r="BJ1658" i="18" s="1"/>
  <c r="BJ1659" i="18" s="1"/>
  <c r="BJ1660" i="18" s="1"/>
  <c r="BJ1661" i="18" s="1"/>
  <c r="BJ1662" i="18" s="1"/>
  <c r="BJ1663" i="18" s="1"/>
  <c r="BJ1664" i="18" s="1"/>
  <c r="BJ1665" i="18" s="1"/>
  <c r="BJ1666" i="18" s="1"/>
  <c r="BJ1667" i="18" s="1"/>
  <c r="BJ1668" i="18" s="1"/>
  <c r="BJ1669" i="18" s="1"/>
  <c r="BJ1670" i="18" s="1"/>
  <c r="BJ1671" i="18" s="1"/>
  <c r="BJ1672" i="18" s="1"/>
  <c r="BJ1673" i="18" s="1"/>
  <c r="BJ1674" i="18" s="1"/>
  <c r="BJ1675" i="18" s="1"/>
  <c r="BJ1676" i="18" s="1"/>
  <c r="BJ1677" i="18" s="1"/>
  <c r="BJ1678" i="18" s="1"/>
  <c r="BJ1679" i="18" s="1"/>
  <c r="BJ1680" i="18" s="1"/>
  <c r="BJ1681" i="18" s="1"/>
  <c r="BJ1682" i="18" s="1"/>
  <c r="BJ1683" i="18" s="1"/>
  <c r="BJ1684" i="18" s="1"/>
  <c r="BJ1685" i="18" s="1"/>
  <c r="BJ1686" i="18" s="1"/>
  <c r="BJ1687" i="18" s="1"/>
  <c r="BJ1688" i="18" s="1"/>
  <c r="BJ1689" i="18" s="1"/>
  <c r="BJ1690" i="18" s="1"/>
  <c r="BJ1691" i="18" s="1"/>
  <c r="BJ1692" i="18" s="1"/>
  <c r="BJ1693" i="18" s="1"/>
  <c r="BJ1694" i="18" s="1"/>
  <c r="BJ1695" i="18" s="1"/>
  <c r="BJ1696" i="18" s="1"/>
  <c r="BJ1697" i="18" s="1"/>
  <c r="BJ1698" i="18" s="1"/>
  <c r="BJ1699" i="18" s="1"/>
  <c r="BJ1700" i="18" s="1"/>
  <c r="BJ1701" i="18" s="1"/>
  <c r="BJ1702" i="18" s="1"/>
  <c r="BJ1703" i="18" s="1"/>
  <c r="BJ1704" i="18" s="1"/>
  <c r="BJ1705" i="18" s="1"/>
  <c r="BJ1706" i="18" s="1"/>
  <c r="BJ1707" i="18" s="1"/>
  <c r="BJ1708" i="18" s="1"/>
  <c r="BJ1709" i="18" s="1"/>
  <c r="BJ1710" i="18" s="1"/>
  <c r="BJ1711" i="18" s="1"/>
  <c r="BJ1712" i="18" s="1"/>
  <c r="BJ1713" i="18" s="1"/>
  <c r="BJ1714" i="18" s="1"/>
  <c r="BJ1715" i="18" s="1"/>
  <c r="BJ1716" i="18" s="1"/>
  <c r="BJ1717" i="18" s="1"/>
  <c r="BJ1718" i="18" s="1"/>
  <c r="BJ1719" i="18" s="1"/>
  <c r="BJ1720" i="18" s="1"/>
  <c r="BJ1721" i="18" s="1"/>
  <c r="BJ1722" i="18" s="1"/>
  <c r="BJ1723" i="18" s="1"/>
  <c r="BJ1724" i="18" s="1"/>
  <c r="BJ1725" i="18" s="1"/>
  <c r="BJ1726" i="18" s="1"/>
  <c r="BJ1727" i="18" s="1"/>
  <c r="BJ1728" i="18" s="1"/>
  <c r="BJ1729" i="18" s="1"/>
  <c r="BJ1730" i="18" s="1"/>
  <c r="BJ1731" i="18" s="1"/>
  <c r="BJ1732" i="18" s="1"/>
  <c r="BJ1733" i="18" s="1"/>
  <c r="BJ1734" i="18" s="1"/>
  <c r="BJ1735" i="18" s="1"/>
  <c r="BJ1736" i="18" s="1"/>
  <c r="BJ1737" i="18" s="1"/>
  <c r="BJ1738" i="18" s="1"/>
  <c r="BJ1739" i="18" s="1"/>
  <c r="BJ1740" i="18" s="1"/>
  <c r="BJ1741" i="18" s="1"/>
  <c r="BJ1742" i="18" s="1"/>
  <c r="BJ1743" i="18" s="1"/>
  <c r="BJ1744" i="18" s="1"/>
  <c r="BJ1745" i="18" s="1"/>
  <c r="BJ1746" i="18" s="1"/>
  <c r="BJ1747" i="18" s="1"/>
  <c r="BJ1748" i="18" s="1"/>
  <c r="BJ1749" i="18" s="1"/>
  <c r="BJ1750" i="18" s="1"/>
  <c r="BJ1751" i="18" s="1"/>
  <c r="BJ1752" i="18" s="1"/>
  <c r="BJ1753" i="18" s="1"/>
  <c r="BJ1754" i="18" s="1"/>
  <c r="BJ1755" i="18" s="1"/>
  <c r="BJ1756" i="18" s="1"/>
  <c r="BJ1757" i="18" s="1"/>
  <c r="BJ1758" i="18" s="1"/>
  <c r="BJ1759" i="18" s="1"/>
  <c r="BJ1760" i="18" s="1"/>
  <c r="BJ1761" i="18" s="1"/>
  <c r="BJ1762" i="18" s="1"/>
  <c r="BJ1763" i="18" s="1"/>
  <c r="BJ1764" i="18" s="1"/>
  <c r="BJ1765" i="18" s="1"/>
  <c r="BJ1766" i="18" s="1"/>
  <c r="BJ1767" i="18" s="1"/>
  <c r="BJ1768" i="18" s="1"/>
  <c r="BJ1769" i="18" s="1"/>
  <c r="BJ1770" i="18" s="1"/>
  <c r="BJ1771" i="18" s="1"/>
  <c r="BJ1772" i="18" s="1"/>
  <c r="BJ1773" i="18" s="1"/>
  <c r="BJ1774" i="18" s="1"/>
  <c r="BJ1775" i="18" s="1"/>
  <c r="BJ1776" i="18" s="1"/>
  <c r="BJ1777" i="18" s="1"/>
  <c r="BJ1778" i="18" s="1"/>
  <c r="BJ1779" i="18" s="1"/>
  <c r="BJ1780" i="18" s="1"/>
  <c r="BJ1781" i="18" s="1"/>
  <c r="BJ1782" i="18" s="1"/>
  <c r="BJ1783" i="18" s="1"/>
  <c r="BJ1784" i="18" s="1"/>
  <c r="BJ1785" i="18" s="1"/>
  <c r="BJ1786" i="18" s="1"/>
  <c r="BJ1787" i="18" s="1"/>
  <c r="BJ1788" i="18" s="1"/>
  <c r="BJ1789" i="18" s="1"/>
  <c r="BJ1790" i="18" s="1"/>
  <c r="BJ1791" i="18" s="1"/>
  <c r="BJ1792" i="18" s="1"/>
  <c r="BJ1793" i="18" s="1"/>
  <c r="BJ1794" i="18" s="1"/>
  <c r="BJ1795" i="18" s="1"/>
  <c r="BJ1796" i="18" s="1"/>
  <c r="BJ1797" i="18" s="1"/>
  <c r="BJ1798" i="18" s="1"/>
  <c r="BJ1799" i="18" s="1"/>
  <c r="BJ1800" i="18" s="1"/>
  <c r="BJ1801" i="18" s="1"/>
  <c r="BJ1802" i="18" s="1"/>
  <c r="BJ1803" i="18" s="1"/>
  <c r="BJ1804" i="18" s="1"/>
  <c r="BJ1805" i="18" s="1"/>
  <c r="BJ1806" i="18" s="1"/>
  <c r="BJ1807" i="18" s="1"/>
  <c r="BJ1808" i="18" s="1"/>
  <c r="BJ1809" i="18" s="1"/>
  <c r="BJ1810" i="18" s="1"/>
  <c r="BJ1811" i="18" s="1"/>
  <c r="BJ1812" i="18" s="1"/>
  <c r="BJ1813" i="18" s="1"/>
  <c r="BJ1814" i="18" s="1"/>
  <c r="BJ1815" i="18" s="1"/>
  <c r="BJ1816" i="18" s="1"/>
  <c r="BJ1817" i="18" s="1"/>
  <c r="BJ1818" i="18" s="1"/>
  <c r="BJ1819" i="18" s="1"/>
  <c r="BJ1820" i="18" s="1"/>
  <c r="BJ1821" i="18" s="1"/>
  <c r="BJ1822" i="18" s="1"/>
  <c r="BJ1823" i="18" s="1"/>
  <c r="BJ1824" i="18" s="1"/>
  <c r="BJ1825" i="18" s="1"/>
  <c r="BJ1826" i="18" s="1"/>
  <c r="BJ1827" i="18" s="1"/>
  <c r="BJ1828" i="18" s="1"/>
  <c r="BJ1829" i="18" s="1"/>
  <c r="BJ1830" i="18" s="1"/>
  <c r="BJ1831" i="18" s="1"/>
  <c r="BJ1832" i="18" s="1"/>
  <c r="BJ1833" i="18" s="1"/>
  <c r="BJ1834" i="18" s="1"/>
  <c r="BJ1835" i="18" s="1"/>
  <c r="BJ1836" i="18" s="1"/>
  <c r="BJ1837" i="18" s="1"/>
  <c r="BJ1838" i="18" s="1"/>
  <c r="BJ1839" i="18" s="1"/>
  <c r="BJ1840" i="18" s="1"/>
  <c r="BJ1841" i="18" s="1"/>
  <c r="BJ1842" i="18" s="1"/>
  <c r="BJ1843" i="18" s="1"/>
  <c r="BJ1844" i="18" s="1"/>
  <c r="BJ1845" i="18" s="1"/>
  <c r="BJ1846" i="18" s="1"/>
  <c r="BJ1847" i="18" s="1"/>
  <c r="BJ1848" i="18" s="1"/>
  <c r="BJ1849" i="18" s="1"/>
  <c r="BJ1850" i="18" s="1"/>
  <c r="BJ1851" i="18" s="1"/>
  <c r="BJ1852" i="18" s="1"/>
  <c r="BJ1853" i="18" s="1"/>
  <c r="BJ1854" i="18" s="1"/>
  <c r="BJ1855" i="18" s="1"/>
  <c r="BJ1856" i="18" s="1"/>
  <c r="BJ1857" i="18" s="1"/>
  <c r="BJ1858" i="18" s="1"/>
  <c r="BJ1859" i="18" s="1"/>
  <c r="BJ1860" i="18" s="1"/>
  <c r="BJ1861" i="18" s="1"/>
  <c r="BJ1862" i="18" s="1"/>
  <c r="BJ1863" i="18" s="1"/>
  <c r="BJ1864" i="18" s="1"/>
  <c r="BJ1865" i="18" s="1"/>
  <c r="BJ1866" i="18" s="1"/>
  <c r="BJ1867" i="18" s="1"/>
  <c r="BJ1868" i="18" s="1"/>
  <c r="BJ1869" i="18" s="1"/>
  <c r="BJ1870" i="18" s="1"/>
  <c r="BJ1871" i="18" s="1"/>
  <c r="BJ1872" i="18" s="1"/>
  <c r="BJ1873" i="18" s="1"/>
  <c r="BJ1874" i="18" s="1"/>
  <c r="BJ1875" i="18" s="1"/>
  <c r="BJ1876" i="18" s="1"/>
  <c r="BJ1877" i="18" s="1"/>
  <c r="BJ1878" i="18" s="1"/>
  <c r="BJ1879" i="18" s="1"/>
  <c r="BJ1880" i="18" s="1"/>
  <c r="BJ1881" i="18" s="1"/>
  <c r="BJ1882" i="18" s="1"/>
  <c r="BJ1883" i="18" s="1"/>
  <c r="BJ1884" i="18" s="1"/>
  <c r="BJ1885" i="18" s="1"/>
  <c r="BJ1886" i="18" s="1"/>
  <c r="BJ1887" i="18" s="1"/>
  <c r="BJ1888" i="18" s="1"/>
  <c r="BJ1889" i="18" s="1"/>
  <c r="BJ1890" i="18" s="1"/>
  <c r="BJ1891" i="18" s="1"/>
  <c r="BJ1892" i="18" s="1"/>
  <c r="BJ1893" i="18" s="1"/>
  <c r="BJ1894" i="18" s="1"/>
  <c r="BJ1895" i="18" s="1"/>
  <c r="BJ1896" i="18" s="1"/>
  <c r="BJ1897" i="18" s="1"/>
  <c r="BJ1898" i="18" s="1"/>
  <c r="BJ1899" i="18" s="1"/>
  <c r="BJ1900" i="18" s="1"/>
  <c r="BJ1901" i="18" s="1"/>
  <c r="BJ1902" i="18" s="1"/>
  <c r="BJ1903" i="18" s="1"/>
  <c r="BJ1904" i="18" s="1"/>
  <c r="BJ1905" i="18" s="1"/>
  <c r="BJ1906" i="18" s="1"/>
  <c r="BJ1907" i="18" s="1"/>
  <c r="BJ1908" i="18" s="1"/>
  <c r="BJ1909" i="18" s="1"/>
  <c r="BJ1910" i="18" s="1"/>
  <c r="BJ1911" i="18" s="1"/>
  <c r="BJ1912" i="18" s="1"/>
  <c r="BJ1913" i="18" s="1"/>
  <c r="BJ1914" i="18" s="1"/>
  <c r="BJ1915" i="18" s="1"/>
  <c r="BJ1916" i="18" s="1"/>
  <c r="BJ1917" i="18" s="1"/>
  <c r="BJ1918" i="18" s="1"/>
  <c r="BJ1919" i="18" s="1"/>
  <c r="BJ1920" i="18" s="1"/>
  <c r="BJ1921" i="18" s="1"/>
  <c r="BJ1922" i="18" s="1"/>
  <c r="BJ1923" i="18" s="1"/>
  <c r="BJ1924" i="18" s="1"/>
  <c r="BJ1925" i="18" s="1"/>
  <c r="BJ1926" i="18" s="1"/>
  <c r="BJ1927" i="18" s="1"/>
  <c r="BJ1928" i="18" s="1"/>
  <c r="BJ1929" i="18" s="1"/>
  <c r="BJ1930" i="18" s="1"/>
  <c r="BJ1931" i="18" s="1"/>
  <c r="BJ1932" i="18" s="1"/>
  <c r="BJ1933" i="18" s="1"/>
  <c r="BJ1934" i="18" s="1"/>
  <c r="BJ1935" i="18" s="1"/>
  <c r="BJ1936" i="18" s="1"/>
  <c r="BJ1937" i="18" s="1"/>
  <c r="BJ1938" i="18" s="1"/>
  <c r="BJ1939" i="18" s="1"/>
  <c r="BJ1940" i="18" s="1"/>
  <c r="BJ1941" i="18" s="1"/>
  <c r="BJ1942" i="18" s="1"/>
  <c r="BJ1943" i="18" s="1"/>
  <c r="BJ1944" i="18" s="1"/>
  <c r="BJ1945" i="18" s="1"/>
  <c r="BJ1946" i="18" s="1"/>
  <c r="BJ1947" i="18" s="1"/>
  <c r="BJ1948" i="18" s="1"/>
  <c r="BJ1949" i="18" s="1"/>
  <c r="BJ1950" i="18" s="1"/>
  <c r="BJ1951" i="18" s="1"/>
  <c r="BJ1952" i="18" s="1"/>
  <c r="BJ1953" i="18" s="1"/>
  <c r="BJ1954" i="18" s="1"/>
  <c r="BJ1955" i="18" s="1"/>
  <c r="BJ1956" i="18" s="1"/>
  <c r="BJ1957" i="18" s="1"/>
  <c r="BJ1958" i="18" s="1"/>
  <c r="BJ1959" i="18" s="1"/>
  <c r="BJ1960" i="18" s="1"/>
  <c r="BJ1961" i="18" s="1"/>
  <c r="BJ1962" i="18" s="1"/>
  <c r="BJ1963" i="18" s="1"/>
  <c r="BJ1964" i="18" s="1"/>
  <c r="BJ1965" i="18" s="1"/>
  <c r="BJ1966" i="18" s="1"/>
  <c r="BJ1967" i="18" s="1"/>
  <c r="BJ1968" i="18" s="1"/>
  <c r="BJ1969" i="18" s="1"/>
  <c r="BJ1970" i="18" s="1"/>
  <c r="BJ1971" i="18" s="1"/>
  <c r="BJ1972" i="18" s="1"/>
  <c r="BJ1973" i="18" s="1"/>
  <c r="BJ1974" i="18" s="1"/>
  <c r="BJ1975" i="18" s="1"/>
  <c r="BJ1976" i="18" s="1"/>
  <c r="BJ1977" i="18" s="1"/>
  <c r="BJ1978" i="18" s="1"/>
  <c r="BJ1979" i="18" s="1"/>
  <c r="BJ1980" i="18" s="1"/>
  <c r="BJ1981" i="18" s="1"/>
  <c r="BJ1982" i="18" s="1"/>
  <c r="BJ1983" i="18" s="1"/>
  <c r="BJ1984" i="18" s="1"/>
  <c r="BJ1985" i="18" s="1"/>
  <c r="BJ1986" i="18" s="1"/>
  <c r="BJ1987" i="18" s="1"/>
  <c r="BJ1988" i="18" s="1"/>
  <c r="BJ1989" i="18" s="1"/>
  <c r="BJ1990" i="18" s="1"/>
  <c r="BJ1991" i="18" s="1"/>
  <c r="BJ1992" i="18" s="1"/>
  <c r="BJ1993" i="18" s="1"/>
  <c r="BJ1994" i="18" s="1"/>
  <c r="BJ1995" i="18" s="1"/>
  <c r="BJ1996" i="18" s="1"/>
  <c r="BJ1997" i="18" s="1"/>
  <c r="BJ1998" i="18" s="1"/>
  <c r="BJ1999" i="18" s="1"/>
  <c r="BJ2000" i="18" s="1"/>
  <c r="BJ2001" i="18" s="1"/>
  <c r="BJ2002" i="18" s="1"/>
  <c r="BJ2003" i="18" s="1"/>
  <c r="BJ2004" i="18" s="1"/>
  <c r="BJ2005" i="18" s="1"/>
  <c r="BJ2006" i="18" s="1"/>
  <c r="BJ2007" i="18" s="1"/>
  <c r="BJ2008" i="18" s="1"/>
  <c r="BJ2009" i="18" s="1"/>
  <c r="BJ2010" i="18" s="1"/>
  <c r="BJ2011" i="18" s="1"/>
  <c r="BJ2012" i="18" s="1"/>
  <c r="BJ2013" i="18" s="1"/>
  <c r="BJ2014" i="18" s="1"/>
  <c r="BJ2015" i="18" s="1"/>
  <c r="BJ2016" i="18" s="1"/>
  <c r="BJ2017" i="18" s="1"/>
  <c r="BJ2018" i="18" s="1"/>
  <c r="BJ2019" i="18" s="1"/>
  <c r="BJ2020" i="18" s="1"/>
  <c r="BJ2021" i="18" s="1"/>
  <c r="BJ2022" i="18" s="1"/>
  <c r="BJ2023" i="18" s="1"/>
  <c r="BJ2024" i="18" s="1"/>
  <c r="BJ2025" i="18" s="1"/>
  <c r="BJ2026" i="18" s="1"/>
  <c r="BJ2027" i="18" s="1"/>
  <c r="BJ2028" i="18" s="1"/>
  <c r="BJ2029" i="18" s="1"/>
  <c r="BJ2030" i="18" s="1"/>
  <c r="BJ2031" i="18" s="1"/>
  <c r="BJ2032" i="18" s="1"/>
  <c r="BJ2033" i="18" s="1"/>
  <c r="BJ2034" i="18" s="1"/>
  <c r="BJ2035" i="18" s="1"/>
  <c r="BJ2036" i="18" s="1"/>
  <c r="BJ2037" i="18" s="1"/>
  <c r="BJ2038" i="18" s="1"/>
  <c r="BJ2039" i="18" s="1"/>
  <c r="BJ2040" i="18" s="1"/>
  <c r="BJ2041" i="18" s="1"/>
  <c r="BJ2042" i="18" s="1"/>
  <c r="BJ2043" i="18" s="1"/>
  <c r="BJ2044" i="18" s="1"/>
  <c r="BJ2045" i="18" s="1"/>
  <c r="BJ2046" i="18" s="1"/>
  <c r="BJ2047" i="18" s="1"/>
  <c r="BJ2048" i="18" s="1"/>
  <c r="BJ2049" i="18" s="1"/>
  <c r="BJ2050" i="18" s="1"/>
  <c r="BJ2051" i="18" s="1"/>
  <c r="BJ2052" i="18" s="1"/>
  <c r="BJ2053" i="18" s="1"/>
  <c r="BJ2054" i="18" s="1"/>
  <c r="BJ2055" i="18" s="1"/>
  <c r="BJ2056" i="18" s="1"/>
  <c r="BJ2057" i="18" s="1"/>
  <c r="BJ2058" i="18" s="1"/>
  <c r="BJ2059" i="18" s="1"/>
  <c r="BJ2060" i="18" s="1"/>
  <c r="BJ2061" i="18" s="1"/>
  <c r="BJ2062" i="18" s="1"/>
  <c r="BJ2063" i="18" s="1"/>
  <c r="BJ2064" i="18" s="1"/>
  <c r="BJ2065" i="18" s="1"/>
  <c r="BJ2066" i="18" s="1"/>
  <c r="BJ2067" i="18" s="1"/>
  <c r="BJ2068" i="18" s="1"/>
  <c r="BJ2069" i="18" s="1"/>
  <c r="BJ2070" i="18" s="1"/>
  <c r="BJ2071" i="18" s="1"/>
  <c r="BJ2072" i="18" s="1"/>
  <c r="BJ2073" i="18" s="1"/>
  <c r="BJ2074" i="18" s="1"/>
  <c r="BJ2075" i="18" s="1"/>
  <c r="BJ2076" i="18" s="1"/>
  <c r="BJ2077" i="18" s="1"/>
  <c r="BJ2078" i="18" s="1"/>
  <c r="BJ2079" i="18" s="1"/>
  <c r="BJ2080" i="18" s="1"/>
  <c r="BJ2081" i="18" s="1"/>
  <c r="BJ2082" i="18" s="1"/>
  <c r="BJ2083" i="18" s="1"/>
  <c r="BJ2084" i="18" s="1"/>
  <c r="BJ2085" i="18" s="1"/>
  <c r="BJ2086" i="18" s="1"/>
  <c r="BJ2087" i="18" s="1"/>
  <c r="BJ2088" i="18" s="1"/>
  <c r="BJ2089" i="18" s="1"/>
  <c r="BJ2090" i="18" s="1"/>
  <c r="BJ2091" i="18" s="1"/>
  <c r="BJ2092" i="18" s="1"/>
  <c r="BJ2093" i="18" s="1"/>
  <c r="BJ2094" i="18" s="1"/>
  <c r="BJ2095" i="18" s="1"/>
  <c r="BJ2096" i="18" s="1"/>
  <c r="BJ2097" i="18" s="1"/>
  <c r="BJ2098" i="18" s="1"/>
  <c r="BJ2099" i="18" s="1"/>
  <c r="BJ2100" i="18" s="1"/>
  <c r="BJ2101" i="18" s="1"/>
  <c r="BJ2102" i="18" s="1"/>
  <c r="BJ2103" i="18" s="1"/>
  <c r="BJ2104" i="18" s="1"/>
  <c r="BJ2105" i="18" s="1"/>
  <c r="BJ2106" i="18" s="1"/>
  <c r="BJ2107" i="18" s="1"/>
  <c r="BJ2108" i="18" s="1"/>
  <c r="BJ2109" i="18" s="1"/>
  <c r="BJ2110" i="18" s="1"/>
  <c r="BJ2111" i="18" s="1"/>
  <c r="BJ2112" i="18" s="1"/>
  <c r="BJ2113" i="18" s="1"/>
  <c r="BJ2114" i="18" s="1"/>
  <c r="BJ2115" i="18" s="1"/>
  <c r="BJ2116" i="18" s="1"/>
  <c r="BJ2117" i="18" s="1"/>
  <c r="BJ2118" i="18" s="1"/>
  <c r="BJ2119" i="18" s="1"/>
  <c r="BJ2120" i="18" s="1"/>
  <c r="BJ2121" i="18" s="1"/>
  <c r="BJ2122" i="18" s="1"/>
  <c r="BJ2123" i="18" s="1"/>
  <c r="BJ2124" i="18" s="1"/>
  <c r="BJ2125" i="18" s="1"/>
  <c r="BJ2126" i="18" s="1"/>
  <c r="BJ2127" i="18" s="1"/>
  <c r="BJ2128" i="18" s="1"/>
  <c r="BJ2129" i="18" s="1"/>
  <c r="BJ2130" i="18" s="1"/>
  <c r="BJ2131" i="18" s="1"/>
  <c r="BJ2132" i="18" s="1"/>
  <c r="BJ2133" i="18" s="1"/>
  <c r="BJ2134" i="18" s="1"/>
  <c r="BJ2135" i="18" s="1"/>
  <c r="BJ2136" i="18" s="1"/>
  <c r="BJ2137" i="18" s="1"/>
  <c r="BJ2138" i="18" s="1"/>
  <c r="BJ2139" i="18" s="1"/>
  <c r="BJ2140" i="18" s="1"/>
  <c r="BJ2141" i="18" s="1"/>
  <c r="BJ2142" i="18" s="1"/>
  <c r="BJ2143" i="18" s="1"/>
  <c r="BJ2144" i="18" s="1"/>
  <c r="BJ2145" i="18" s="1"/>
  <c r="BJ2146" i="18" s="1"/>
  <c r="BJ2147" i="18" s="1"/>
  <c r="BJ2148" i="18" s="1"/>
  <c r="BJ2149" i="18" s="1"/>
  <c r="BJ2150" i="18" s="1"/>
  <c r="BJ2151" i="18" s="1"/>
  <c r="BJ2152" i="18" s="1"/>
  <c r="BJ2153" i="18" s="1"/>
  <c r="BJ2154" i="18" s="1"/>
  <c r="BJ2155" i="18" s="1"/>
  <c r="BJ2156" i="18" s="1"/>
  <c r="BJ2157" i="18" s="1"/>
  <c r="BJ2158" i="18" s="1"/>
  <c r="BJ2159" i="18" s="1"/>
  <c r="BJ2160" i="18" s="1"/>
  <c r="BJ2161" i="18" s="1"/>
  <c r="BJ2162" i="18" s="1"/>
  <c r="BJ2163" i="18" s="1"/>
  <c r="BJ2164" i="18" s="1"/>
  <c r="BJ2165" i="18" s="1"/>
  <c r="BJ2166" i="18" s="1"/>
  <c r="BJ2167" i="18" s="1"/>
  <c r="BJ2168" i="18" s="1"/>
  <c r="BJ2169" i="18" s="1"/>
  <c r="BJ2170" i="18" s="1"/>
  <c r="BJ2171" i="18" s="1"/>
  <c r="BJ2172" i="18" s="1"/>
  <c r="BJ2173" i="18" s="1"/>
  <c r="BJ2174" i="18" s="1"/>
  <c r="BJ2175" i="18" s="1"/>
  <c r="BJ2176" i="18" s="1"/>
  <c r="BJ2177" i="18" s="1"/>
  <c r="BJ2178" i="18" s="1"/>
  <c r="BJ2179" i="18" s="1"/>
  <c r="BJ2180" i="18" s="1"/>
  <c r="BJ2181" i="18" s="1"/>
  <c r="BJ2182" i="18" s="1"/>
  <c r="BJ2183" i="18" s="1"/>
  <c r="BJ2184" i="18" s="1"/>
  <c r="BJ2185" i="18" s="1"/>
  <c r="BJ2186" i="18" s="1"/>
  <c r="BJ2187" i="18" s="1"/>
  <c r="BJ2188" i="18" s="1"/>
  <c r="BJ2189" i="18" s="1"/>
  <c r="BJ2190" i="18" s="1"/>
  <c r="BJ2191" i="18" s="1"/>
  <c r="BJ2192" i="18" s="1"/>
  <c r="BJ2193" i="18" s="1"/>
  <c r="BJ2194" i="18" s="1"/>
  <c r="BJ2195" i="18" s="1"/>
  <c r="BJ2196" i="18" s="1"/>
  <c r="BJ2197" i="18" s="1"/>
  <c r="BJ2198" i="18" s="1"/>
  <c r="BJ2199" i="18" s="1"/>
  <c r="BJ2200" i="18" s="1"/>
  <c r="BJ2201" i="18" s="1"/>
  <c r="BJ2202" i="18" s="1"/>
  <c r="BJ2203" i="18" s="1"/>
  <c r="BJ2204" i="18" s="1"/>
  <c r="BJ2205" i="18" s="1"/>
  <c r="BJ2206" i="18" s="1"/>
  <c r="BJ2207" i="18" s="1"/>
  <c r="BJ2208" i="18" s="1"/>
  <c r="BJ2209" i="18" s="1"/>
  <c r="BJ2210" i="18" s="1"/>
  <c r="BJ2211" i="18" s="1"/>
  <c r="BJ2212" i="18" s="1"/>
  <c r="BJ2213" i="18" s="1"/>
  <c r="BJ2214" i="18" s="1"/>
  <c r="BJ2215" i="18" s="1"/>
  <c r="BJ2216" i="18" s="1"/>
  <c r="BJ2217" i="18" s="1"/>
  <c r="BJ2218" i="18" s="1"/>
  <c r="BJ2219" i="18" s="1"/>
  <c r="BJ2220" i="18" s="1"/>
  <c r="BJ2221" i="18" s="1"/>
  <c r="BJ2222" i="18" s="1"/>
  <c r="BJ2223" i="18" s="1"/>
  <c r="BJ2224" i="18" s="1"/>
  <c r="BJ2225" i="18" s="1"/>
  <c r="BJ2226" i="18" s="1"/>
  <c r="BJ2227" i="18" s="1"/>
  <c r="BJ2228" i="18" s="1"/>
  <c r="BJ2229" i="18" s="1"/>
  <c r="BJ2230" i="18" s="1"/>
  <c r="BJ2231" i="18" s="1"/>
  <c r="BJ2232" i="18" s="1"/>
  <c r="BJ2233" i="18" s="1"/>
  <c r="BJ2234" i="18" s="1"/>
  <c r="BJ2235" i="18" s="1"/>
  <c r="BJ2236" i="18" s="1"/>
  <c r="BJ2237" i="18" s="1"/>
  <c r="BJ2238" i="18" s="1"/>
  <c r="BJ2239" i="18" s="1"/>
  <c r="BJ2240" i="18" s="1"/>
  <c r="BJ2241" i="18" s="1"/>
  <c r="BJ2242" i="18" s="1"/>
  <c r="BJ2243" i="18" s="1"/>
  <c r="BJ2244" i="18" s="1"/>
  <c r="BJ2245" i="18" s="1"/>
  <c r="BJ2246" i="18" s="1"/>
  <c r="BJ2247" i="18" s="1"/>
  <c r="BJ2248" i="18" s="1"/>
  <c r="BJ2249" i="18" s="1"/>
  <c r="BJ2250" i="18" s="1"/>
  <c r="BJ2251" i="18" s="1"/>
  <c r="BJ2252" i="18" s="1"/>
  <c r="BJ2253" i="18" s="1"/>
  <c r="BJ2254" i="18" s="1"/>
  <c r="BJ2255" i="18" s="1"/>
  <c r="BJ2256" i="18" s="1"/>
  <c r="BJ2257" i="18" s="1"/>
  <c r="BJ2258" i="18" s="1"/>
  <c r="BJ2259" i="18" s="1"/>
  <c r="BJ2260" i="18" s="1"/>
  <c r="BJ2261" i="18" s="1"/>
  <c r="BJ2262" i="18" s="1"/>
  <c r="BJ2263" i="18" s="1"/>
  <c r="BJ2264" i="18" s="1"/>
  <c r="BJ2265" i="18" s="1"/>
  <c r="BJ2266" i="18" s="1"/>
  <c r="BJ2267" i="18" s="1"/>
  <c r="BJ2268" i="18" s="1"/>
  <c r="BJ2269" i="18" s="1"/>
  <c r="BJ2270" i="18" s="1"/>
  <c r="BJ2271" i="18" s="1"/>
  <c r="BJ2272" i="18" s="1"/>
  <c r="BJ2273" i="18" s="1"/>
  <c r="BJ2274" i="18" s="1"/>
  <c r="BJ2275" i="18" s="1"/>
  <c r="BJ2276" i="18" s="1"/>
  <c r="BJ2277" i="18" s="1"/>
  <c r="BJ2278" i="18" s="1"/>
  <c r="BJ2279" i="18" s="1"/>
  <c r="BJ2280" i="18" s="1"/>
  <c r="BJ2281" i="18" s="1"/>
  <c r="BJ2282" i="18" s="1"/>
  <c r="BJ2283" i="18" s="1"/>
  <c r="BJ2284" i="18" s="1"/>
  <c r="BJ2285" i="18" s="1"/>
  <c r="BJ2286" i="18" s="1"/>
  <c r="BJ2287" i="18" s="1"/>
  <c r="BJ2288" i="18" s="1"/>
  <c r="BJ2289" i="18" s="1"/>
  <c r="BJ2290" i="18" s="1"/>
  <c r="BJ2291" i="18" s="1"/>
  <c r="BJ2292" i="18" s="1"/>
  <c r="BJ2293" i="18" s="1"/>
  <c r="BJ2294" i="18" s="1"/>
  <c r="BJ2295" i="18" s="1"/>
  <c r="BJ2296" i="18" s="1"/>
  <c r="BJ2297" i="18" s="1"/>
  <c r="BJ2298" i="18" s="1"/>
  <c r="BJ2299" i="18" s="1"/>
  <c r="BJ2300" i="18" s="1"/>
  <c r="BJ2301" i="18" s="1"/>
  <c r="BJ2302" i="18" s="1"/>
  <c r="BJ2303" i="18" s="1"/>
  <c r="BJ2304" i="18" s="1"/>
  <c r="BJ2305" i="18" s="1"/>
  <c r="BJ2306" i="18" s="1"/>
  <c r="BJ2307" i="18" s="1"/>
  <c r="BJ2308" i="18" s="1"/>
  <c r="BJ2309" i="18" s="1"/>
  <c r="BJ2310" i="18" s="1"/>
  <c r="BJ2311" i="18" s="1"/>
  <c r="BJ2312" i="18" s="1"/>
  <c r="BJ2313" i="18" s="1"/>
  <c r="BJ2314" i="18" s="1"/>
  <c r="BJ2315" i="18" s="1"/>
  <c r="BJ2316" i="18" s="1"/>
  <c r="BJ2317" i="18" s="1"/>
  <c r="BJ2318" i="18" s="1"/>
  <c r="BJ2319" i="18" s="1"/>
  <c r="BJ2320" i="18" s="1"/>
  <c r="BJ2321" i="18" s="1"/>
  <c r="BJ2322" i="18" s="1"/>
  <c r="BJ2323" i="18" s="1"/>
  <c r="BJ2324" i="18" s="1"/>
  <c r="BJ2325" i="18" s="1"/>
  <c r="BJ2326" i="18" s="1"/>
  <c r="BJ2327" i="18" s="1"/>
  <c r="BJ2328" i="18" s="1"/>
  <c r="BJ2329" i="18" s="1"/>
  <c r="BJ2330" i="18" s="1"/>
  <c r="BJ2331" i="18" s="1"/>
  <c r="BJ2332" i="18" s="1"/>
  <c r="BJ2333" i="18" s="1"/>
  <c r="BJ2334" i="18" s="1"/>
  <c r="BJ2335" i="18" s="1"/>
  <c r="BJ2336" i="18" s="1"/>
  <c r="BJ2337" i="18" s="1"/>
  <c r="BJ2338" i="18" s="1"/>
  <c r="BJ2339" i="18" s="1"/>
  <c r="BJ2340" i="18" s="1"/>
  <c r="BJ2341" i="18" s="1"/>
  <c r="BJ2342" i="18" s="1"/>
  <c r="BJ2343" i="18" s="1"/>
  <c r="BJ2344" i="18" s="1"/>
  <c r="BJ2345" i="18" s="1"/>
  <c r="BJ2346" i="18" s="1"/>
  <c r="BJ2347" i="18" s="1"/>
  <c r="BJ2348" i="18" s="1"/>
  <c r="BJ2349" i="18" s="1"/>
  <c r="BJ2350" i="18" s="1"/>
  <c r="BJ2351" i="18" s="1"/>
  <c r="BJ2352" i="18" s="1"/>
  <c r="BJ2353" i="18" s="1"/>
  <c r="BJ2354" i="18" s="1"/>
  <c r="BJ2355" i="18" s="1"/>
  <c r="BJ2356" i="18" s="1"/>
  <c r="BJ2357" i="18" s="1"/>
  <c r="BJ2358" i="18" s="1"/>
  <c r="BJ2359" i="18" s="1"/>
  <c r="BJ2360" i="18" s="1"/>
  <c r="BJ2361" i="18" s="1"/>
  <c r="BJ2362" i="18" s="1"/>
  <c r="BJ2363" i="18" s="1"/>
  <c r="BJ2364" i="18" s="1"/>
  <c r="BJ2365" i="18" s="1"/>
  <c r="BJ2366" i="18" s="1"/>
  <c r="BJ2367" i="18" s="1"/>
  <c r="BJ2368" i="18" s="1"/>
  <c r="BJ2369" i="18" s="1"/>
  <c r="BJ2370" i="18" s="1"/>
  <c r="BJ2371" i="18" s="1"/>
  <c r="BJ2372" i="18" s="1"/>
  <c r="BJ2373" i="18" s="1"/>
  <c r="BJ2374" i="18" s="1"/>
  <c r="BJ2375" i="18" s="1"/>
  <c r="BJ2376" i="18" s="1"/>
  <c r="BJ2377" i="18" s="1"/>
  <c r="BJ2378" i="18" s="1"/>
  <c r="BJ2379" i="18" s="1"/>
  <c r="BJ2380" i="18" s="1"/>
  <c r="BJ2381" i="18" s="1"/>
  <c r="BJ2382" i="18" s="1"/>
  <c r="BJ2383" i="18" s="1"/>
  <c r="BJ2384" i="18" s="1"/>
  <c r="BJ2385" i="18" s="1"/>
  <c r="BJ2386" i="18" s="1"/>
  <c r="BJ2387" i="18" s="1"/>
  <c r="BJ2388" i="18" s="1"/>
  <c r="BJ2389" i="18" s="1"/>
  <c r="BJ2390" i="18" s="1"/>
  <c r="BJ2391" i="18" s="1"/>
  <c r="BJ2392" i="18" s="1"/>
  <c r="BJ2393" i="18" s="1"/>
  <c r="BJ2394" i="18" s="1"/>
  <c r="BJ2395" i="18" s="1"/>
  <c r="BJ2396" i="18" s="1"/>
  <c r="BJ2397" i="18" s="1"/>
  <c r="BJ2398" i="18" s="1"/>
  <c r="BJ2399" i="18" s="1"/>
  <c r="BJ2400" i="18" s="1"/>
  <c r="BJ2401" i="18" s="1"/>
  <c r="BJ2402" i="18" s="1"/>
  <c r="BJ2403" i="18" s="1"/>
  <c r="BJ2404" i="18" s="1"/>
  <c r="BJ2405" i="18" s="1"/>
  <c r="BJ2406" i="18" s="1"/>
  <c r="BJ2407" i="18" s="1"/>
  <c r="BJ2408" i="18" s="1"/>
  <c r="BJ2409" i="18" s="1"/>
  <c r="BJ2410" i="18" s="1"/>
  <c r="BJ2411" i="18" s="1"/>
  <c r="BJ2412" i="18" s="1"/>
  <c r="BJ2413" i="18" s="1"/>
  <c r="BJ2414" i="18" s="1"/>
  <c r="BJ2415" i="18" s="1"/>
  <c r="BJ2416" i="18" s="1"/>
  <c r="BJ2417" i="18" s="1"/>
  <c r="BJ2418" i="18" s="1"/>
  <c r="BJ2419" i="18" s="1"/>
  <c r="BJ2420" i="18" s="1"/>
  <c r="BJ2421" i="18" s="1"/>
  <c r="BJ2422" i="18" s="1"/>
  <c r="BJ2423" i="18" s="1"/>
  <c r="BJ2424" i="18" s="1"/>
  <c r="BJ2425" i="18" s="1"/>
  <c r="BJ2426" i="18" s="1"/>
  <c r="BJ2427" i="18" s="1"/>
  <c r="BJ2428" i="18" s="1"/>
  <c r="BJ2429" i="18" s="1"/>
  <c r="BJ2430" i="18" s="1"/>
  <c r="BJ2431" i="18" s="1"/>
  <c r="BJ2432" i="18" s="1"/>
  <c r="BJ2433" i="18" s="1"/>
  <c r="BJ2434" i="18" s="1"/>
  <c r="BJ2435" i="18" s="1"/>
  <c r="BJ2436" i="18" s="1"/>
  <c r="BJ2437" i="18" s="1"/>
  <c r="BJ2438" i="18" s="1"/>
  <c r="BJ2439" i="18" s="1"/>
  <c r="BJ2440" i="18" s="1"/>
  <c r="BJ2441" i="18" s="1"/>
  <c r="BJ2442" i="18" s="1"/>
  <c r="BJ2443" i="18" s="1"/>
  <c r="BJ2444" i="18" s="1"/>
  <c r="BJ2445" i="18" s="1"/>
  <c r="BJ2446" i="18" s="1"/>
  <c r="BJ2447" i="18" s="1"/>
  <c r="BJ2448" i="18" s="1"/>
  <c r="BJ2449" i="18" s="1"/>
  <c r="BJ2450" i="18" s="1"/>
  <c r="BJ2451" i="18" s="1"/>
  <c r="BJ2452" i="18" s="1"/>
  <c r="BJ2453" i="18" s="1"/>
  <c r="BJ2454" i="18" s="1"/>
  <c r="BJ2455" i="18" s="1"/>
  <c r="BJ2456" i="18" s="1"/>
  <c r="BJ2457" i="18" s="1"/>
  <c r="BJ2458" i="18" s="1"/>
  <c r="BJ2459" i="18" s="1"/>
  <c r="BJ2460" i="18" s="1"/>
  <c r="BJ2461" i="18" s="1"/>
  <c r="BJ2462" i="18" s="1"/>
  <c r="BJ2463" i="18" s="1"/>
  <c r="BJ2464" i="18" s="1"/>
  <c r="BJ2465" i="18" s="1"/>
  <c r="BJ2466" i="18" s="1"/>
  <c r="BJ2467" i="18" s="1"/>
  <c r="BJ2468" i="18" s="1"/>
  <c r="BJ2469" i="18" s="1"/>
  <c r="BJ2470" i="18" s="1"/>
  <c r="BJ2471" i="18" s="1"/>
  <c r="BJ2472" i="18" s="1"/>
  <c r="BJ2473" i="18" s="1"/>
  <c r="BJ2474" i="18" s="1"/>
  <c r="BJ2475" i="18" s="1"/>
  <c r="BJ2476" i="18" s="1"/>
  <c r="BJ2477" i="18" s="1"/>
  <c r="BJ2478" i="18" s="1"/>
  <c r="BJ2479" i="18" s="1"/>
  <c r="BJ2480" i="18" s="1"/>
  <c r="BJ2481" i="18" s="1"/>
  <c r="BJ2482" i="18" s="1"/>
  <c r="BJ2483" i="18" s="1"/>
  <c r="BJ2484" i="18" s="1"/>
  <c r="BJ2485" i="18" s="1"/>
  <c r="BJ2486" i="18" s="1"/>
  <c r="BJ2487" i="18" s="1"/>
  <c r="BJ2488" i="18" s="1"/>
  <c r="BJ2489" i="18" s="1"/>
  <c r="BJ2490" i="18" s="1"/>
  <c r="BJ2491" i="18" s="1"/>
  <c r="BJ2492" i="18" s="1"/>
  <c r="BJ2493" i="18" s="1"/>
  <c r="BJ2494" i="18" s="1"/>
  <c r="BJ2495" i="18" s="1"/>
  <c r="BJ2496" i="18" s="1"/>
  <c r="BJ2497" i="18" s="1"/>
  <c r="BJ2498" i="18" s="1"/>
  <c r="BJ2499" i="18" s="1"/>
  <c r="BJ2500" i="18" s="1"/>
  <c r="BJ2501" i="18" s="1"/>
  <c r="BJ2502" i="18" s="1"/>
  <c r="BJ2503" i="18" s="1"/>
  <c r="BJ2504" i="18" s="1"/>
  <c r="BJ2505" i="18" s="1"/>
  <c r="BJ2506" i="18" s="1"/>
  <c r="BJ2507" i="18" s="1"/>
  <c r="BJ2508" i="18" s="1"/>
  <c r="BJ2509" i="18" s="1"/>
  <c r="BJ2510" i="18" s="1"/>
  <c r="AQ2537" i="18"/>
  <c r="AP2537" i="18"/>
  <c r="AN2537" i="18"/>
  <c r="AM2537" i="18"/>
  <c r="AG2537" i="18"/>
  <c r="AF2537" i="18"/>
  <c r="AR3" i="18"/>
  <c r="AR4" i="18" s="1"/>
  <c r="AR5" i="18" s="1"/>
  <c r="AR6" i="18" s="1"/>
  <c r="AR7" i="18" s="1"/>
  <c r="AR8" i="18" s="1"/>
  <c r="AR9" i="18" s="1"/>
  <c r="AR10" i="18" s="1"/>
  <c r="AR11" i="18" s="1"/>
  <c r="AR12" i="18" s="1"/>
  <c r="AR13" i="18" s="1"/>
  <c r="AR14" i="18" s="1"/>
  <c r="AR15" i="18" s="1"/>
  <c r="AR16" i="18" s="1"/>
  <c r="AR17" i="18" s="1"/>
  <c r="AR18" i="18" s="1"/>
  <c r="AR19" i="18" s="1"/>
  <c r="AR20" i="18" s="1"/>
  <c r="AR21" i="18" s="1"/>
  <c r="AR22" i="18" s="1"/>
  <c r="AR23" i="18" s="1"/>
  <c r="AR24" i="18" s="1"/>
  <c r="AR25" i="18" s="1"/>
  <c r="AR26" i="18" s="1"/>
  <c r="AR27" i="18" s="1"/>
  <c r="AR28" i="18" s="1"/>
  <c r="AR29" i="18" s="1"/>
  <c r="AR30" i="18" s="1"/>
  <c r="AR31" i="18" s="1"/>
  <c r="AR32" i="18" s="1"/>
  <c r="AR33" i="18" s="1"/>
  <c r="AR34" i="18" s="1"/>
  <c r="AR35" i="18" s="1"/>
  <c r="AR36" i="18" s="1"/>
  <c r="AR37" i="18" s="1"/>
  <c r="AR38" i="18" s="1"/>
  <c r="AR39" i="18" s="1"/>
  <c r="AR40" i="18" s="1"/>
  <c r="AR41" i="18" s="1"/>
  <c r="AR42" i="18" s="1"/>
  <c r="AR43" i="18" s="1"/>
  <c r="AR44" i="18" s="1"/>
  <c r="AR45" i="18" s="1"/>
  <c r="AR46" i="18" s="1"/>
  <c r="AR47" i="18" s="1"/>
  <c r="AR48" i="18" s="1"/>
  <c r="AR49" i="18" s="1"/>
  <c r="AR50" i="18" s="1"/>
  <c r="AR51" i="18" s="1"/>
  <c r="AR52" i="18" s="1"/>
  <c r="AR53" i="18" s="1"/>
  <c r="AR54" i="18" s="1"/>
  <c r="AR55" i="18" s="1"/>
  <c r="AR56" i="18" s="1"/>
  <c r="AR57" i="18" s="1"/>
  <c r="AR58" i="18" s="1"/>
  <c r="AR59" i="18" s="1"/>
  <c r="AR60" i="18" s="1"/>
  <c r="AR61" i="18" s="1"/>
  <c r="AR62" i="18" s="1"/>
  <c r="AR63" i="18" s="1"/>
  <c r="AR64" i="18" s="1"/>
  <c r="AR65" i="18" s="1"/>
  <c r="AR66" i="18" s="1"/>
  <c r="AR67" i="18" s="1"/>
  <c r="AR68" i="18" s="1"/>
  <c r="AR69" i="18" s="1"/>
  <c r="AR70" i="18" s="1"/>
  <c r="AR71" i="18" s="1"/>
  <c r="AR72" i="18" s="1"/>
  <c r="AR73" i="18" s="1"/>
  <c r="AR74" i="18" s="1"/>
  <c r="AR75" i="18" s="1"/>
  <c r="AR76" i="18" s="1"/>
  <c r="AR77" i="18" s="1"/>
  <c r="AR78" i="18" s="1"/>
  <c r="AR79" i="18" s="1"/>
  <c r="AR80" i="18" s="1"/>
  <c r="AR81" i="18" s="1"/>
  <c r="AR82" i="18" s="1"/>
  <c r="AR83" i="18" s="1"/>
  <c r="AR84" i="18" s="1"/>
  <c r="AR85" i="18" s="1"/>
  <c r="AR86" i="18" s="1"/>
  <c r="AR87" i="18" s="1"/>
  <c r="AR88" i="18" s="1"/>
  <c r="AR89" i="18" s="1"/>
  <c r="AR90" i="18" s="1"/>
  <c r="AR91" i="18" s="1"/>
  <c r="AR92" i="18" s="1"/>
  <c r="AR93" i="18" s="1"/>
  <c r="AR94" i="18" s="1"/>
  <c r="AR95" i="18" s="1"/>
  <c r="AR96" i="18" s="1"/>
  <c r="AR97" i="18" s="1"/>
  <c r="AR98" i="18" s="1"/>
  <c r="AR99" i="18" s="1"/>
  <c r="AR100" i="18" s="1"/>
  <c r="AR101" i="18" s="1"/>
  <c r="AR102" i="18" s="1"/>
  <c r="AR103" i="18" s="1"/>
  <c r="AR104" i="18" s="1"/>
  <c r="AR105" i="18" s="1"/>
  <c r="AR106" i="18" s="1"/>
  <c r="AR107" i="18" s="1"/>
  <c r="AR108" i="18" s="1"/>
  <c r="AR109" i="18" s="1"/>
  <c r="AR110" i="18" s="1"/>
  <c r="AR111" i="18" s="1"/>
  <c r="AR112" i="18" s="1"/>
  <c r="AR113" i="18" s="1"/>
  <c r="AR114" i="18" s="1"/>
  <c r="AR115" i="18" s="1"/>
  <c r="AR116" i="18" s="1"/>
  <c r="AR117" i="18" s="1"/>
  <c r="AR118" i="18" s="1"/>
  <c r="AR119" i="18" s="1"/>
  <c r="AR120" i="18" s="1"/>
  <c r="AR121" i="18" s="1"/>
  <c r="AR122" i="18" s="1"/>
  <c r="AR123" i="18" s="1"/>
  <c r="AR124" i="18" s="1"/>
  <c r="AR125" i="18" s="1"/>
  <c r="AR126" i="18" s="1"/>
  <c r="AR127" i="18" s="1"/>
  <c r="AR128" i="18" s="1"/>
  <c r="AR129" i="18" s="1"/>
  <c r="AR130" i="18" s="1"/>
  <c r="AR131" i="18" s="1"/>
  <c r="AR132" i="18" s="1"/>
  <c r="AR133" i="18" s="1"/>
  <c r="AR134" i="18" s="1"/>
  <c r="AR135" i="18" s="1"/>
  <c r="AR136" i="18" s="1"/>
  <c r="AR137" i="18" s="1"/>
  <c r="AR138" i="18" s="1"/>
  <c r="AR139" i="18" s="1"/>
  <c r="AR140" i="18" s="1"/>
  <c r="AR141" i="18" s="1"/>
  <c r="AR142" i="18" s="1"/>
  <c r="AR143" i="18" s="1"/>
  <c r="AR144" i="18" s="1"/>
  <c r="AR145" i="18" s="1"/>
  <c r="AR146" i="18" s="1"/>
  <c r="AR147" i="18" s="1"/>
  <c r="AR148" i="18" s="1"/>
  <c r="AR149" i="18" s="1"/>
  <c r="AR150" i="18" s="1"/>
  <c r="AR151" i="18" s="1"/>
  <c r="AR152" i="18" s="1"/>
  <c r="AR153" i="18" s="1"/>
  <c r="AR154" i="18" s="1"/>
  <c r="AR155" i="18" s="1"/>
  <c r="AR156" i="18" s="1"/>
  <c r="AR157" i="18" s="1"/>
  <c r="AR158" i="18" s="1"/>
  <c r="AR159" i="18" s="1"/>
  <c r="AR160" i="18" s="1"/>
  <c r="AR161" i="18" s="1"/>
  <c r="AR162" i="18" s="1"/>
  <c r="AR163" i="18" s="1"/>
  <c r="AR164" i="18" s="1"/>
  <c r="AR165" i="18" s="1"/>
  <c r="AR166" i="18" s="1"/>
  <c r="AR167" i="18" s="1"/>
  <c r="AR168" i="18" s="1"/>
  <c r="AR169" i="18" s="1"/>
  <c r="AR170" i="18" s="1"/>
  <c r="AR171" i="18" s="1"/>
  <c r="AR172" i="18" s="1"/>
  <c r="AR173" i="18" s="1"/>
  <c r="AR174" i="18" s="1"/>
  <c r="AR175" i="18" s="1"/>
  <c r="AR176" i="18" s="1"/>
  <c r="AR177" i="18" s="1"/>
  <c r="AR178" i="18" s="1"/>
  <c r="AR179" i="18" s="1"/>
  <c r="AR180" i="18" s="1"/>
  <c r="AR181" i="18" s="1"/>
  <c r="AR182" i="18" s="1"/>
  <c r="AR183" i="18" s="1"/>
  <c r="AR184" i="18" s="1"/>
  <c r="AR185" i="18" s="1"/>
  <c r="AR186" i="18" s="1"/>
  <c r="AR187" i="18" s="1"/>
  <c r="AR188" i="18" s="1"/>
  <c r="AR189" i="18" s="1"/>
  <c r="AR190" i="18" s="1"/>
  <c r="AR191" i="18" s="1"/>
  <c r="AR192" i="18" s="1"/>
  <c r="AR193" i="18" s="1"/>
  <c r="AR194" i="18" s="1"/>
  <c r="AR195" i="18" s="1"/>
  <c r="AR196" i="18" s="1"/>
  <c r="AR197" i="18" s="1"/>
  <c r="AR198" i="18" s="1"/>
  <c r="AR199" i="18" s="1"/>
  <c r="AR200" i="18" s="1"/>
  <c r="AR201" i="18" s="1"/>
  <c r="AR202" i="18" s="1"/>
  <c r="AR203" i="18" s="1"/>
  <c r="AR204" i="18" s="1"/>
  <c r="AR205" i="18" s="1"/>
  <c r="AR206" i="18" s="1"/>
  <c r="AR207" i="18" s="1"/>
  <c r="AR208" i="18" s="1"/>
  <c r="AR209" i="18" s="1"/>
  <c r="AR210" i="18" s="1"/>
  <c r="AR211" i="18" s="1"/>
  <c r="AR212" i="18" s="1"/>
  <c r="AR213" i="18" s="1"/>
  <c r="AR214" i="18" s="1"/>
  <c r="AR215" i="18" s="1"/>
  <c r="AR216" i="18" s="1"/>
  <c r="AR217" i="18" s="1"/>
  <c r="AR218" i="18" s="1"/>
  <c r="AR219" i="18" s="1"/>
  <c r="AR220" i="18" s="1"/>
  <c r="AR221" i="18" s="1"/>
  <c r="AR222" i="18" s="1"/>
  <c r="AR223" i="18" s="1"/>
  <c r="AR224" i="18" s="1"/>
  <c r="AR225" i="18" s="1"/>
  <c r="AR226" i="18" s="1"/>
  <c r="AR227" i="18" s="1"/>
  <c r="AR228" i="18" s="1"/>
  <c r="AR229" i="18" s="1"/>
  <c r="AR230" i="18" s="1"/>
  <c r="AR231" i="18" s="1"/>
  <c r="AR232" i="18" s="1"/>
  <c r="AR233" i="18" s="1"/>
  <c r="AR234" i="18" s="1"/>
  <c r="AR235" i="18" s="1"/>
  <c r="AR236" i="18" s="1"/>
  <c r="AR237" i="18" s="1"/>
  <c r="AR238" i="18" s="1"/>
  <c r="AR239" i="18" s="1"/>
  <c r="AR240" i="18" s="1"/>
  <c r="AR241" i="18" s="1"/>
  <c r="AR242" i="18" s="1"/>
  <c r="AR243" i="18" s="1"/>
  <c r="AR244" i="18" s="1"/>
  <c r="AR245" i="18" s="1"/>
  <c r="AR246" i="18" s="1"/>
  <c r="AR247" i="18" s="1"/>
  <c r="AR248" i="18" s="1"/>
  <c r="AR249" i="18" s="1"/>
  <c r="AR250" i="18" s="1"/>
  <c r="AR251" i="18" s="1"/>
  <c r="AR252" i="18" s="1"/>
  <c r="AR253" i="18" s="1"/>
  <c r="AR254" i="18" s="1"/>
  <c r="AR255" i="18" s="1"/>
  <c r="AR256" i="18" s="1"/>
  <c r="AR257" i="18" s="1"/>
  <c r="AR258" i="18" s="1"/>
  <c r="AR259" i="18" s="1"/>
  <c r="AR260" i="18" s="1"/>
  <c r="AR261" i="18" s="1"/>
  <c r="AR262" i="18" s="1"/>
  <c r="AR263" i="18" s="1"/>
  <c r="AR264" i="18" s="1"/>
  <c r="AR265" i="18" s="1"/>
  <c r="AR266" i="18" s="1"/>
  <c r="AR267" i="18" s="1"/>
  <c r="AR268" i="18" s="1"/>
  <c r="AR269" i="18" s="1"/>
  <c r="AR270" i="18" s="1"/>
  <c r="AR271" i="18" s="1"/>
  <c r="AR272" i="18" s="1"/>
  <c r="AR273" i="18" s="1"/>
  <c r="AR274" i="18" s="1"/>
  <c r="AR275" i="18" s="1"/>
  <c r="AR276" i="18" s="1"/>
  <c r="AR277" i="18" s="1"/>
  <c r="AR278" i="18" s="1"/>
  <c r="AR279" i="18" s="1"/>
  <c r="AR280" i="18" s="1"/>
  <c r="AR281" i="18" s="1"/>
  <c r="AR282" i="18" s="1"/>
  <c r="AR283" i="18" s="1"/>
  <c r="AR284" i="18" s="1"/>
  <c r="AR285" i="18" s="1"/>
  <c r="AR286" i="18" s="1"/>
  <c r="AR287" i="18" s="1"/>
  <c r="AR288" i="18" s="1"/>
  <c r="AR289" i="18" s="1"/>
  <c r="AR290" i="18" s="1"/>
  <c r="AR291" i="18" s="1"/>
  <c r="AR292" i="18" s="1"/>
  <c r="AR293" i="18" s="1"/>
  <c r="AR294" i="18" s="1"/>
  <c r="AR295" i="18" s="1"/>
  <c r="AR296" i="18" s="1"/>
  <c r="AR297" i="18" s="1"/>
  <c r="AR298" i="18" s="1"/>
  <c r="AR299" i="18" s="1"/>
  <c r="AR300" i="18" s="1"/>
  <c r="AR301" i="18" s="1"/>
  <c r="AR302" i="18" s="1"/>
  <c r="AR303" i="18" s="1"/>
  <c r="AR304" i="18" s="1"/>
  <c r="AR305" i="18" s="1"/>
  <c r="AR306" i="18" s="1"/>
  <c r="AR307" i="18" s="1"/>
  <c r="AR308" i="18" s="1"/>
  <c r="AR309" i="18" s="1"/>
  <c r="AR310" i="18" s="1"/>
  <c r="AR311" i="18" s="1"/>
  <c r="AR312" i="18" s="1"/>
  <c r="AR313" i="18" s="1"/>
  <c r="AR314" i="18" s="1"/>
  <c r="AR315" i="18" s="1"/>
  <c r="AR316" i="18" s="1"/>
  <c r="AR317" i="18" s="1"/>
  <c r="AR318" i="18" s="1"/>
  <c r="AR319" i="18" s="1"/>
  <c r="AR320" i="18" s="1"/>
  <c r="AR321" i="18" s="1"/>
  <c r="AR322" i="18" s="1"/>
  <c r="AR323" i="18" s="1"/>
  <c r="AR324" i="18" s="1"/>
  <c r="AR325" i="18" s="1"/>
  <c r="AR326" i="18" s="1"/>
  <c r="AR327" i="18" s="1"/>
  <c r="AR328" i="18" s="1"/>
  <c r="AR329" i="18" s="1"/>
  <c r="AR330" i="18" s="1"/>
  <c r="AR331" i="18" s="1"/>
  <c r="AR332" i="18" s="1"/>
  <c r="AR333" i="18" s="1"/>
  <c r="AR334" i="18" s="1"/>
  <c r="AR335" i="18" s="1"/>
  <c r="AR336" i="18" s="1"/>
  <c r="AR337" i="18" s="1"/>
  <c r="AR338" i="18" s="1"/>
  <c r="AR339" i="18" s="1"/>
  <c r="AR340" i="18" s="1"/>
  <c r="AR341" i="18" s="1"/>
  <c r="AR342" i="18" s="1"/>
  <c r="AR343" i="18" s="1"/>
  <c r="AR344" i="18" s="1"/>
  <c r="AR345" i="18" s="1"/>
  <c r="AR346" i="18" s="1"/>
  <c r="AR347" i="18" s="1"/>
  <c r="AR348" i="18" s="1"/>
  <c r="AR349" i="18" s="1"/>
  <c r="AR350" i="18" s="1"/>
  <c r="AR351" i="18" s="1"/>
  <c r="AR352" i="18" s="1"/>
  <c r="AR353" i="18" s="1"/>
  <c r="AR354" i="18" s="1"/>
  <c r="AR355" i="18" s="1"/>
  <c r="AR356" i="18" s="1"/>
  <c r="AR357" i="18" s="1"/>
  <c r="AR358" i="18" s="1"/>
  <c r="AR359" i="18" s="1"/>
  <c r="AR360" i="18" s="1"/>
  <c r="AR361" i="18" s="1"/>
  <c r="AR362" i="18" s="1"/>
  <c r="AR363" i="18" s="1"/>
  <c r="AR364" i="18" s="1"/>
  <c r="AR365" i="18" s="1"/>
  <c r="AR366" i="18" s="1"/>
  <c r="AR367" i="18" s="1"/>
  <c r="AR368" i="18" s="1"/>
  <c r="AR369" i="18" s="1"/>
  <c r="AR370" i="18" s="1"/>
  <c r="AR371" i="18" s="1"/>
  <c r="AR372" i="18" s="1"/>
  <c r="AR373" i="18" s="1"/>
  <c r="AR374" i="18" s="1"/>
  <c r="AR375" i="18" s="1"/>
  <c r="AR376" i="18" s="1"/>
  <c r="AR377" i="18" s="1"/>
  <c r="AR378" i="18" s="1"/>
  <c r="AR379" i="18" s="1"/>
  <c r="AR380" i="18" s="1"/>
  <c r="AR381" i="18" s="1"/>
  <c r="AR382" i="18" s="1"/>
  <c r="AR383" i="18" s="1"/>
  <c r="AR384" i="18" s="1"/>
  <c r="AR385" i="18" s="1"/>
  <c r="AR386" i="18" s="1"/>
  <c r="AR387" i="18" s="1"/>
  <c r="AR388" i="18" s="1"/>
  <c r="AR389" i="18" s="1"/>
  <c r="AR390" i="18" s="1"/>
  <c r="AR391" i="18" s="1"/>
  <c r="AR392" i="18" s="1"/>
  <c r="AR393" i="18" s="1"/>
  <c r="AR394" i="18" s="1"/>
  <c r="AR395" i="18" s="1"/>
  <c r="AR396" i="18" s="1"/>
  <c r="AR397" i="18" s="1"/>
  <c r="AR398" i="18" s="1"/>
  <c r="AR399" i="18" s="1"/>
  <c r="AR400" i="18" s="1"/>
  <c r="AR401" i="18" s="1"/>
  <c r="AR402" i="18" s="1"/>
  <c r="AR403" i="18" s="1"/>
  <c r="AR404" i="18" s="1"/>
  <c r="AR405" i="18" s="1"/>
  <c r="AR406" i="18" s="1"/>
  <c r="AR407" i="18" s="1"/>
  <c r="AR408" i="18" s="1"/>
  <c r="AR409" i="18" s="1"/>
  <c r="AR410" i="18" s="1"/>
  <c r="AR411" i="18" s="1"/>
  <c r="AR412" i="18" s="1"/>
  <c r="AR413" i="18" s="1"/>
  <c r="AR414" i="18" s="1"/>
  <c r="AR415" i="18" s="1"/>
  <c r="AR416" i="18" s="1"/>
  <c r="AR417" i="18" s="1"/>
  <c r="AR418" i="18" s="1"/>
  <c r="AR419" i="18" s="1"/>
  <c r="AR420" i="18" s="1"/>
  <c r="AR421" i="18" s="1"/>
  <c r="AR422" i="18" s="1"/>
  <c r="AR423" i="18" s="1"/>
  <c r="AR424" i="18" s="1"/>
  <c r="AR425" i="18" s="1"/>
  <c r="AR426" i="18" s="1"/>
  <c r="AR427" i="18" s="1"/>
  <c r="AR428" i="18" s="1"/>
  <c r="AR429" i="18" s="1"/>
  <c r="AR430" i="18" s="1"/>
  <c r="AR431" i="18" s="1"/>
  <c r="AR432" i="18" s="1"/>
  <c r="AR433" i="18" s="1"/>
  <c r="AR434" i="18" s="1"/>
  <c r="AR435" i="18" s="1"/>
  <c r="AR436" i="18" s="1"/>
  <c r="AR437" i="18" s="1"/>
  <c r="AR438" i="18" s="1"/>
  <c r="AR439" i="18" s="1"/>
  <c r="AR440" i="18" s="1"/>
  <c r="AR441" i="18" s="1"/>
  <c r="AR442" i="18" s="1"/>
  <c r="AR443" i="18" s="1"/>
  <c r="AR444" i="18" s="1"/>
  <c r="AR445" i="18" s="1"/>
  <c r="AR446" i="18" s="1"/>
  <c r="AR447" i="18" s="1"/>
  <c r="AR448" i="18" s="1"/>
  <c r="AR449" i="18" s="1"/>
  <c r="AR450" i="18" s="1"/>
  <c r="AR451" i="18" s="1"/>
  <c r="AR452" i="18" s="1"/>
  <c r="AR453" i="18" s="1"/>
  <c r="AR454" i="18" s="1"/>
  <c r="AR455" i="18" s="1"/>
  <c r="AR456" i="18" s="1"/>
  <c r="AR457" i="18" s="1"/>
  <c r="AR458" i="18" s="1"/>
  <c r="AR459" i="18" s="1"/>
  <c r="AR460" i="18" s="1"/>
  <c r="AR461" i="18" s="1"/>
  <c r="AR462" i="18" s="1"/>
  <c r="AR463" i="18" s="1"/>
  <c r="AR464" i="18" s="1"/>
  <c r="AR465" i="18" s="1"/>
  <c r="AR466" i="18" s="1"/>
  <c r="AR467" i="18" s="1"/>
  <c r="AR468" i="18" s="1"/>
  <c r="AR469" i="18" s="1"/>
  <c r="AR470" i="18" s="1"/>
  <c r="AR471" i="18" s="1"/>
  <c r="AR472" i="18" s="1"/>
  <c r="AR473" i="18" s="1"/>
  <c r="AR474" i="18" s="1"/>
  <c r="AR475" i="18" s="1"/>
  <c r="AR476" i="18" s="1"/>
  <c r="AR477" i="18" s="1"/>
  <c r="AR478" i="18" s="1"/>
  <c r="AR479" i="18" s="1"/>
  <c r="AR480" i="18" s="1"/>
  <c r="AR481" i="18" s="1"/>
  <c r="AR482" i="18" s="1"/>
  <c r="AR483" i="18" s="1"/>
  <c r="AR484" i="18" s="1"/>
  <c r="AR485" i="18" s="1"/>
  <c r="AR486" i="18" s="1"/>
  <c r="AR487" i="18" s="1"/>
  <c r="AR488" i="18" s="1"/>
  <c r="AR489" i="18" s="1"/>
  <c r="AR490" i="18" s="1"/>
  <c r="AR491" i="18" s="1"/>
  <c r="AR492" i="18" s="1"/>
  <c r="AR493" i="18" s="1"/>
  <c r="AR494" i="18" s="1"/>
  <c r="AR495" i="18" s="1"/>
  <c r="AR496" i="18" s="1"/>
  <c r="AR497" i="18" s="1"/>
  <c r="AR498" i="18" s="1"/>
  <c r="AR499" i="18" s="1"/>
  <c r="AR500" i="18" s="1"/>
  <c r="AR501" i="18" s="1"/>
  <c r="AR502" i="18" s="1"/>
  <c r="AR503" i="18" s="1"/>
  <c r="AR504" i="18" s="1"/>
  <c r="AR505" i="18" s="1"/>
  <c r="AR506" i="18" s="1"/>
  <c r="AR507" i="18" s="1"/>
  <c r="AR508" i="18" s="1"/>
  <c r="AR509" i="18" s="1"/>
  <c r="AR510" i="18" s="1"/>
  <c r="AR511" i="18" s="1"/>
  <c r="AR512" i="18" s="1"/>
  <c r="AR513" i="18" s="1"/>
  <c r="AR514" i="18" s="1"/>
  <c r="AR515" i="18" s="1"/>
  <c r="AR516" i="18" s="1"/>
  <c r="AR517" i="18" s="1"/>
  <c r="AR518" i="18" s="1"/>
  <c r="AR519" i="18" s="1"/>
  <c r="AR520" i="18" s="1"/>
  <c r="AR521" i="18" s="1"/>
  <c r="AR522" i="18" s="1"/>
  <c r="AR523" i="18" s="1"/>
  <c r="AR524" i="18" s="1"/>
  <c r="AR525" i="18" s="1"/>
  <c r="AR526" i="18" s="1"/>
  <c r="AR527" i="18" s="1"/>
  <c r="AR528" i="18" s="1"/>
  <c r="AR529" i="18" s="1"/>
  <c r="AR530" i="18" s="1"/>
  <c r="AR531" i="18" s="1"/>
  <c r="AR532" i="18" s="1"/>
  <c r="AR533" i="18" s="1"/>
  <c r="AR534" i="18" s="1"/>
  <c r="AR535" i="18" s="1"/>
  <c r="AR536" i="18" s="1"/>
  <c r="AR537" i="18" s="1"/>
  <c r="AR538" i="18" s="1"/>
  <c r="AR539" i="18" s="1"/>
  <c r="AR540" i="18" s="1"/>
  <c r="AR541" i="18" s="1"/>
  <c r="AR542" i="18" s="1"/>
  <c r="AR543" i="18" s="1"/>
  <c r="AR544" i="18" s="1"/>
  <c r="AR545" i="18" s="1"/>
  <c r="AR546" i="18" s="1"/>
  <c r="AR547" i="18" s="1"/>
  <c r="AR548" i="18" s="1"/>
  <c r="AR549" i="18" s="1"/>
  <c r="AR550" i="18" s="1"/>
  <c r="AR551" i="18" s="1"/>
  <c r="AR552" i="18" s="1"/>
  <c r="AR553" i="18" s="1"/>
  <c r="AR554" i="18" s="1"/>
  <c r="AR555" i="18" s="1"/>
  <c r="AR556" i="18" s="1"/>
  <c r="AR557" i="18" s="1"/>
  <c r="AR558" i="18" s="1"/>
  <c r="AR559" i="18" s="1"/>
  <c r="AR560" i="18" s="1"/>
  <c r="AR561" i="18" s="1"/>
  <c r="AR562" i="18" s="1"/>
  <c r="AR563" i="18" s="1"/>
  <c r="AR564" i="18" s="1"/>
  <c r="AR565" i="18" s="1"/>
  <c r="AR566" i="18" s="1"/>
  <c r="AR567" i="18" s="1"/>
  <c r="AR568" i="18" s="1"/>
  <c r="AR569" i="18" s="1"/>
  <c r="AR570" i="18" s="1"/>
  <c r="AR571" i="18" s="1"/>
  <c r="AR572" i="18" s="1"/>
  <c r="AR573" i="18" s="1"/>
  <c r="AR574" i="18" s="1"/>
  <c r="AR575" i="18" s="1"/>
  <c r="AR576" i="18" s="1"/>
  <c r="AR577" i="18" s="1"/>
  <c r="AR578" i="18" s="1"/>
  <c r="AR579" i="18" s="1"/>
  <c r="AR580" i="18" s="1"/>
  <c r="AR581" i="18" s="1"/>
  <c r="AR582" i="18" s="1"/>
  <c r="AR583" i="18" s="1"/>
  <c r="AR584" i="18" s="1"/>
  <c r="AR585" i="18" s="1"/>
  <c r="AR586" i="18" s="1"/>
  <c r="AR587" i="18" s="1"/>
  <c r="AR588" i="18" s="1"/>
  <c r="AR589" i="18" s="1"/>
  <c r="AR590" i="18" s="1"/>
  <c r="AR591" i="18" s="1"/>
  <c r="AR592" i="18" s="1"/>
  <c r="AR593" i="18" s="1"/>
  <c r="AR594" i="18" s="1"/>
  <c r="AR595" i="18" s="1"/>
  <c r="AR596" i="18" s="1"/>
  <c r="AR597" i="18" s="1"/>
  <c r="AR598" i="18" s="1"/>
  <c r="AR599" i="18" s="1"/>
  <c r="AR600" i="18" s="1"/>
  <c r="AR601" i="18" s="1"/>
  <c r="AR602" i="18" s="1"/>
  <c r="AR603" i="18" s="1"/>
  <c r="AR604" i="18" s="1"/>
  <c r="AR605" i="18" s="1"/>
  <c r="AR606" i="18" s="1"/>
  <c r="AR607" i="18" s="1"/>
  <c r="AR608" i="18" s="1"/>
  <c r="AR609" i="18" s="1"/>
  <c r="AR610" i="18" s="1"/>
  <c r="AR611" i="18" s="1"/>
  <c r="AR612" i="18" s="1"/>
  <c r="AR613" i="18" s="1"/>
  <c r="AR614" i="18" s="1"/>
  <c r="AR615" i="18" s="1"/>
  <c r="AR616" i="18" s="1"/>
  <c r="AR617" i="18" s="1"/>
  <c r="AR618" i="18" s="1"/>
  <c r="AR619" i="18" s="1"/>
  <c r="AR620" i="18" s="1"/>
  <c r="AR621" i="18" s="1"/>
  <c r="AR622" i="18" s="1"/>
  <c r="AR623" i="18" s="1"/>
  <c r="AR624" i="18" s="1"/>
  <c r="AR625" i="18" s="1"/>
  <c r="AR626" i="18" s="1"/>
  <c r="AR627" i="18" s="1"/>
  <c r="AR628" i="18" s="1"/>
  <c r="AR629" i="18" s="1"/>
  <c r="AR630" i="18" s="1"/>
  <c r="AR631" i="18" s="1"/>
  <c r="AR632" i="18" s="1"/>
  <c r="AR633" i="18" s="1"/>
  <c r="AR634" i="18" s="1"/>
  <c r="AR635" i="18" s="1"/>
  <c r="AR636" i="18" s="1"/>
  <c r="AR637" i="18" s="1"/>
  <c r="AR638" i="18" s="1"/>
  <c r="AR639" i="18" s="1"/>
  <c r="AR640" i="18" s="1"/>
  <c r="AR641" i="18" s="1"/>
  <c r="AR642" i="18" s="1"/>
  <c r="AR643" i="18" s="1"/>
  <c r="AR644" i="18" s="1"/>
  <c r="AR645" i="18" s="1"/>
  <c r="AR646" i="18" s="1"/>
  <c r="AR647" i="18" s="1"/>
  <c r="AR648" i="18" s="1"/>
  <c r="AR649" i="18" s="1"/>
  <c r="AR650" i="18" s="1"/>
  <c r="AR651" i="18" s="1"/>
  <c r="AR652" i="18" s="1"/>
  <c r="AR653" i="18" s="1"/>
  <c r="AR654" i="18" s="1"/>
  <c r="AR655" i="18" s="1"/>
  <c r="AR656" i="18" s="1"/>
  <c r="AR657" i="18" s="1"/>
  <c r="AR658" i="18" s="1"/>
  <c r="AR659" i="18" s="1"/>
  <c r="AR660" i="18" s="1"/>
  <c r="AR661" i="18" s="1"/>
  <c r="AR662" i="18" s="1"/>
  <c r="AR663" i="18" s="1"/>
  <c r="AR664" i="18" s="1"/>
  <c r="AR665" i="18" s="1"/>
  <c r="AR666" i="18" s="1"/>
  <c r="AR667" i="18" s="1"/>
  <c r="AR668" i="18" s="1"/>
  <c r="AR669" i="18" s="1"/>
  <c r="AR670" i="18" s="1"/>
  <c r="AR671" i="18" s="1"/>
  <c r="AR672" i="18" s="1"/>
  <c r="AR673" i="18" s="1"/>
  <c r="AR674" i="18" s="1"/>
  <c r="AR675" i="18" s="1"/>
  <c r="AR676" i="18" s="1"/>
  <c r="AR677" i="18" s="1"/>
  <c r="AR678" i="18" s="1"/>
  <c r="AR679" i="18" s="1"/>
  <c r="AR680" i="18" s="1"/>
  <c r="AR681" i="18" s="1"/>
  <c r="AR682" i="18" s="1"/>
  <c r="AR683" i="18" s="1"/>
  <c r="AR684" i="18" s="1"/>
  <c r="AR685" i="18" s="1"/>
  <c r="AR686" i="18" s="1"/>
  <c r="AR687" i="18" s="1"/>
  <c r="AR688" i="18" s="1"/>
  <c r="AR689" i="18" s="1"/>
  <c r="AR690" i="18" s="1"/>
  <c r="AR691" i="18" s="1"/>
  <c r="AR692" i="18" s="1"/>
  <c r="AR693" i="18" s="1"/>
  <c r="AR694" i="18" s="1"/>
  <c r="AR695" i="18" s="1"/>
  <c r="AR696" i="18" s="1"/>
  <c r="AR697" i="18" s="1"/>
  <c r="AR698" i="18" s="1"/>
  <c r="AR699" i="18" s="1"/>
  <c r="AR700" i="18" s="1"/>
  <c r="AR701" i="18" s="1"/>
  <c r="AR702" i="18" s="1"/>
  <c r="AR703" i="18" s="1"/>
  <c r="AR704" i="18" s="1"/>
  <c r="AR705" i="18" s="1"/>
  <c r="AR706" i="18" s="1"/>
  <c r="AR707" i="18" s="1"/>
  <c r="AR708" i="18" s="1"/>
  <c r="AR709" i="18" s="1"/>
  <c r="AR710" i="18" s="1"/>
  <c r="AR711" i="18" s="1"/>
  <c r="AR712" i="18" s="1"/>
  <c r="AR713" i="18" s="1"/>
  <c r="AR714" i="18" s="1"/>
  <c r="AR715" i="18" s="1"/>
  <c r="AR716" i="18" s="1"/>
  <c r="AR717" i="18" s="1"/>
  <c r="AR718" i="18" s="1"/>
  <c r="AR719" i="18" s="1"/>
  <c r="AR720" i="18" s="1"/>
  <c r="AR721" i="18" s="1"/>
  <c r="AR722" i="18" s="1"/>
  <c r="AR723" i="18" s="1"/>
  <c r="AR724" i="18" s="1"/>
  <c r="AR725" i="18" s="1"/>
  <c r="AR726" i="18" s="1"/>
  <c r="AR727" i="18" s="1"/>
  <c r="AR728" i="18" s="1"/>
  <c r="AR729" i="18" s="1"/>
  <c r="AR730" i="18" s="1"/>
  <c r="AR731" i="18" s="1"/>
  <c r="AR732" i="18" s="1"/>
  <c r="AR733" i="18" s="1"/>
  <c r="AR734" i="18" s="1"/>
  <c r="AR735" i="18" s="1"/>
  <c r="AR736" i="18" s="1"/>
  <c r="AR737" i="18" s="1"/>
  <c r="AR738" i="18" s="1"/>
  <c r="AR739" i="18" s="1"/>
  <c r="AR740" i="18" s="1"/>
  <c r="AR741" i="18" s="1"/>
  <c r="AR742" i="18" s="1"/>
  <c r="AR743" i="18" s="1"/>
  <c r="AR744" i="18" s="1"/>
  <c r="AR745" i="18" s="1"/>
  <c r="AR746" i="18" s="1"/>
  <c r="AR747" i="18" s="1"/>
  <c r="AR748" i="18" s="1"/>
  <c r="AR749" i="18" s="1"/>
  <c r="AR750" i="18" s="1"/>
  <c r="AR751" i="18" s="1"/>
  <c r="AR752" i="18" s="1"/>
  <c r="AR753" i="18" s="1"/>
  <c r="AR754" i="18" s="1"/>
  <c r="AR755" i="18" s="1"/>
  <c r="AR756" i="18" s="1"/>
  <c r="AR757" i="18" s="1"/>
  <c r="AR758" i="18" s="1"/>
  <c r="AR759" i="18" s="1"/>
  <c r="AR760" i="18" s="1"/>
  <c r="AR761" i="18" s="1"/>
  <c r="AR762" i="18" s="1"/>
  <c r="AR763" i="18" s="1"/>
  <c r="AR764" i="18" s="1"/>
  <c r="AR765" i="18" s="1"/>
  <c r="AR766" i="18" s="1"/>
  <c r="AR767" i="18" s="1"/>
  <c r="AR768" i="18" s="1"/>
  <c r="AR769" i="18" s="1"/>
  <c r="AR770" i="18" s="1"/>
  <c r="AR771" i="18" s="1"/>
  <c r="AR772" i="18" s="1"/>
  <c r="AR773" i="18" s="1"/>
  <c r="AR774" i="18" s="1"/>
  <c r="AR775" i="18" s="1"/>
  <c r="AR776" i="18" s="1"/>
  <c r="AR777" i="18" s="1"/>
  <c r="AR778" i="18" s="1"/>
  <c r="AR779" i="18" s="1"/>
  <c r="AR780" i="18" s="1"/>
  <c r="AR781" i="18" s="1"/>
  <c r="AR782" i="18" s="1"/>
  <c r="AR783" i="18" s="1"/>
  <c r="AR784" i="18" s="1"/>
  <c r="AR785" i="18" s="1"/>
  <c r="AR786" i="18" s="1"/>
  <c r="AR787" i="18" s="1"/>
  <c r="AR788" i="18" s="1"/>
  <c r="AR789" i="18" s="1"/>
  <c r="AR790" i="18" s="1"/>
  <c r="AR791" i="18" s="1"/>
  <c r="AR792" i="18" s="1"/>
  <c r="AR793" i="18" s="1"/>
  <c r="AR794" i="18" s="1"/>
  <c r="AR795" i="18" s="1"/>
  <c r="AR796" i="18" s="1"/>
  <c r="AR797" i="18" s="1"/>
  <c r="AR798" i="18" s="1"/>
  <c r="AR799" i="18" s="1"/>
  <c r="AR800" i="18" s="1"/>
  <c r="AR801" i="18" s="1"/>
  <c r="AR802" i="18" s="1"/>
  <c r="AR803" i="18" s="1"/>
  <c r="AR804" i="18" s="1"/>
  <c r="AR805" i="18" s="1"/>
  <c r="AR806" i="18" s="1"/>
  <c r="AR807" i="18" s="1"/>
  <c r="AR808" i="18" s="1"/>
  <c r="AR809" i="18" s="1"/>
  <c r="AR810" i="18" s="1"/>
  <c r="AR811" i="18" s="1"/>
  <c r="AR812" i="18" s="1"/>
  <c r="AR813" i="18" s="1"/>
  <c r="AR814" i="18" s="1"/>
  <c r="AR815" i="18" s="1"/>
  <c r="AR816" i="18" s="1"/>
  <c r="AR817" i="18" s="1"/>
  <c r="AR818" i="18" s="1"/>
  <c r="AR819" i="18" s="1"/>
  <c r="AR820" i="18" s="1"/>
  <c r="AR821" i="18" s="1"/>
  <c r="AR822" i="18" s="1"/>
  <c r="AR823" i="18" s="1"/>
  <c r="AR824" i="18" s="1"/>
  <c r="AR825" i="18" s="1"/>
  <c r="AR826" i="18" s="1"/>
  <c r="AR827" i="18" s="1"/>
  <c r="AR828" i="18" s="1"/>
  <c r="AR829" i="18" s="1"/>
  <c r="AR830" i="18" s="1"/>
  <c r="AR831" i="18" s="1"/>
  <c r="AR832" i="18" s="1"/>
  <c r="AR833" i="18" s="1"/>
  <c r="AR834" i="18" s="1"/>
  <c r="AR835" i="18" s="1"/>
  <c r="AR836" i="18" s="1"/>
  <c r="AR837" i="18" s="1"/>
  <c r="AR838" i="18" s="1"/>
  <c r="AR839" i="18" s="1"/>
  <c r="AR840" i="18" s="1"/>
  <c r="AR841" i="18" s="1"/>
  <c r="AR842" i="18" s="1"/>
  <c r="AR843" i="18" s="1"/>
  <c r="AR844" i="18" s="1"/>
  <c r="AR845" i="18" s="1"/>
  <c r="AR846" i="18" s="1"/>
  <c r="AR847" i="18" s="1"/>
  <c r="AR848" i="18" s="1"/>
  <c r="AR849" i="18" s="1"/>
  <c r="AR850" i="18" s="1"/>
  <c r="AR851" i="18" s="1"/>
  <c r="AR852" i="18" s="1"/>
  <c r="AR853" i="18" s="1"/>
  <c r="AR854" i="18" s="1"/>
  <c r="AR855" i="18" s="1"/>
  <c r="AR856" i="18" s="1"/>
  <c r="AR857" i="18" s="1"/>
  <c r="AR858" i="18" s="1"/>
  <c r="AR859" i="18" s="1"/>
  <c r="AR860" i="18" s="1"/>
  <c r="AR861" i="18" s="1"/>
  <c r="AR862" i="18" s="1"/>
  <c r="AR863" i="18" s="1"/>
  <c r="AR864" i="18" s="1"/>
  <c r="AR865" i="18" s="1"/>
  <c r="AR866" i="18" s="1"/>
  <c r="AR867" i="18" s="1"/>
  <c r="AR868" i="18" s="1"/>
  <c r="AR869" i="18" s="1"/>
  <c r="AR870" i="18" s="1"/>
  <c r="AR871" i="18" s="1"/>
  <c r="AR872" i="18" s="1"/>
  <c r="AR873" i="18" s="1"/>
  <c r="AR874" i="18" s="1"/>
  <c r="AR875" i="18" s="1"/>
  <c r="AR876" i="18" s="1"/>
  <c r="AR877" i="18" s="1"/>
  <c r="AR878" i="18" s="1"/>
  <c r="AR879" i="18" s="1"/>
  <c r="AR880" i="18" s="1"/>
  <c r="AR881" i="18" s="1"/>
  <c r="AR882" i="18" s="1"/>
  <c r="AR883" i="18" s="1"/>
  <c r="AR884" i="18" s="1"/>
  <c r="AR885" i="18" s="1"/>
  <c r="AR886" i="18" s="1"/>
  <c r="AR887" i="18" s="1"/>
  <c r="AR888" i="18" s="1"/>
  <c r="AR889" i="18" s="1"/>
  <c r="AR890" i="18" s="1"/>
  <c r="AR891" i="18" s="1"/>
  <c r="AR892" i="18" s="1"/>
  <c r="AR893" i="18" s="1"/>
  <c r="AR894" i="18" s="1"/>
  <c r="AR895" i="18" s="1"/>
  <c r="AR896" i="18" s="1"/>
  <c r="AR897" i="18" s="1"/>
  <c r="AR898" i="18" s="1"/>
  <c r="AR899" i="18" s="1"/>
  <c r="AR900" i="18" s="1"/>
  <c r="AR901" i="18" s="1"/>
  <c r="AR902" i="18" s="1"/>
  <c r="AR903" i="18" s="1"/>
  <c r="AR904" i="18" s="1"/>
  <c r="AR905" i="18" s="1"/>
  <c r="AR906" i="18" s="1"/>
  <c r="AR907" i="18" s="1"/>
  <c r="AR908" i="18" s="1"/>
  <c r="AR909" i="18" s="1"/>
  <c r="AR910" i="18" s="1"/>
  <c r="AR911" i="18" s="1"/>
  <c r="AR912" i="18" s="1"/>
  <c r="AR913" i="18" s="1"/>
  <c r="AR914" i="18" s="1"/>
  <c r="AR915" i="18" s="1"/>
  <c r="AR916" i="18" s="1"/>
  <c r="AR917" i="18" s="1"/>
  <c r="AR918" i="18" s="1"/>
  <c r="AR919" i="18" s="1"/>
  <c r="AR920" i="18" s="1"/>
  <c r="AR921" i="18" s="1"/>
  <c r="AR922" i="18" s="1"/>
  <c r="AR923" i="18" s="1"/>
  <c r="AR924" i="18" s="1"/>
  <c r="AR925" i="18" s="1"/>
  <c r="AR926" i="18" s="1"/>
  <c r="AR927" i="18" s="1"/>
  <c r="AR928" i="18" s="1"/>
  <c r="AR929" i="18" s="1"/>
  <c r="AR930" i="18" s="1"/>
  <c r="AR931" i="18" s="1"/>
  <c r="AR932" i="18" s="1"/>
  <c r="AR933" i="18" s="1"/>
  <c r="AR934" i="18" s="1"/>
  <c r="AR935" i="18" s="1"/>
  <c r="AR936" i="18" s="1"/>
  <c r="AR937" i="18" s="1"/>
  <c r="AR938" i="18" s="1"/>
  <c r="AR939" i="18" s="1"/>
  <c r="AR940" i="18" s="1"/>
  <c r="AR941" i="18" s="1"/>
  <c r="AR942" i="18" s="1"/>
  <c r="AR943" i="18" s="1"/>
  <c r="AR944" i="18" s="1"/>
  <c r="AR945" i="18" s="1"/>
  <c r="AR946" i="18" s="1"/>
  <c r="AR947" i="18" s="1"/>
  <c r="AR948" i="18" s="1"/>
  <c r="AR949" i="18" s="1"/>
  <c r="AR950" i="18" s="1"/>
  <c r="AR951" i="18" s="1"/>
  <c r="AR952" i="18" s="1"/>
  <c r="AR953" i="18" s="1"/>
  <c r="AR954" i="18" s="1"/>
  <c r="AR955" i="18" s="1"/>
  <c r="AR956" i="18" s="1"/>
  <c r="AR957" i="18" s="1"/>
  <c r="AR958" i="18" s="1"/>
  <c r="AR959" i="18" s="1"/>
  <c r="AR960" i="18" s="1"/>
  <c r="AR961" i="18" s="1"/>
  <c r="AR962" i="18" s="1"/>
  <c r="AR963" i="18" s="1"/>
  <c r="AR964" i="18" s="1"/>
  <c r="AR965" i="18" s="1"/>
  <c r="AR966" i="18" s="1"/>
  <c r="AR967" i="18" s="1"/>
  <c r="AR968" i="18" s="1"/>
  <c r="AR969" i="18" s="1"/>
  <c r="AR970" i="18" s="1"/>
  <c r="AR971" i="18" s="1"/>
  <c r="AR972" i="18" s="1"/>
  <c r="AR973" i="18" s="1"/>
  <c r="AR974" i="18" s="1"/>
  <c r="AR975" i="18" s="1"/>
  <c r="AR976" i="18" s="1"/>
  <c r="AR977" i="18" s="1"/>
  <c r="AR978" i="18" s="1"/>
  <c r="AR979" i="18" s="1"/>
  <c r="AR980" i="18" s="1"/>
  <c r="AR981" i="18" s="1"/>
  <c r="AR982" i="18" s="1"/>
  <c r="AR983" i="18" s="1"/>
  <c r="AR984" i="18" s="1"/>
  <c r="AR985" i="18" s="1"/>
  <c r="AR986" i="18" s="1"/>
  <c r="AR987" i="18" s="1"/>
  <c r="AR988" i="18" s="1"/>
  <c r="AR989" i="18" s="1"/>
  <c r="AR990" i="18" s="1"/>
  <c r="AR991" i="18" s="1"/>
  <c r="AR992" i="18" s="1"/>
  <c r="AR993" i="18" s="1"/>
  <c r="AR994" i="18" s="1"/>
  <c r="AR995" i="18" s="1"/>
  <c r="AR996" i="18" s="1"/>
  <c r="AR997" i="18" s="1"/>
  <c r="AR998" i="18" s="1"/>
  <c r="AR999" i="18" s="1"/>
  <c r="AR1000" i="18" s="1"/>
  <c r="AR1001" i="18" s="1"/>
  <c r="AR1002" i="18" s="1"/>
  <c r="AR1003" i="18" s="1"/>
  <c r="AR1004" i="18" s="1"/>
  <c r="AR1005" i="18" s="1"/>
  <c r="AR1006" i="18" s="1"/>
  <c r="AR1007" i="18" s="1"/>
  <c r="AR1008" i="18" s="1"/>
  <c r="AR1009" i="18" s="1"/>
  <c r="AR1010" i="18" s="1"/>
  <c r="AR1011" i="18" s="1"/>
  <c r="AR1012" i="18" s="1"/>
  <c r="AR1013" i="18" s="1"/>
  <c r="AR1014" i="18" s="1"/>
  <c r="AR1015" i="18" s="1"/>
  <c r="AR1016" i="18" s="1"/>
  <c r="AR1017" i="18" s="1"/>
  <c r="AR1018" i="18" s="1"/>
  <c r="AR1019" i="18" s="1"/>
  <c r="AR1020" i="18" s="1"/>
  <c r="AR1021" i="18" s="1"/>
  <c r="AR1022" i="18" s="1"/>
  <c r="AR1023" i="18" s="1"/>
  <c r="AR1024" i="18" s="1"/>
  <c r="AR1025" i="18" s="1"/>
  <c r="AR1026" i="18" s="1"/>
  <c r="AR1027" i="18" s="1"/>
  <c r="AR1028" i="18" s="1"/>
  <c r="AR1029" i="18" s="1"/>
  <c r="AR1030" i="18" s="1"/>
  <c r="AR1031" i="18" s="1"/>
  <c r="AR1032" i="18" s="1"/>
  <c r="AR1033" i="18" s="1"/>
  <c r="AR1034" i="18" s="1"/>
  <c r="AR1035" i="18" s="1"/>
  <c r="AR1036" i="18" s="1"/>
  <c r="AR1037" i="18" s="1"/>
  <c r="AR1038" i="18" s="1"/>
  <c r="AR1039" i="18" s="1"/>
  <c r="AR1040" i="18" s="1"/>
  <c r="AR1041" i="18" s="1"/>
  <c r="AR1042" i="18" s="1"/>
  <c r="AR1043" i="18" s="1"/>
  <c r="AR1044" i="18" s="1"/>
  <c r="AR1045" i="18" s="1"/>
  <c r="AR1046" i="18" s="1"/>
  <c r="AR1047" i="18" s="1"/>
  <c r="AR1048" i="18" s="1"/>
  <c r="AR1049" i="18" s="1"/>
  <c r="AR1050" i="18" s="1"/>
  <c r="AR1051" i="18" s="1"/>
  <c r="AR1052" i="18" s="1"/>
  <c r="AR1053" i="18" s="1"/>
  <c r="AR1054" i="18" s="1"/>
  <c r="AR1055" i="18" s="1"/>
  <c r="AR1056" i="18" s="1"/>
  <c r="AR1057" i="18" s="1"/>
  <c r="AR1058" i="18" s="1"/>
  <c r="AR1059" i="18" s="1"/>
  <c r="AR1060" i="18" s="1"/>
  <c r="AR1061" i="18" s="1"/>
  <c r="AR1062" i="18" s="1"/>
  <c r="AR1063" i="18" s="1"/>
  <c r="AR1064" i="18" s="1"/>
  <c r="AR1065" i="18" s="1"/>
  <c r="AR1066" i="18" s="1"/>
  <c r="AR1067" i="18" s="1"/>
  <c r="AR1068" i="18" s="1"/>
  <c r="AR1069" i="18" s="1"/>
  <c r="AR1070" i="18" s="1"/>
  <c r="AR1071" i="18" s="1"/>
  <c r="AR1072" i="18" s="1"/>
  <c r="AR1073" i="18" s="1"/>
  <c r="AR1074" i="18" s="1"/>
  <c r="AR1075" i="18" s="1"/>
  <c r="AR1076" i="18" s="1"/>
  <c r="AR1077" i="18" s="1"/>
  <c r="AR1078" i="18" s="1"/>
  <c r="AR1079" i="18" s="1"/>
  <c r="AR1080" i="18" s="1"/>
  <c r="AR1081" i="18" s="1"/>
  <c r="AR1082" i="18" s="1"/>
  <c r="AR1083" i="18" s="1"/>
  <c r="AR1084" i="18" s="1"/>
  <c r="AR1085" i="18" s="1"/>
  <c r="AR1086" i="18" s="1"/>
  <c r="AR1087" i="18" s="1"/>
  <c r="AR1088" i="18" s="1"/>
  <c r="AR1089" i="18" s="1"/>
  <c r="AR1090" i="18" s="1"/>
  <c r="AR1091" i="18" s="1"/>
  <c r="AR1092" i="18" s="1"/>
  <c r="AR1093" i="18" s="1"/>
  <c r="AR1094" i="18" s="1"/>
  <c r="AR1095" i="18" s="1"/>
  <c r="AR1096" i="18" s="1"/>
  <c r="AR1097" i="18" s="1"/>
  <c r="AR1098" i="18" s="1"/>
  <c r="AR1099" i="18" s="1"/>
  <c r="AR1100" i="18" s="1"/>
  <c r="AR1101" i="18" s="1"/>
  <c r="AR1102" i="18" s="1"/>
  <c r="AR1103" i="18" s="1"/>
  <c r="AR1104" i="18" s="1"/>
  <c r="AR1105" i="18" s="1"/>
  <c r="AR1106" i="18" s="1"/>
  <c r="AR1107" i="18" s="1"/>
  <c r="AR1108" i="18" s="1"/>
  <c r="AR1109" i="18" s="1"/>
  <c r="AR1110" i="18" s="1"/>
  <c r="AR1111" i="18" s="1"/>
  <c r="AR1112" i="18" s="1"/>
  <c r="AR1113" i="18" s="1"/>
  <c r="AR1114" i="18" s="1"/>
  <c r="AR1115" i="18" s="1"/>
  <c r="AR1116" i="18" s="1"/>
  <c r="AR1117" i="18" s="1"/>
  <c r="AR1118" i="18" s="1"/>
  <c r="AR1119" i="18" s="1"/>
  <c r="AR1120" i="18" s="1"/>
  <c r="AR1121" i="18" s="1"/>
  <c r="AR1122" i="18" s="1"/>
  <c r="AR1123" i="18" s="1"/>
  <c r="AR1124" i="18" s="1"/>
  <c r="AR1125" i="18" s="1"/>
  <c r="AR1126" i="18" s="1"/>
  <c r="AR1127" i="18" s="1"/>
  <c r="AR1128" i="18" s="1"/>
  <c r="AR1129" i="18" s="1"/>
  <c r="AR1130" i="18" s="1"/>
  <c r="AR1131" i="18" s="1"/>
  <c r="AR1132" i="18" s="1"/>
  <c r="AR1133" i="18" s="1"/>
  <c r="AR1134" i="18" s="1"/>
  <c r="AR1135" i="18" s="1"/>
  <c r="AR1136" i="18" s="1"/>
  <c r="AR1137" i="18" s="1"/>
  <c r="AR1138" i="18" s="1"/>
  <c r="AR1139" i="18" s="1"/>
  <c r="AR1140" i="18" s="1"/>
  <c r="AR1141" i="18" s="1"/>
  <c r="AR1142" i="18" s="1"/>
  <c r="AR1143" i="18" s="1"/>
  <c r="AR1144" i="18" s="1"/>
  <c r="AR1145" i="18" s="1"/>
  <c r="AR1146" i="18" s="1"/>
  <c r="AR1147" i="18" s="1"/>
  <c r="AR1148" i="18" s="1"/>
  <c r="AR1149" i="18" s="1"/>
  <c r="AR1150" i="18" s="1"/>
  <c r="AR1151" i="18" s="1"/>
  <c r="AR1152" i="18" s="1"/>
  <c r="AR1153" i="18" s="1"/>
  <c r="AR1154" i="18" s="1"/>
  <c r="AR1155" i="18" s="1"/>
  <c r="AR1156" i="18" s="1"/>
  <c r="AR1157" i="18" s="1"/>
  <c r="AR1158" i="18" s="1"/>
  <c r="AR1159" i="18" s="1"/>
  <c r="AR1160" i="18" s="1"/>
  <c r="AR1161" i="18" s="1"/>
  <c r="AR1162" i="18" s="1"/>
  <c r="AR1163" i="18" s="1"/>
  <c r="AR1164" i="18" s="1"/>
  <c r="AR1165" i="18" s="1"/>
  <c r="AR1166" i="18" s="1"/>
  <c r="AR1167" i="18" s="1"/>
  <c r="AR1168" i="18" s="1"/>
  <c r="AR1169" i="18" s="1"/>
  <c r="AR1170" i="18" s="1"/>
  <c r="AR1171" i="18" s="1"/>
  <c r="AR1172" i="18" s="1"/>
  <c r="AR1173" i="18" s="1"/>
  <c r="AR1174" i="18" s="1"/>
  <c r="AR1175" i="18" s="1"/>
  <c r="AR1176" i="18" s="1"/>
  <c r="AR1177" i="18" s="1"/>
  <c r="AR1178" i="18" s="1"/>
  <c r="AR1179" i="18" s="1"/>
  <c r="AR1180" i="18" s="1"/>
  <c r="AR1181" i="18" s="1"/>
  <c r="AR1182" i="18" s="1"/>
  <c r="AR1183" i="18" s="1"/>
  <c r="AR1184" i="18" s="1"/>
  <c r="AR1185" i="18" s="1"/>
  <c r="AR1186" i="18" s="1"/>
  <c r="AR1187" i="18" s="1"/>
  <c r="AR1188" i="18" s="1"/>
  <c r="AR1189" i="18" s="1"/>
  <c r="AR1190" i="18" s="1"/>
  <c r="AR1191" i="18" s="1"/>
  <c r="AR1192" i="18" s="1"/>
  <c r="AR1193" i="18" s="1"/>
  <c r="AR1194" i="18" s="1"/>
  <c r="AR1195" i="18" s="1"/>
  <c r="AR1196" i="18" s="1"/>
  <c r="AR1197" i="18" s="1"/>
  <c r="AR1198" i="18" s="1"/>
  <c r="AR1199" i="18" s="1"/>
  <c r="AR1200" i="18" s="1"/>
  <c r="AR1201" i="18" s="1"/>
  <c r="AR1202" i="18" s="1"/>
  <c r="AR1203" i="18" s="1"/>
  <c r="AR1204" i="18" s="1"/>
  <c r="AR1205" i="18" s="1"/>
  <c r="AR1206" i="18" s="1"/>
  <c r="AR1207" i="18" s="1"/>
  <c r="AR1208" i="18" s="1"/>
  <c r="AR1209" i="18" s="1"/>
  <c r="AR1210" i="18" s="1"/>
  <c r="AR1211" i="18" s="1"/>
  <c r="AR1212" i="18" s="1"/>
  <c r="AR1213" i="18" s="1"/>
  <c r="AR1214" i="18" s="1"/>
  <c r="AR1215" i="18" s="1"/>
  <c r="AR1216" i="18" s="1"/>
  <c r="AR1217" i="18" s="1"/>
  <c r="AR1218" i="18" s="1"/>
  <c r="AR1219" i="18" s="1"/>
  <c r="AR1220" i="18" s="1"/>
  <c r="AR1221" i="18" s="1"/>
  <c r="AR1222" i="18" s="1"/>
  <c r="AR1223" i="18" s="1"/>
  <c r="AR1224" i="18" s="1"/>
  <c r="AR1225" i="18" s="1"/>
  <c r="AR1226" i="18" s="1"/>
  <c r="AR1227" i="18" s="1"/>
  <c r="AR1228" i="18" s="1"/>
  <c r="AR1229" i="18" s="1"/>
  <c r="AR1230" i="18" s="1"/>
  <c r="AR1231" i="18" s="1"/>
  <c r="AR1232" i="18" s="1"/>
  <c r="AR1233" i="18" s="1"/>
  <c r="AR1234" i="18" s="1"/>
  <c r="AR1235" i="18" s="1"/>
  <c r="AR1236" i="18" s="1"/>
  <c r="AR1237" i="18" s="1"/>
  <c r="AR1238" i="18" s="1"/>
  <c r="AR1239" i="18" s="1"/>
  <c r="AR1240" i="18" s="1"/>
  <c r="AR1241" i="18" s="1"/>
  <c r="AR1242" i="18" s="1"/>
  <c r="AR1243" i="18" s="1"/>
  <c r="AR1244" i="18" s="1"/>
  <c r="AR1245" i="18" s="1"/>
  <c r="AR1246" i="18" s="1"/>
  <c r="AR1247" i="18" s="1"/>
  <c r="AR1248" i="18" s="1"/>
  <c r="AR1249" i="18" s="1"/>
  <c r="AR1250" i="18" s="1"/>
  <c r="AR1251" i="18" s="1"/>
  <c r="AR1252" i="18" s="1"/>
  <c r="AR1253" i="18" s="1"/>
  <c r="AR1254" i="18" s="1"/>
  <c r="AR1255" i="18" s="1"/>
  <c r="AR1256" i="18" s="1"/>
  <c r="AR1257" i="18" s="1"/>
  <c r="AR1258" i="18" s="1"/>
  <c r="AR1259" i="18" s="1"/>
  <c r="AR1260" i="18" s="1"/>
  <c r="AR1261" i="18" s="1"/>
  <c r="AR1262" i="18" s="1"/>
  <c r="AR1263" i="18" s="1"/>
  <c r="AR1264" i="18" s="1"/>
  <c r="AR1265" i="18" s="1"/>
  <c r="AR1266" i="18" s="1"/>
  <c r="AR1267" i="18" s="1"/>
  <c r="AR1268" i="18" s="1"/>
  <c r="AR1269" i="18" s="1"/>
  <c r="AR1270" i="18" s="1"/>
  <c r="AR1271" i="18" s="1"/>
  <c r="AR1272" i="18" s="1"/>
  <c r="AR1273" i="18" s="1"/>
  <c r="AR1274" i="18" s="1"/>
  <c r="AR1275" i="18" s="1"/>
  <c r="AR1276" i="18" s="1"/>
  <c r="AR1277" i="18" s="1"/>
  <c r="AR1278" i="18" s="1"/>
  <c r="AR1279" i="18" s="1"/>
  <c r="AR1280" i="18" s="1"/>
  <c r="AR1281" i="18" s="1"/>
  <c r="AR1282" i="18" s="1"/>
  <c r="AR1283" i="18" s="1"/>
  <c r="AR1284" i="18" s="1"/>
  <c r="AR1285" i="18" s="1"/>
  <c r="AR1286" i="18" s="1"/>
  <c r="AR1287" i="18" s="1"/>
  <c r="AR1288" i="18" s="1"/>
  <c r="AR1289" i="18" s="1"/>
  <c r="AR1290" i="18" s="1"/>
  <c r="AR1291" i="18" s="1"/>
  <c r="AR1292" i="18" s="1"/>
  <c r="AR1293" i="18" s="1"/>
  <c r="AR1294" i="18" s="1"/>
  <c r="AR1295" i="18" s="1"/>
  <c r="AR1296" i="18" s="1"/>
  <c r="AR1297" i="18" s="1"/>
  <c r="AR1298" i="18" s="1"/>
  <c r="AR1299" i="18" s="1"/>
  <c r="AR1300" i="18" s="1"/>
  <c r="AR1301" i="18" s="1"/>
  <c r="AR1302" i="18" s="1"/>
  <c r="AR1303" i="18" s="1"/>
  <c r="AR1304" i="18" s="1"/>
  <c r="AR1305" i="18" s="1"/>
  <c r="AR1306" i="18" s="1"/>
  <c r="AR1307" i="18" s="1"/>
  <c r="AR1308" i="18" s="1"/>
  <c r="AR1309" i="18" s="1"/>
  <c r="AR1310" i="18" s="1"/>
  <c r="AR1311" i="18" s="1"/>
  <c r="AR1312" i="18" s="1"/>
  <c r="AR1313" i="18" s="1"/>
  <c r="AR1314" i="18" s="1"/>
  <c r="AR1315" i="18" s="1"/>
  <c r="AR1316" i="18" s="1"/>
  <c r="AR1317" i="18" s="1"/>
  <c r="AR1318" i="18" s="1"/>
  <c r="AR1319" i="18" s="1"/>
  <c r="AR1320" i="18" s="1"/>
  <c r="AR1321" i="18" s="1"/>
  <c r="AR1322" i="18" s="1"/>
  <c r="AR1323" i="18" s="1"/>
  <c r="AR1324" i="18" s="1"/>
  <c r="AR1325" i="18" s="1"/>
  <c r="AR1326" i="18" s="1"/>
  <c r="AR1327" i="18" s="1"/>
  <c r="AR1328" i="18" s="1"/>
  <c r="AR1329" i="18" s="1"/>
  <c r="AR1330" i="18" s="1"/>
  <c r="AR1331" i="18" s="1"/>
  <c r="AR1332" i="18" s="1"/>
  <c r="AR1333" i="18" s="1"/>
  <c r="AR1334" i="18" s="1"/>
  <c r="AR1335" i="18" s="1"/>
  <c r="AR1336" i="18" s="1"/>
  <c r="AR1337" i="18" s="1"/>
  <c r="AR1338" i="18" s="1"/>
  <c r="AR1339" i="18" s="1"/>
  <c r="AR1340" i="18" s="1"/>
  <c r="AR1341" i="18" s="1"/>
  <c r="AR1342" i="18" s="1"/>
  <c r="AR1343" i="18" s="1"/>
  <c r="AR1344" i="18" s="1"/>
  <c r="AR1345" i="18" s="1"/>
  <c r="AR1346" i="18" s="1"/>
  <c r="AR1347" i="18" s="1"/>
  <c r="AR1348" i="18" s="1"/>
  <c r="AR1349" i="18" s="1"/>
  <c r="AR1350" i="18" s="1"/>
  <c r="AR1351" i="18" s="1"/>
  <c r="AR1352" i="18" s="1"/>
  <c r="AR1353" i="18" s="1"/>
  <c r="AR1354" i="18" s="1"/>
  <c r="AR1355" i="18" s="1"/>
  <c r="AR1356" i="18" s="1"/>
  <c r="AR1357" i="18" s="1"/>
  <c r="AR1358" i="18" s="1"/>
  <c r="AR1359" i="18" s="1"/>
  <c r="AR1360" i="18" s="1"/>
  <c r="AR1361" i="18" s="1"/>
  <c r="AR1362" i="18" s="1"/>
  <c r="AR1363" i="18" s="1"/>
  <c r="AR1364" i="18" s="1"/>
  <c r="AR1365" i="18" s="1"/>
  <c r="AR1366" i="18" s="1"/>
  <c r="AR1367" i="18" s="1"/>
  <c r="AR1368" i="18" s="1"/>
  <c r="AR1369" i="18" s="1"/>
  <c r="AR1370" i="18" s="1"/>
  <c r="AR1371" i="18" s="1"/>
  <c r="AR1372" i="18" s="1"/>
  <c r="AR1373" i="18" s="1"/>
  <c r="AR1374" i="18" s="1"/>
  <c r="AR1375" i="18" s="1"/>
  <c r="AR1376" i="18" s="1"/>
  <c r="AR1377" i="18" s="1"/>
  <c r="AR1378" i="18" s="1"/>
  <c r="AR1379" i="18" s="1"/>
  <c r="AR1380" i="18" s="1"/>
  <c r="AR1381" i="18" s="1"/>
  <c r="AR1382" i="18" s="1"/>
  <c r="AR1383" i="18" s="1"/>
  <c r="AR1384" i="18" s="1"/>
  <c r="AR1385" i="18" s="1"/>
  <c r="AR1386" i="18" s="1"/>
  <c r="AR1387" i="18" s="1"/>
  <c r="AR1388" i="18" s="1"/>
  <c r="AR1389" i="18" s="1"/>
  <c r="AR1390" i="18" s="1"/>
  <c r="AR1391" i="18" s="1"/>
  <c r="AR1392" i="18" s="1"/>
  <c r="AR1393" i="18" s="1"/>
  <c r="AR1394" i="18" s="1"/>
  <c r="AR1395" i="18" s="1"/>
  <c r="AR1396" i="18" s="1"/>
  <c r="AR1397" i="18" s="1"/>
  <c r="AR1398" i="18" s="1"/>
  <c r="AR1399" i="18" s="1"/>
  <c r="AR1400" i="18" s="1"/>
  <c r="AR1401" i="18" s="1"/>
  <c r="AR1402" i="18" s="1"/>
  <c r="AR1403" i="18" s="1"/>
  <c r="AR1404" i="18" s="1"/>
  <c r="AR1405" i="18" s="1"/>
  <c r="AR1406" i="18" s="1"/>
  <c r="AR1407" i="18" s="1"/>
  <c r="AR1408" i="18" s="1"/>
  <c r="AR1409" i="18" s="1"/>
  <c r="AR1410" i="18" s="1"/>
  <c r="AR1411" i="18" s="1"/>
  <c r="AR1412" i="18" s="1"/>
  <c r="AR1413" i="18" s="1"/>
  <c r="AR1414" i="18" s="1"/>
  <c r="AR1415" i="18" s="1"/>
  <c r="AR1416" i="18" s="1"/>
  <c r="AR1417" i="18" s="1"/>
  <c r="AR1418" i="18" s="1"/>
  <c r="AR1419" i="18" s="1"/>
  <c r="AR1420" i="18" s="1"/>
  <c r="AR1421" i="18" s="1"/>
  <c r="AR1422" i="18" s="1"/>
  <c r="AR1423" i="18" s="1"/>
  <c r="AR1424" i="18" s="1"/>
  <c r="AR1425" i="18" s="1"/>
  <c r="AR1426" i="18" s="1"/>
  <c r="AR1427" i="18" s="1"/>
  <c r="AR1428" i="18" s="1"/>
  <c r="AR1429" i="18" s="1"/>
  <c r="AR1430" i="18" s="1"/>
  <c r="AR1431" i="18" s="1"/>
  <c r="AR1432" i="18" s="1"/>
  <c r="AR1433" i="18" s="1"/>
  <c r="AR1434" i="18" s="1"/>
  <c r="AR1435" i="18" s="1"/>
  <c r="AR1436" i="18" s="1"/>
  <c r="AR1437" i="18" s="1"/>
  <c r="AR1438" i="18" s="1"/>
  <c r="AR1439" i="18" s="1"/>
  <c r="AR1440" i="18" s="1"/>
  <c r="AR1441" i="18" s="1"/>
  <c r="AR1442" i="18" s="1"/>
  <c r="AR1443" i="18" s="1"/>
  <c r="AR1444" i="18" s="1"/>
  <c r="AR1445" i="18" s="1"/>
  <c r="AR1446" i="18" s="1"/>
  <c r="AR1447" i="18" s="1"/>
  <c r="AR1448" i="18" s="1"/>
  <c r="AR1449" i="18" s="1"/>
  <c r="AR1450" i="18" s="1"/>
  <c r="AR1451" i="18" s="1"/>
  <c r="AR1452" i="18" s="1"/>
  <c r="AR1453" i="18" s="1"/>
  <c r="AR1454" i="18" s="1"/>
  <c r="AR1455" i="18" s="1"/>
  <c r="AR1456" i="18" s="1"/>
  <c r="AR1457" i="18" s="1"/>
  <c r="AR1458" i="18" s="1"/>
  <c r="AR1459" i="18" s="1"/>
  <c r="AR1460" i="18" s="1"/>
  <c r="AR1461" i="18" s="1"/>
  <c r="AR1462" i="18" s="1"/>
  <c r="AR1463" i="18" s="1"/>
  <c r="AR1464" i="18" s="1"/>
  <c r="AR1465" i="18" s="1"/>
  <c r="AR1466" i="18" s="1"/>
  <c r="AR1467" i="18" s="1"/>
  <c r="AR1468" i="18" s="1"/>
  <c r="AR1469" i="18" s="1"/>
  <c r="AR1470" i="18" s="1"/>
  <c r="AR1471" i="18" s="1"/>
  <c r="AR1472" i="18" s="1"/>
  <c r="AR1473" i="18" s="1"/>
  <c r="AR1474" i="18" s="1"/>
  <c r="AR1475" i="18" s="1"/>
  <c r="AR1476" i="18" s="1"/>
  <c r="AR1477" i="18" s="1"/>
  <c r="AR1478" i="18" s="1"/>
  <c r="AR1479" i="18" s="1"/>
  <c r="AR1480" i="18" s="1"/>
  <c r="AR1481" i="18" s="1"/>
  <c r="AR1482" i="18" s="1"/>
  <c r="AR1483" i="18" s="1"/>
  <c r="AR1484" i="18" s="1"/>
  <c r="AR1485" i="18" s="1"/>
  <c r="AR1486" i="18" s="1"/>
  <c r="AR1487" i="18" s="1"/>
  <c r="AR1488" i="18" s="1"/>
  <c r="AR1489" i="18" s="1"/>
  <c r="AR1490" i="18" s="1"/>
  <c r="AR1491" i="18" s="1"/>
  <c r="AR1492" i="18" s="1"/>
  <c r="AR1493" i="18" s="1"/>
  <c r="AR1494" i="18" s="1"/>
  <c r="AR1495" i="18" s="1"/>
  <c r="AR1496" i="18" s="1"/>
  <c r="AR1497" i="18" s="1"/>
  <c r="AR1498" i="18" s="1"/>
  <c r="AR1499" i="18" s="1"/>
  <c r="AR1500" i="18" s="1"/>
  <c r="AR1501" i="18" s="1"/>
  <c r="AR1502" i="18" s="1"/>
  <c r="AR1503" i="18" s="1"/>
  <c r="AR1504" i="18" s="1"/>
  <c r="AR1505" i="18" s="1"/>
  <c r="AR1506" i="18" s="1"/>
  <c r="AR1507" i="18" s="1"/>
  <c r="AR1508" i="18" s="1"/>
  <c r="AR1509" i="18" s="1"/>
  <c r="AR1510" i="18" s="1"/>
  <c r="AR1511" i="18" s="1"/>
  <c r="AR1512" i="18" s="1"/>
  <c r="AR1513" i="18" s="1"/>
  <c r="AR1514" i="18" s="1"/>
  <c r="AR1515" i="18" s="1"/>
  <c r="AR1516" i="18" s="1"/>
  <c r="AR1517" i="18" s="1"/>
  <c r="AR1518" i="18" s="1"/>
  <c r="AR1519" i="18" s="1"/>
  <c r="AR1520" i="18" s="1"/>
  <c r="AR1521" i="18" s="1"/>
  <c r="AR1522" i="18" s="1"/>
  <c r="AR1523" i="18" s="1"/>
  <c r="AR1524" i="18" s="1"/>
  <c r="AR1525" i="18" s="1"/>
  <c r="AR1526" i="18" s="1"/>
  <c r="AR1527" i="18" s="1"/>
  <c r="AR1528" i="18" s="1"/>
  <c r="AR1529" i="18" s="1"/>
  <c r="AR1530" i="18" s="1"/>
  <c r="AR1531" i="18" s="1"/>
  <c r="AR1532" i="18" s="1"/>
  <c r="AR1533" i="18" s="1"/>
  <c r="AR1534" i="18" s="1"/>
  <c r="AR1535" i="18" s="1"/>
  <c r="AR1536" i="18" s="1"/>
  <c r="AR1537" i="18" s="1"/>
  <c r="AR1538" i="18" s="1"/>
  <c r="AR1539" i="18" s="1"/>
  <c r="AR1540" i="18" s="1"/>
  <c r="AR1541" i="18" s="1"/>
  <c r="AR1542" i="18" s="1"/>
  <c r="AR1543" i="18" s="1"/>
  <c r="AR1544" i="18" s="1"/>
  <c r="AR1545" i="18" s="1"/>
  <c r="AR1546" i="18" s="1"/>
  <c r="AR1547" i="18" s="1"/>
  <c r="AR1548" i="18" s="1"/>
  <c r="AR1549" i="18" s="1"/>
  <c r="AR1550" i="18" s="1"/>
  <c r="AR1551" i="18" s="1"/>
  <c r="AR1552" i="18" s="1"/>
  <c r="AR1553" i="18" s="1"/>
  <c r="AR1554" i="18" s="1"/>
  <c r="AR1555" i="18" s="1"/>
  <c r="AR1556" i="18" s="1"/>
  <c r="AR1557" i="18" s="1"/>
  <c r="AR1558" i="18" s="1"/>
  <c r="AR1559" i="18" s="1"/>
  <c r="AR1560" i="18" s="1"/>
  <c r="AR1561" i="18" s="1"/>
  <c r="AR1562" i="18" s="1"/>
  <c r="AR1563" i="18" s="1"/>
  <c r="AR1564" i="18" s="1"/>
  <c r="AR1565" i="18" s="1"/>
  <c r="AR1566" i="18" s="1"/>
  <c r="AR1567" i="18" s="1"/>
  <c r="AR1568" i="18" s="1"/>
  <c r="AR1569" i="18" s="1"/>
  <c r="AR1570" i="18" s="1"/>
  <c r="AR1571" i="18" s="1"/>
  <c r="AR1572" i="18" s="1"/>
  <c r="AR1573" i="18" s="1"/>
  <c r="AR1574" i="18" s="1"/>
  <c r="AR1575" i="18" s="1"/>
  <c r="AR1576" i="18" s="1"/>
  <c r="AR1577" i="18" s="1"/>
  <c r="AR1578" i="18" s="1"/>
  <c r="AR1579" i="18" s="1"/>
  <c r="AR1580" i="18" s="1"/>
  <c r="AR1581" i="18" s="1"/>
  <c r="AR1582" i="18" s="1"/>
  <c r="AR1583" i="18" s="1"/>
  <c r="AR1584" i="18" s="1"/>
  <c r="AR1585" i="18" s="1"/>
  <c r="AR1586" i="18" s="1"/>
  <c r="AR1587" i="18" s="1"/>
  <c r="AR1588" i="18" s="1"/>
  <c r="AR1589" i="18" s="1"/>
  <c r="AR1590" i="18" s="1"/>
  <c r="AR1591" i="18" s="1"/>
  <c r="AR1592" i="18" s="1"/>
  <c r="AR1593" i="18" s="1"/>
  <c r="AR1594" i="18" s="1"/>
  <c r="AR1595" i="18" s="1"/>
  <c r="AR1596" i="18" s="1"/>
  <c r="AR1597" i="18" s="1"/>
  <c r="AR1598" i="18" s="1"/>
  <c r="AR1599" i="18" s="1"/>
  <c r="AR1600" i="18" s="1"/>
  <c r="AR1601" i="18" s="1"/>
  <c r="AR1602" i="18" s="1"/>
  <c r="AR1603" i="18" s="1"/>
  <c r="AR1604" i="18" s="1"/>
  <c r="AR1605" i="18" s="1"/>
  <c r="AR1606" i="18" s="1"/>
  <c r="AR1607" i="18" s="1"/>
  <c r="AR1608" i="18" s="1"/>
  <c r="AR1609" i="18" s="1"/>
  <c r="AR1610" i="18" s="1"/>
  <c r="AR1611" i="18" s="1"/>
  <c r="AR1612" i="18" s="1"/>
  <c r="AR1613" i="18" s="1"/>
  <c r="AR1614" i="18" s="1"/>
  <c r="AR1615" i="18" s="1"/>
  <c r="AR1616" i="18" s="1"/>
  <c r="AR1617" i="18" s="1"/>
  <c r="AR1618" i="18" s="1"/>
  <c r="AR1619" i="18" s="1"/>
  <c r="AR1620" i="18" s="1"/>
  <c r="AR1621" i="18" s="1"/>
  <c r="AR1622" i="18" s="1"/>
  <c r="AR1623" i="18" s="1"/>
  <c r="AR1624" i="18" s="1"/>
  <c r="AR1625" i="18" s="1"/>
  <c r="AR1626" i="18" s="1"/>
  <c r="AR1627" i="18" s="1"/>
  <c r="AR1628" i="18" s="1"/>
  <c r="AR1629" i="18" s="1"/>
  <c r="AR1630" i="18" s="1"/>
  <c r="AR1631" i="18" s="1"/>
  <c r="AR1632" i="18" s="1"/>
  <c r="AR1633" i="18" s="1"/>
  <c r="AR1634" i="18" s="1"/>
  <c r="AR1635" i="18" s="1"/>
  <c r="AR1636" i="18" s="1"/>
  <c r="AR1637" i="18" s="1"/>
  <c r="AR1638" i="18" s="1"/>
  <c r="AR1639" i="18" s="1"/>
  <c r="AR1640" i="18" s="1"/>
  <c r="AR1641" i="18" s="1"/>
  <c r="AR1642" i="18" s="1"/>
  <c r="AR1643" i="18" s="1"/>
  <c r="AR1644" i="18" s="1"/>
  <c r="AR1645" i="18" s="1"/>
  <c r="AR1646" i="18" s="1"/>
  <c r="AR1647" i="18" s="1"/>
  <c r="AR1648" i="18" s="1"/>
  <c r="AR1649" i="18" s="1"/>
  <c r="AR1650" i="18" s="1"/>
  <c r="AR1651" i="18" s="1"/>
  <c r="AR1652" i="18" s="1"/>
  <c r="AR1653" i="18" s="1"/>
  <c r="AR1654" i="18" s="1"/>
  <c r="AR1655" i="18" s="1"/>
  <c r="AR1656" i="18" s="1"/>
  <c r="AR1657" i="18" s="1"/>
  <c r="AR1658" i="18" s="1"/>
  <c r="AR1659" i="18" s="1"/>
  <c r="AR1660" i="18" s="1"/>
  <c r="AR1661" i="18" s="1"/>
  <c r="AR1662" i="18" s="1"/>
  <c r="AR1663" i="18" s="1"/>
  <c r="AR1664" i="18" s="1"/>
  <c r="AR1665" i="18" s="1"/>
  <c r="AR1666" i="18" s="1"/>
  <c r="AR1667" i="18" s="1"/>
  <c r="AR1668" i="18" s="1"/>
  <c r="AR1669" i="18" s="1"/>
  <c r="AR1670" i="18" s="1"/>
  <c r="AR1671" i="18" s="1"/>
  <c r="AR1672" i="18" s="1"/>
  <c r="AR1673" i="18" s="1"/>
  <c r="AR1674" i="18" s="1"/>
  <c r="AR1675" i="18" s="1"/>
  <c r="AR1676" i="18" s="1"/>
  <c r="AR1677" i="18" s="1"/>
  <c r="AR1678" i="18" s="1"/>
  <c r="AR1679" i="18" s="1"/>
  <c r="AR1680" i="18" s="1"/>
  <c r="AR1681" i="18" s="1"/>
  <c r="AR1682" i="18" s="1"/>
  <c r="AR1683" i="18" s="1"/>
  <c r="AR1684" i="18" s="1"/>
  <c r="AR1685" i="18" s="1"/>
  <c r="AR1686" i="18" s="1"/>
  <c r="AR1687" i="18" s="1"/>
  <c r="AR1688" i="18" s="1"/>
  <c r="AR1689" i="18" s="1"/>
  <c r="AR1690" i="18" s="1"/>
  <c r="AR1691" i="18" s="1"/>
  <c r="AR1692" i="18" s="1"/>
  <c r="AR1693" i="18" s="1"/>
  <c r="AR1694" i="18" s="1"/>
  <c r="AR1695" i="18" s="1"/>
  <c r="AR1696" i="18" s="1"/>
  <c r="AR1697" i="18" s="1"/>
  <c r="AR1698" i="18" s="1"/>
  <c r="AR1699" i="18" s="1"/>
  <c r="AR1700" i="18" s="1"/>
  <c r="AR1701" i="18" s="1"/>
  <c r="AR1702" i="18" s="1"/>
  <c r="AR1703" i="18" s="1"/>
  <c r="AR1704" i="18" s="1"/>
  <c r="AR1705" i="18" s="1"/>
  <c r="AR1706" i="18" s="1"/>
  <c r="AR1707" i="18" s="1"/>
  <c r="AR1708" i="18" s="1"/>
  <c r="AR1709" i="18" s="1"/>
  <c r="AR1710" i="18" s="1"/>
  <c r="AR1711" i="18" s="1"/>
  <c r="AR1712" i="18" s="1"/>
  <c r="AR1713" i="18" s="1"/>
  <c r="AR1714" i="18" s="1"/>
  <c r="AR1715" i="18" s="1"/>
  <c r="AR1716" i="18" s="1"/>
  <c r="AR1717" i="18" s="1"/>
  <c r="AR1718" i="18" s="1"/>
  <c r="AR1719" i="18" s="1"/>
  <c r="AR1720" i="18" s="1"/>
  <c r="AR1721" i="18" s="1"/>
  <c r="AR1722" i="18" s="1"/>
  <c r="AR1723" i="18" s="1"/>
  <c r="AR1724" i="18" s="1"/>
  <c r="AR1725" i="18" s="1"/>
  <c r="AR1726" i="18" s="1"/>
  <c r="AR1727" i="18" s="1"/>
  <c r="AR1728" i="18" s="1"/>
  <c r="AR1729" i="18" s="1"/>
  <c r="AR1730" i="18" s="1"/>
  <c r="AR1731" i="18" s="1"/>
  <c r="AR1732" i="18" s="1"/>
  <c r="AR1733" i="18" s="1"/>
  <c r="AR1734" i="18" s="1"/>
  <c r="AR1735" i="18" s="1"/>
  <c r="AR1736" i="18" s="1"/>
  <c r="AR1737" i="18" s="1"/>
  <c r="AR1738" i="18" s="1"/>
  <c r="AR1739" i="18" s="1"/>
  <c r="AR1740" i="18" s="1"/>
  <c r="AR1741" i="18" s="1"/>
  <c r="AR1742" i="18" s="1"/>
  <c r="AR1743" i="18" s="1"/>
  <c r="AR1744" i="18" s="1"/>
  <c r="AR1745" i="18" s="1"/>
  <c r="AR1746" i="18" s="1"/>
  <c r="AR1747" i="18" s="1"/>
  <c r="AR1748" i="18" s="1"/>
  <c r="AR1749" i="18" s="1"/>
  <c r="AR1750" i="18" s="1"/>
  <c r="AR1751" i="18" s="1"/>
  <c r="AR1752" i="18" s="1"/>
  <c r="AR1753" i="18" s="1"/>
  <c r="AR1754" i="18" s="1"/>
  <c r="AR1755" i="18" s="1"/>
  <c r="AR1756" i="18" s="1"/>
  <c r="AR1757" i="18" s="1"/>
  <c r="AR1758" i="18" s="1"/>
  <c r="AR1759" i="18" s="1"/>
  <c r="AR1760" i="18" s="1"/>
  <c r="AR1761" i="18" s="1"/>
  <c r="AR1762" i="18" s="1"/>
  <c r="AR1763" i="18" s="1"/>
  <c r="AR1764" i="18" s="1"/>
  <c r="AR1765" i="18" s="1"/>
  <c r="AR1766" i="18" s="1"/>
  <c r="AR1767" i="18" s="1"/>
  <c r="AR1768" i="18" s="1"/>
  <c r="AR1769" i="18" s="1"/>
  <c r="AR1770" i="18" s="1"/>
  <c r="AR1771" i="18" s="1"/>
  <c r="AR1772" i="18" s="1"/>
  <c r="AR1773" i="18" s="1"/>
  <c r="AR1774" i="18" s="1"/>
  <c r="AR1775" i="18" s="1"/>
  <c r="AR1776" i="18" s="1"/>
  <c r="AR1777" i="18" s="1"/>
  <c r="AR1778" i="18" s="1"/>
  <c r="AR1779" i="18" s="1"/>
  <c r="AR1780" i="18" s="1"/>
  <c r="AR1781" i="18" s="1"/>
  <c r="AR1782" i="18" s="1"/>
  <c r="AR1783" i="18" s="1"/>
  <c r="AR1784" i="18" s="1"/>
  <c r="AR1785" i="18" s="1"/>
  <c r="AR1786" i="18" s="1"/>
  <c r="AR1787" i="18" s="1"/>
  <c r="AR1788" i="18" s="1"/>
  <c r="AR1789" i="18" s="1"/>
  <c r="AR1790" i="18" s="1"/>
  <c r="AR1791" i="18" s="1"/>
  <c r="AR1792" i="18" s="1"/>
  <c r="AR1793" i="18" s="1"/>
  <c r="AR1794" i="18" s="1"/>
  <c r="AR1795" i="18" s="1"/>
  <c r="AR1796" i="18" s="1"/>
  <c r="AR1797" i="18" s="1"/>
  <c r="AR1798" i="18" s="1"/>
  <c r="AR1799" i="18" s="1"/>
  <c r="AR1800" i="18" s="1"/>
  <c r="AR1801" i="18" s="1"/>
  <c r="AR1802" i="18" s="1"/>
  <c r="AR1803" i="18" s="1"/>
  <c r="AR1804" i="18" s="1"/>
  <c r="AR1805" i="18" s="1"/>
  <c r="AR1806" i="18" s="1"/>
  <c r="AR1807" i="18" s="1"/>
  <c r="AR1808" i="18" s="1"/>
  <c r="AR1809" i="18" s="1"/>
  <c r="AR1810" i="18" s="1"/>
  <c r="AR1811" i="18" s="1"/>
  <c r="AR1812" i="18" s="1"/>
  <c r="AR1813" i="18" s="1"/>
  <c r="AR1814" i="18" s="1"/>
  <c r="AR1815" i="18" s="1"/>
  <c r="AR1816" i="18" s="1"/>
  <c r="AR1817" i="18" s="1"/>
  <c r="AR1818" i="18" s="1"/>
  <c r="AR1819" i="18" s="1"/>
  <c r="AR1820" i="18" s="1"/>
  <c r="AR1821" i="18" s="1"/>
  <c r="AR1822" i="18" s="1"/>
  <c r="AR1823" i="18" s="1"/>
  <c r="AR1824" i="18" s="1"/>
  <c r="AR1825" i="18" s="1"/>
  <c r="AR1826" i="18" s="1"/>
  <c r="AR1827" i="18" s="1"/>
  <c r="AR1828" i="18" s="1"/>
  <c r="AR1829" i="18" s="1"/>
  <c r="AR1830" i="18" s="1"/>
  <c r="AR1831" i="18" s="1"/>
  <c r="AR1832" i="18" s="1"/>
  <c r="AR1833" i="18" s="1"/>
  <c r="AR1834" i="18" s="1"/>
  <c r="AR1835" i="18" s="1"/>
  <c r="AR1836" i="18" s="1"/>
  <c r="AR1837" i="18" s="1"/>
  <c r="AR1838" i="18" s="1"/>
  <c r="AR1839" i="18" s="1"/>
  <c r="AR1840" i="18" s="1"/>
  <c r="AR1841" i="18" s="1"/>
  <c r="AR1842" i="18" s="1"/>
  <c r="AR1843" i="18" s="1"/>
  <c r="AR1844" i="18" s="1"/>
  <c r="AR1845" i="18" s="1"/>
  <c r="AR1846" i="18" s="1"/>
  <c r="AR1847" i="18" s="1"/>
  <c r="AR1848" i="18" s="1"/>
  <c r="AR1849" i="18" s="1"/>
  <c r="AR1850" i="18" s="1"/>
  <c r="AR1851" i="18" s="1"/>
  <c r="AR1852" i="18" s="1"/>
  <c r="AR1853" i="18" s="1"/>
  <c r="AR1854" i="18" s="1"/>
  <c r="AR1855" i="18" s="1"/>
  <c r="AR1856" i="18" s="1"/>
  <c r="AR1857" i="18" s="1"/>
  <c r="AR1858" i="18" s="1"/>
  <c r="AR1859" i="18" s="1"/>
  <c r="AR1860" i="18" s="1"/>
  <c r="AR1861" i="18" s="1"/>
  <c r="AR1862" i="18" s="1"/>
  <c r="AR1863" i="18" s="1"/>
  <c r="AR1864" i="18" s="1"/>
  <c r="AR1865" i="18" s="1"/>
  <c r="AR1866" i="18" s="1"/>
  <c r="AR1867" i="18" s="1"/>
  <c r="AR1868" i="18" s="1"/>
  <c r="AR1869" i="18" s="1"/>
  <c r="AR1870" i="18" s="1"/>
  <c r="AR1871" i="18" s="1"/>
  <c r="AR1872" i="18" s="1"/>
  <c r="AR1873" i="18" s="1"/>
  <c r="AR1874" i="18" s="1"/>
  <c r="AR1875" i="18" s="1"/>
  <c r="AR1876" i="18" s="1"/>
  <c r="AR1877" i="18" s="1"/>
  <c r="AR1878" i="18" s="1"/>
  <c r="AR1879" i="18" s="1"/>
  <c r="AR1880" i="18" s="1"/>
  <c r="AR1881" i="18" s="1"/>
  <c r="AR1882" i="18" s="1"/>
  <c r="AR1883" i="18" s="1"/>
  <c r="AR1884" i="18" s="1"/>
  <c r="AR1885" i="18" s="1"/>
  <c r="AR1886" i="18" s="1"/>
  <c r="AR1887" i="18" s="1"/>
  <c r="AR1888" i="18" s="1"/>
  <c r="AR1889" i="18" s="1"/>
  <c r="AR1890" i="18" s="1"/>
  <c r="AR1891" i="18" s="1"/>
  <c r="AR1892" i="18" s="1"/>
  <c r="AR1893" i="18" s="1"/>
  <c r="AR1894" i="18" s="1"/>
  <c r="AR1895" i="18" s="1"/>
  <c r="AR1896" i="18" s="1"/>
  <c r="AR1897" i="18" s="1"/>
  <c r="AR1898" i="18" s="1"/>
  <c r="AR1899" i="18" s="1"/>
  <c r="AR1900" i="18" s="1"/>
  <c r="AR1901" i="18" s="1"/>
  <c r="AR1902" i="18" s="1"/>
  <c r="AR1903" i="18" s="1"/>
  <c r="AR1904" i="18" s="1"/>
  <c r="AR1905" i="18" s="1"/>
  <c r="AR1906" i="18" s="1"/>
  <c r="AR1907" i="18" s="1"/>
  <c r="AR1908" i="18" s="1"/>
  <c r="AR1909" i="18" s="1"/>
  <c r="AR1910" i="18" s="1"/>
  <c r="AR1911" i="18" s="1"/>
  <c r="AR1912" i="18" s="1"/>
  <c r="AR1913" i="18" s="1"/>
  <c r="AR1914" i="18" s="1"/>
  <c r="AR1915" i="18" s="1"/>
  <c r="AR1916" i="18" s="1"/>
  <c r="AR1917" i="18" s="1"/>
  <c r="AR1918" i="18" s="1"/>
  <c r="AR1919" i="18" s="1"/>
  <c r="AR1920" i="18" s="1"/>
  <c r="AR1921" i="18" s="1"/>
  <c r="AR1922" i="18" s="1"/>
  <c r="AR1923" i="18" s="1"/>
  <c r="AR1924" i="18" s="1"/>
  <c r="AR1925" i="18" s="1"/>
  <c r="AR1926" i="18" s="1"/>
  <c r="AR1927" i="18" s="1"/>
  <c r="AR1928" i="18" s="1"/>
  <c r="AR1929" i="18" s="1"/>
  <c r="AR1930" i="18" s="1"/>
  <c r="AR1931" i="18" s="1"/>
  <c r="AR1932" i="18" s="1"/>
  <c r="AR1933" i="18" s="1"/>
  <c r="AR1934" i="18" s="1"/>
  <c r="AR1935" i="18" s="1"/>
  <c r="AR1936" i="18" s="1"/>
  <c r="AR1937" i="18" s="1"/>
  <c r="AR1938" i="18" s="1"/>
  <c r="AR1939" i="18" s="1"/>
  <c r="AR1940" i="18" s="1"/>
  <c r="AR1941" i="18" s="1"/>
  <c r="AR1942" i="18" s="1"/>
  <c r="AR1943" i="18" s="1"/>
  <c r="AR1944" i="18" s="1"/>
  <c r="AR1945" i="18" s="1"/>
  <c r="AR1946" i="18" s="1"/>
  <c r="AR1947" i="18" s="1"/>
  <c r="AR1948" i="18" s="1"/>
  <c r="AR1949" i="18" s="1"/>
  <c r="AR1950" i="18" s="1"/>
  <c r="AR1951" i="18" s="1"/>
  <c r="AR1952" i="18" s="1"/>
  <c r="AR1953" i="18" s="1"/>
  <c r="AR1954" i="18" s="1"/>
  <c r="AR1955" i="18" s="1"/>
  <c r="AR1956" i="18" s="1"/>
  <c r="AR1957" i="18" s="1"/>
  <c r="AR1958" i="18" s="1"/>
  <c r="AR1959" i="18" s="1"/>
  <c r="AR1960" i="18" s="1"/>
  <c r="AR1961" i="18" s="1"/>
  <c r="AR1962" i="18" s="1"/>
  <c r="AR1963" i="18" s="1"/>
  <c r="AR1964" i="18" s="1"/>
  <c r="AR1965" i="18" s="1"/>
  <c r="AR1966" i="18" s="1"/>
  <c r="AR1967" i="18" s="1"/>
  <c r="AR1968" i="18" s="1"/>
  <c r="AR1969" i="18" s="1"/>
  <c r="AR1970" i="18" s="1"/>
  <c r="AR1971" i="18" s="1"/>
  <c r="AR1972" i="18" s="1"/>
  <c r="AR1973" i="18" s="1"/>
  <c r="AR1974" i="18" s="1"/>
  <c r="AR1975" i="18" s="1"/>
  <c r="AR1976" i="18" s="1"/>
  <c r="AR1977" i="18" s="1"/>
  <c r="AR1978" i="18" s="1"/>
  <c r="AR1979" i="18" s="1"/>
  <c r="AR1980" i="18" s="1"/>
  <c r="AR1981" i="18" s="1"/>
  <c r="AR1982" i="18" s="1"/>
  <c r="AR1983" i="18" s="1"/>
  <c r="AR1984" i="18" s="1"/>
  <c r="AR1985" i="18" s="1"/>
  <c r="AR1986" i="18" s="1"/>
  <c r="AR1987" i="18" s="1"/>
  <c r="AR1988" i="18" s="1"/>
  <c r="AR1989" i="18" s="1"/>
  <c r="AR1990" i="18" s="1"/>
  <c r="AR1991" i="18" s="1"/>
  <c r="AR1992" i="18" s="1"/>
  <c r="AR1993" i="18" s="1"/>
  <c r="AR1994" i="18" s="1"/>
  <c r="AR1995" i="18" s="1"/>
  <c r="AR1996" i="18" s="1"/>
  <c r="AR1997" i="18" s="1"/>
  <c r="AR1998" i="18" s="1"/>
  <c r="AR1999" i="18" s="1"/>
  <c r="AR2000" i="18" s="1"/>
  <c r="AR2001" i="18" s="1"/>
  <c r="AR2002" i="18" s="1"/>
  <c r="AR2003" i="18" s="1"/>
  <c r="AR2004" i="18" s="1"/>
  <c r="AR2005" i="18" s="1"/>
  <c r="AR2006" i="18" s="1"/>
  <c r="AR2007" i="18" s="1"/>
  <c r="AR2008" i="18" s="1"/>
  <c r="AR2009" i="18" s="1"/>
  <c r="AR2010" i="18" s="1"/>
  <c r="AR2011" i="18" s="1"/>
  <c r="AR2012" i="18" s="1"/>
  <c r="AR2013" i="18" s="1"/>
  <c r="AR2014" i="18" s="1"/>
  <c r="AR2015" i="18" s="1"/>
  <c r="AR2016" i="18" s="1"/>
  <c r="AR2017" i="18" s="1"/>
  <c r="AR2018" i="18" s="1"/>
  <c r="AR2019" i="18" s="1"/>
  <c r="AR2020" i="18" s="1"/>
  <c r="AR2021" i="18" s="1"/>
  <c r="AR2022" i="18" s="1"/>
  <c r="AR2023" i="18" s="1"/>
  <c r="AR2024" i="18" s="1"/>
  <c r="AR2025" i="18" s="1"/>
  <c r="AR2026" i="18" s="1"/>
  <c r="AR2027" i="18" s="1"/>
  <c r="AR2028" i="18" s="1"/>
  <c r="AR2029" i="18" s="1"/>
  <c r="AR2030" i="18" s="1"/>
  <c r="AR2031" i="18" s="1"/>
  <c r="AR2032" i="18" s="1"/>
  <c r="AR2033" i="18" s="1"/>
  <c r="AR2034" i="18" s="1"/>
  <c r="AR2035" i="18" s="1"/>
  <c r="AR2036" i="18" s="1"/>
  <c r="AR2037" i="18" s="1"/>
  <c r="AR2038" i="18" s="1"/>
  <c r="AR2039" i="18" s="1"/>
  <c r="AR2040" i="18" s="1"/>
  <c r="AR2041" i="18" s="1"/>
  <c r="AR2042" i="18" s="1"/>
  <c r="AR2043" i="18" s="1"/>
  <c r="AR2044" i="18" s="1"/>
  <c r="AR2045" i="18" s="1"/>
  <c r="AR2046" i="18" s="1"/>
  <c r="AR2047" i="18" s="1"/>
  <c r="AR2048" i="18" s="1"/>
  <c r="AR2049" i="18" s="1"/>
  <c r="AR2050" i="18" s="1"/>
  <c r="AR2051" i="18" s="1"/>
  <c r="AR2052" i="18" s="1"/>
  <c r="AR2053" i="18" s="1"/>
  <c r="AR2054" i="18" s="1"/>
  <c r="AR2055" i="18" s="1"/>
  <c r="AR2056" i="18" s="1"/>
  <c r="AR2057" i="18" s="1"/>
  <c r="AR2058" i="18" s="1"/>
  <c r="AR2059" i="18" s="1"/>
  <c r="AR2060" i="18" s="1"/>
  <c r="AR2061" i="18" s="1"/>
  <c r="AR2062" i="18" s="1"/>
  <c r="AR2063" i="18" s="1"/>
  <c r="AR2064" i="18" s="1"/>
  <c r="AR2065" i="18" s="1"/>
  <c r="AR2066" i="18" s="1"/>
  <c r="AR2067" i="18" s="1"/>
  <c r="AR2068" i="18" s="1"/>
  <c r="AR2069" i="18" s="1"/>
  <c r="AR2070" i="18" s="1"/>
  <c r="AR2071" i="18" s="1"/>
  <c r="AR2072" i="18" s="1"/>
  <c r="AR2073" i="18" s="1"/>
  <c r="AR2074" i="18" s="1"/>
  <c r="AR2075" i="18" s="1"/>
  <c r="AR2076" i="18" s="1"/>
  <c r="AR2077" i="18" s="1"/>
  <c r="AR2078" i="18" s="1"/>
  <c r="AR2079" i="18" s="1"/>
  <c r="AR2080" i="18" s="1"/>
  <c r="AR2081" i="18" s="1"/>
  <c r="AR2082" i="18" s="1"/>
  <c r="AR2083" i="18" s="1"/>
  <c r="AR2084" i="18" s="1"/>
  <c r="AR2085" i="18" s="1"/>
  <c r="AR2086" i="18" s="1"/>
  <c r="AR2087" i="18" s="1"/>
  <c r="AR2088" i="18" s="1"/>
  <c r="AR2089" i="18" s="1"/>
  <c r="AR2090" i="18" s="1"/>
  <c r="AR2091" i="18" s="1"/>
  <c r="AR2092" i="18" s="1"/>
  <c r="AR2093" i="18" s="1"/>
  <c r="AR2094" i="18" s="1"/>
  <c r="AR2095" i="18" s="1"/>
  <c r="AR2096" i="18" s="1"/>
  <c r="AR2097" i="18" s="1"/>
  <c r="AR2098" i="18" s="1"/>
  <c r="AR2099" i="18" s="1"/>
  <c r="AR2100" i="18" s="1"/>
  <c r="AR2101" i="18" s="1"/>
  <c r="AR2102" i="18" s="1"/>
  <c r="AR2103" i="18" s="1"/>
  <c r="AR2104" i="18" s="1"/>
  <c r="AR2105" i="18" s="1"/>
  <c r="AR2106" i="18" s="1"/>
  <c r="AR2107" i="18" s="1"/>
  <c r="AR2108" i="18" s="1"/>
  <c r="AR2109" i="18" s="1"/>
  <c r="AR2110" i="18" s="1"/>
  <c r="AR2111" i="18" s="1"/>
  <c r="AR2112" i="18" s="1"/>
  <c r="AR2113" i="18" s="1"/>
  <c r="AR2114" i="18" s="1"/>
  <c r="AR2115" i="18" s="1"/>
  <c r="AR2116" i="18" s="1"/>
  <c r="AR2117" i="18" s="1"/>
  <c r="AR2118" i="18" s="1"/>
  <c r="AR2119" i="18" s="1"/>
  <c r="AR2120" i="18" s="1"/>
  <c r="AR2121" i="18" s="1"/>
  <c r="AR2122" i="18" s="1"/>
  <c r="AR2123" i="18" s="1"/>
  <c r="AR2124" i="18" s="1"/>
  <c r="AR2125" i="18" s="1"/>
  <c r="AR2126" i="18" s="1"/>
  <c r="AR2127" i="18" s="1"/>
  <c r="AR2128" i="18" s="1"/>
  <c r="AR2129" i="18" s="1"/>
  <c r="AR2130" i="18" s="1"/>
  <c r="AR2131" i="18" s="1"/>
  <c r="AR2132" i="18" s="1"/>
  <c r="AR2133" i="18" s="1"/>
  <c r="AR2134" i="18" s="1"/>
  <c r="AR2135" i="18" s="1"/>
  <c r="AR2136" i="18" s="1"/>
  <c r="AR2137" i="18" s="1"/>
  <c r="AR2138" i="18" s="1"/>
  <c r="AR2139" i="18" s="1"/>
  <c r="AR2140" i="18" s="1"/>
  <c r="AR2141" i="18" s="1"/>
  <c r="AR2142" i="18" s="1"/>
  <c r="AR2143" i="18" s="1"/>
  <c r="AR2144" i="18" s="1"/>
  <c r="AR2145" i="18" s="1"/>
  <c r="AR2146" i="18" s="1"/>
  <c r="AR2147" i="18" s="1"/>
  <c r="AR2148" i="18" s="1"/>
  <c r="AR2149" i="18" s="1"/>
  <c r="AR2150" i="18" s="1"/>
  <c r="AR2151" i="18" s="1"/>
  <c r="AR2152" i="18" s="1"/>
  <c r="AR2153" i="18" s="1"/>
  <c r="AR2154" i="18" s="1"/>
  <c r="AR2155" i="18" s="1"/>
  <c r="AR2156" i="18" s="1"/>
  <c r="AR2157" i="18" s="1"/>
  <c r="AR2158" i="18" s="1"/>
  <c r="AR2159" i="18" s="1"/>
  <c r="AR2160" i="18" s="1"/>
  <c r="AR2161" i="18" s="1"/>
  <c r="AR2162" i="18" s="1"/>
  <c r="AR2163" i="18" s="1"/>
  <c r="AR2164" i="18" s="1"/>
  <c r="AR2165" i="18" s="1"/>
  <c r="AR2166" i="18" s="1"/>
  <c r="AR2167" i="18" s="1"/>
  <c r="AR2168" i="18" s="1"/>
  <c r="AR2169" i="18" s="1"/>
  <c r="AR2170" i="18" s="1"/>
  <c r="AR2171" i="18" s="1"/>
  <c r="AR2172" i="18" s="1"/>
  <c r="AR2173" i="18" s="1"/>
  <c r="AR2174" i="18" s="1"/>
  <c r="AR2175" i="18" s="1"/>
  <c r="AR2176" i="18" s="1"/>
  <c r="AR2177" i="18" s="1"/>
  <c r="AR2178" i="18" s="1"/>
  <c r="AR2179" i="18" s="1"/>
  <c r="AR2180" i="18" s="1"/>
  <c r="AR2181" i="18" s="1"/>
  <c r="AR2182" i="18" s="1"/>
  <c r="AR2183" i="18" s="1"/>
  <c r="AR2184" i="18" s="1"/>
  <c r="AR2185" i="18" s="1"/>
  <c r="AR2186" i="18" s="1"/>
  <c r="AR2187" i="18" s="1"/>
  <c r="AR2188" i="18" s="1"/>
  <c r="AR2189" i="18" s="1"/>
  <c r="AR2190" i="18" s="1"/>
  <c r="AR2191" i="18" s="1"/>
  <c r="AR2192" i="18" s="1"/>
  <c r="AR2193" i="18" s="1"/>
  <c r="AR2194" i="18" s="1"/>
  <c r="AR2195" i="18" s="1"/>
  <c r="AR2196" i="18" s="1"/>
  <c r="AR2197" i="18" s="1"/>
  <c r="AR2198" i="18" s="1"/>
  <c r="AR2199" i="18" s="1"/>
  <c r="AR2200" i="18" s="1"/>
  <c r="AR2201" i="18" s="1"/>
  <c r="AR2202" i="18" s="1"/>
  <c r="AR2203" i="18" s="1"/>
  <c r="AR2204" i="18" s="1"/>
  <c r="AR2205" i="18" s="1"/>
  <c r="AR2206" i="18" s="1"/>
  <c r="AR2207" i="18" s="1"/>
  <c r="AR2208" i="18" s="1"/>
  <c r="AR2209" i="18" s="1"/>
  <c r="AR2210" i="18" s="1"/>
  <c r="AR2211" i="18" s="1"/>
  <c r="AR2212" i="18" s="1"/>
  <c r="AR2213" i="18" s="1"/>
  <c r="AR2214" i="18" s="1"/>
  <c r="AR2215" i="18" s="1"/>
  <c r="AR2216" i="18" s="1"/>
  <c r="AR2217" i="18" s="1"/>
  <c r="AR2218" i="18" s="1"/>
  <c r="AR2219" i="18" s="1"/>
  <c r="AR2220" i="18" s="1"/>
  <c r="AR2221" i="18" s="1"/>
  <c r="AR2222" i="18" s="1"/>
  <c r="AR2223" i="18" s="1"/>
  <c r="AR2224" i="18" s="1"/>
  <c r="AR2225" i="18" s="1"/>
  <c r="AR2226" i="18" s="1"/>
  <c r="AR2227" i="18" s="1"/>
  <c r="AR2228" i="18" s="1"/>
  <c r="AR2229" i="18" s="1"/>
  <c r="AR2230" i="18" s="1"/>
  <c r="AR2231" i="18" s="1"/>
  <c r="AR2232" i="18" s="1"/>
  <c r="AR2233" i="18" s="1"/>
  <c r="AR2234" i="18" s="1"/>
  <c r="AR2235" i="18" s="1"/>
  <c r="AR2236" i="18" s="1"/>
  <c r="AR2237" i="18" s="1"/>
  <c r="AR2238" i="18" s="1"/>
  <c r="AR2239" i="18" s="1"/>
  <c r="AR2240" i="18" s="1"/>
  <c r="AR2241" i="18" s="1"/>
  <c r="AR2242" i="18" s="1"/>
  <c r="AR2243" i="18" s="1"/>
  <c r="AR2244" i="18" s="1"/>
  <c r="AR2245" i="18" s="1"/>
  <c r="AR2246" i="18" s="1"/>
  <c r="AR2247" i="18" s="1"/>
  <c r="AR2248" i="18" s="1"/>
  <c r="AR2249" i="18" s="1"/>
  <c r="AR2250" i="18" s="1"/>
  <c r="AR2251" i="18" s="1"/>
  <c r="AR2252" i="18" s="1"/>
  <c r="AR2253" i="18" s="1"/>
  <c r="AR2254" i="18" s="1"/>
  <c r="AR2255" i="18" s="1"/>
  <c r="AR2256" i="18" s="1"/>
  <c r="AR2257" i="18" s="1"/>
  <c r="AR2258" i="18" s="1"/>
  <c r="AR2259" i="18" s="1"/>
  <c r="AR2260" i="18" s="1"/>
  <c r="AR2261" i="18" s="1"/>
  <c r="AR2262" i="18" s="1"/>
  <c r="AR2263" i="18" s="1"/>
  <c r="AR2264" i="18" s="1"/>
  <c r="AR2265" i="18" s="1"/>
  <c r="AR2266" i="18" s="1"/>
  <c r="AR2267" i="18" s="1"/>
  <c r="AR2268" i="18" s="1"/>
  <c r="AR2269" i="18" s="1"/>
  <c r="AR2270" i="18" s="1"/>
  <c r="AR2271" i="18" s="1"/>
  <c r="AR2272" i="18" s="1"/>
  <c r="AR2273" i="18" s="1"/>
  <c r="AR2274" i="18" s="1"/>
  <c r="AR2275" i="18" s="1"/>
  <c r="AR2276" i="18" s="1"/>
  <c r="AR2277" i="18" s="1"/>
  <c r="AR2278" i="18" s="1"/>
  <c r="AR2279" i="18" s="1"/>
  <c r="AR2280" i="18" s="1"/>
  <c r="AR2281" i="18" s="1"/>
  <c r="AR2282" i="18" s="1"/>
  <c r="AR2283" i="18" s="1"/>
  <c r="AR2284" i="18" s="1"/>
  <c r="AR2285" i="18" s="1"/>
  <c r="AR2286" i="18" s="1"/>
  <c r="AR2287" i="18" s="1"/>
  <c r="AR2288" i="18" s="1"/>
  <c r="AR2289" i="18" s="1"/>
  <c r="AR2290" i="18" s="1"/>
  <c r="AR2291" i="18" s="1"/>
  <c r="AR2292" i="18" s="1"/>
  <c r="AR2293" i="18" s="1"/>
  <c r="AR2294" i="18" s="1"/>
  <c r="AR2295" i="18" s="1"/>
  <c r="AR2296" i="18" s="1"/>
  <c r="AR2297" i="18" s="1"/>
  <c r="AR2298" i="18" s="1"/>
  <c r="AR2299" i="18" s="1"/>
  <c r="AR2300" i="18" s="1"/>
  <c r="AR2301" i="18" s="1"/>
  <c r="AR2302" i="18" s="1"/>
  <c r="AR2303" i="18" s="1"/>
  <c r="AR2304" i="18" s="1"/>
  <c r="AR2305" i="18" s="1"/>
  <c r="AR2306" i="18" s="1"/>
  <c r="AR2307" i="18" s="1"/>
  <c r="AR2308" i="18" s="1"/>
  <c r="AR2309" i="18" s="1"/>
  <c r="AR2310" i="18" s="1"/>
  <c r="AR2311" i="18" s="1"/>
  <c r="AR2312" i="18" s="1"/>
  <c r="AR2313" i="18" s="1"/>
  <c r="AR2314" i="18" s="1"/>
  <c r="AR2315" i="18" s="1"/>
  <c r="AR2316" i="18" s="1"/>
  <c r="AR2317" i="18" s="1"/>
  <c r="AR2318" i="18" s="1"/>
  <c r="AR2319" i="18" s="1"/>
  <c r="AR2320" i="18" s="1"/>
  <c r="AR2321" i="18" s="1"/>
  <c r="AR2322" i="18" s="1"/>
  <c r="AR2323" i="18" s="1"/>
  <c r="AR2324" i="18" s="1"/>
  <c r="AR2325" i="18" s="1"/>
  <c r="AR2326" i="18" s="1"/>
  <c r="AR2327" i="18" s="1"/>
  <c r="AR2328" i="18" s="1"/>
  <c r="AR2329" i="18" s="1"/>
  <c r="AR2330" i="18" s="1"/>
  <c r="AR2331" i="18" s="1"/>
  <c r="AR2332" i="18" s="1"/>
  <c r="AR2333" i="18" s="1"/>
  <c r="AR2334" i="18" s="1"/>
  <c r="AR2335" i="18" s="1"/>
  <c r="AR2336" i="18" s="1"/>
  <c r="AR2337" i="18" s="1"/>
  <c r="AR2338" i="18" s="1"/>
  <c r="AR2339" i="18" s="1"/>
  <c r="AR2340" i="18" s="1"/>
  <c r="AR2341" i="18" s="1"/>
  <c r="AR2342" i="18" s="1"/>
  <c r="AR2343" i="18" s="1"/>
  <c r="AR2344" i="18" s="1"/>
  <c r="AR2345" i="18" s="1"/>
  <c r="AR2346" i="18" s="1"/>
  <c r="AR2347" i="18" s="1"/>
  <c r="AR2348" i="18" s="1"/>
  <c r="AR2349" i="18" s="1"/>
  <c r="AR2350" i="18" s="1"/>
  <c r="AR2351" i="18" s="1"/>
  <c r="AR2352" i="18" s="1"/>
  <c r="AR2353" i="18" s="1"/>
  <c r="AR2354" i="18" s="1"/>
  <c r="AR2355" i="18" s="1"/>
  <c r="AR2356" i="18" s="1"/>
  <c r="AR2357" i="18" s="1"/>
  <c r="AR2358" i="18" s="1"/>
  <c r="AR2359" i="18" s="1"/>
  <c r="AR2360" i="18" s="1"/>
  <c r="AR2361" i="18" s="1"/>
  <c r="AR2362" i="18" s="1"/>
  <c r="AR2363" i="18" s="1"/>
  <c r="AR2364" i="18" s="1"/>
  <c r="AR2365" i="18" s="1"/>
  <c r="AR2366" i="18" s="1"/>
  <c r="AR2367" i="18" s="1"/>
  <c r="AR2368" i="18" s="1"/>
  <c r="AR2369" i="18" s="1"/>
  <c r="AR2370" i="18" s="1"/>
  <c r="AR2371" i="18" s="1"/>
  <c r="AR2372" i="18" s="1"/>
  <c r="AR2373" i="18" s="1"/>
  <c r="AR2374" i="18" s="1"/>
  <c r="AR2375" i="18" s="1"/>
  <c r="AR2376" i="18" s="1"/>
  <c r="AR2377" i="18" s="1"/>
  <c r="AR2378" i="18" s="1"/>
  <c r="AR2379" i="18" s="1"/>
  <c r="AR2380" i="18" s="1"/>
  <c r="AR2381" i="18" s="1"/>
  <c r="AR2382" i="18" s="1"/>
  <c r="AR2383" i="18" s="1"/>
  <c r="AR2384" i="18" s="1"/>
  <c r="AR2385" i="18" s="1"/>
  <c r="AR2386" i="18" s="1"/>
  <c r="AR2387" i="18" s="1"/>
  <c r="AR2388" i="18" s="1"/>
  <c r="AR2389" i="18" s="1"/>
  <c r="AR2390" i="18" s="1"/>
  <c r="AR2391" i="18" s="1"/>
  <c r="AR2392" i="18" s="1"/>
  <c r="AR2393" i="18" s="1"/>
  <c r="AR2394" i="18" s="1"/>
  <c r="AR2395" i="18" s="1"/>
  <c r="AR2396" i="18" s="1"/>
  <c r="AR2397" i="18" s="1"/>
  <c r="AR2398" i="18" s="1"/>
  <c r="AR2399" i="18" s="1"/>
  <c r="AR2400" i="18" s="1"/>
  <c r="AR2401" i="18" s="1"/>
  <c r="AR2402" i="18" s="1"/>
  <c r="AR2403" i="18" s="1"/>
  <c r="AR2404" i="18" s="1"/>
  <c r="AR2405" i="18" s="1"/>
  <c r="AR2406" i="18" s="1"/>
  <c r="AR2407" i="18" s="1"/>
  <c r="AR2408" i="18" s="1"/>
  <c r="AR2409" i="18" s="1"/>
  <c r="AR2410" i="18" s="1"/>
  <c r="AR2411" i="18" s="1"/>
  <c r="AR2412" i="18" s="1"/>
  <c r="AR2413" i="18" s="1"/>
  <c r="AR2414" i="18" s="1"/>
  <c r="AR2415" i="18" s="1"/>
  <c r="AR2416" i="18" s="1"/>
  <c r="AR2417" i="18" s="1"/>
  <c r="AR2418" i="18" s="1"/>
  <c r="AR2419" i="18" s="1"/>
  <c r="AR2420" i="18" s="1"/>
  <c r="AR2421" i="18" s="1"/>
  <c r="AR2422" i="18" s="1"/>
  <c r="AR2423" i="18" s="1"/>
  <c r="AR2424" i="18" s="1"/>
  <c r="AR2425" i="18" s="1"/>
  <c r="AR2426" i="18" s="1"/>
  <c r="AR2427" i="18" s="1"/>
  <c r="AR2428" i="18" s="1"/>
  <c r="AR2429" i="18" s="1"/>
  <c r="AR2430" i="18" s="1"/>
  <c r="AR2431" i="18" s="1"/>
  <c r="AR2432" i="18" s="1"/>
  <c r="AR2433" i="18" s="1"/>
  <c r="AR2434" i="18" s="1"/>
  <c r="AR2435" i="18" s="1"/>
  <c r="AR2436" i="18" s="1"/>
  <c r="AR2437" i="18" s="1"/>
  <c r="AR2438" i="18" s="1"/>
  <c r="AR2439" i="18" s="1"/>
  <c r="AR2440" i="18" s="1"/>
  <c r="AR2441" i="18" s="1"/>
  <c r="AR2442" i="18" s="1"/>
  <c r="AR2443" i="18" s="1"/>
  <c r="AR2444" i="18" s="1"/>
  <c r="AR2445" i="18" s="1"/>
  <c r="AR2446" i="18" s="1"/>
  <c r="AR2447" i="18" s="1"/>
  <c r="AR2448" i="18" s="1"/>
  <c r="AR2449" i="18" s="1"/>
  <c r="AR2450" i="18" s="1"/>
  <c r="AR2451" i="18" s="1"/>
  <c r="AR2452" i="18" s="1"/>
  <c r="AR2453" i="18" s="1"/>
  <c r="AR2454" i="18" s="1"/>
  <c r="AR2455" i="18" s="1"/>
  <c r="AR2456" i="18" s="1"/>
  <c r="AR2457" i="18" s="1"/>
  <c r="AR2458" i="18" s="1"/>
  <c r="AR2459" i="18" s="1"/>
  <c r="AR2460" i="18" s="1"/>
  <c r="AR2461" i="18" s="1"/>
  <c r="AR2462" i="18" s="1"/>
  <c r="AR2463" i="18" s="1"/>
  <c r="AR2464" i="18" s="1"/>
  <c r="AR2465" i="18" s="1"/>
  <c r="AR2466" i="18" s="1"/>
  <c r="AR2467" i="18" s="1"/>
  <c r="AR2468" i="18" s="1"/>
  <c r="AR2469" i="18" s="1"/>
  <c r="AR2470" i="18" s="1"/>
  <c r="AR2471" i="18" s="1"/>
  <c r="AR2472" i="18" s="1"/>
  <c r="AR2473" i="18" s="1"/>
  <c r="AR2474" i="18" s="1"/>
  <c r="AR2475" i="18" s="1"/>
  <c r="AR2476" i="18" s="1"/>
  <c r="AR2477" i="18" s="1"/>
  <c r="AR2478" i="18" s="1"/>
  <c r="AR2479" i="18" s="1"/>
  <c r="AR2480" i="18" s="1"/>
  <c r="AR2481" i="18" s="1"/>
  <c r="AR2482" i="18" s="1"/>
  <c r="AR2483" i="18" s="1"/>
  <c r="AR2484" i="18" s="1"/>
  <c r="AR2485" i="18" s="1"/>
  <c r="AR2486" i="18" s="1"/>
  <c r="AR2487" i="18" s="1"/>
  <c r="AR2488" i="18" s="1"/>
  <c r="AR2489" i="18" s="1"/>
  <c r="AR2490" i="18" s="1"/>
  <c r="AR2491" i="18" s="1"/>
  <c r="AR2492" i="18" s="1"/>
  <c r="AR2493" i="18" s="1"/>
  <c r="AR2494" i="18" s="1"/>
  <c r="AR2495" i="18" s="1"/>
  <c r="AR2496" i="18" s="1"/>
  <c r="AR2497" i="18" s="1"/>
  <c r="AR2498" i="18" s="1"/>
  <c r="AR2499" i="18" s="1"/>
  <c r="AR2500" i="18" s="1"/>
  <c r="AR2501" i="18" s="1"/>
  <c r="AR2502" i="18" s="1"/>
  <c r="AR2503" i="18" s="1"/>
  <c r="AR2504" i="18" s="1"/>
  <c r="AR2505" i="18" s="1"/>
  <c r="AR2506" i="18" s="1"/>
  <c r="AR2507" i="18" s="1"/>
  <c r="AR2508" i="18" s="1"/>
  <c r="AR2509" i="18" s="1"/>
  <c r="AR2510" i="18" s="1"/>
  <c r="AR2511" i="18" s="1"/>
  <c r="AR2512" i="18" s="1"/>
  <c r="Y2537" i="18"/>
  <c r="X2537" i="18"/>
  <c r="V2537" i="18"/>
  <c r="U2537" i="18"/>
  <c r="O2537" i="18"/>
  <c r="N2537" i="18"/>
  <c r="Z3" i="18"/>
  <c r="Z4" i="18" s="1"/>
  <c r="Z5" i="18" s="1"/>
  <c r="Z6" i="18" s="1"/>
  <c r="Z7" i="18" s="1"/>
  <c r="Z8" i="18" s="1"/>
  <c r="Z9" i="18" s="1"/>
  <c r="Z10" i="18" s="1"/>
  <c r="Z11" i="18" s="1"/>
  <c r="Z12" i="18" s="1"/>
  <c r="Z13" i="18" s="1"/>
  <c r="Z14" i="18" s="1"/>
  <c r="Z15" i="18" s="1"/>
  <c r="Z16" i="18" s="1"/>
  <c r="Z17" i="18" s="1"/>
  <c r="Z18" i="18" s="1"/>
  <c r="Z19" i="18" s="1"/>
  <c r="Z20" i="18" s="1"/>
  <c r="Z21" i="18" s="1"/>
  <c r="Z22" i="18" s="1"/>
  <c r="Z23" i="18" s="1"/>
  <c r="Z24" i="18" s="1"/>
  <c r="Z25" i="18" s="1"/>
  <c r="Z26" i="18" s="1"/>
  <c r="Z27" i="18" s="1"/>
  <c r="Z28" i="18" s="1"/>
  <c r="Z29" i="18" s="1"/>
  <c r="Z30" i="18" s="1"/>
  <c r="Z31" i="18" s="1"/>
  <c r="Z32" i="18" s="1"/>
  <c r="Z33" i="18" s="1"/>
  <c r="Z34" i="18" s="1"/>
  <c r="Z35" i="18" s="1"/>
  <c r="Z36" i="18" s="1"/>
  <c r="Z37" i="18" s="1"/>
  <c r="Z38" i="18" s="1"/>
  <c r="Z39" i="18" s="1"/>
  <c r="Z40" i="18" s="1"/>
  <c r="Z41" i="18" s="1"/>
  <c r="Z42" i="18" s="1"/>
  <c r="Z43" i="18" s="1"/>
  <c r="Z44" i="18" s="1"/>
  <c r="Z45" i="18" s="1"/>
  <c r="Z46" i="18" s="1"/>
  <c r="Z47" i="18" s="1"/>
  <c r="Z48" i="18" s="1"/>
  <c r="Z49" i="18" s="1"/>
  <c r="Z50" i="18" s="1"/>
  <c r="Z51" i="18" s="1"/>
  <c r="Z52" i="18" s="1"/>
  <c r="Z53" i="18" s="1"/>
  <c r="Z54" i="18" s="1"/>
  <c r="Z55" i="18" s="1"/>
  <c r="Z56" i="18" s="1"/>
  <c r="Z57" i="18" s="1"/>
  <c r="Z58" i="18" s="1"/>
  <c r="Z59" i="18" s="1"/>
  <c r="Z60" i="18" s="1"/>
  <c r="Z61" i="18" s="1"/>
  <c r="Z62" i="18" s="1"/>
  <c r="Z63" i="18" s="1"/>
  <c r="Z64" i="18" s="1"/>
  <c r="Z65" i="18" s="1"/>
  <c r="Z66" i="18" s="1"/>
  <c r="Z67" i="18" s="1"/>
  <c r="Z68" i="18" s="1"/>
  <c r="Z69" i="18" s="1"/>
  <c r="Z70" i="18" s="1"/>
  <c r="Z71" i="18" s="1"/>
  <c r="Z72" i="18" s="1"/>
  <c r="Z73" i="18" s="1"/>
  <c r="Z74" i="18" s="1"/>
  <c r="Z75" i="18" s="1"/>
  <c r="Z76" i="18" s="1"/>
  <c r="Z77" i="18" s="1"/>
  <c r="Z78" i="18" s="1"/>
  <c r="Z79" i="18" s="1"/>
  <c r="Z80" i="18" s="1"/>
  <c r="Z81" i="18" s="1"/>
  <c r="Z82" i="18" s="1"/>
  <c r="Z83" i="18" s="1"/>
  <c r="Z84" i="18" s="1"/>
  <c r="Z85" i="18" s="1"/>
  <c r="Z86" i="18" s="1"/>
  <c r="Z87" i="18" s="1"/>
  <c r="Z88" i="18" s="1"/>
  <c r="Z89" i="18" s="1"/>
  <c r="Z90" i="18" s="1"/>
  <c r="Z91" i="18" s="1"/>
  <c r="Z92" i="18" s="1"/>
  <c r="Z93" i="18" s="1"/>
  <c r="Z94" i="18" s="1"/>
  <c r="Z95" i="18" s="1"/>
  <c r="Z96" i="18" s="1"/>
  <c r="Z97" i="18" s="1"/>
  <c r="Z98" i="18" s="1"/>
  <c r="Z99" i="18" s="1"/>
  <c r="Z100" i="18" s="1"/>
  <c r="Z101" i="18" s="1"/>
  <c r="Z102" i="18" s="1"/>
  <c r="Z103" i="18" s="1"/>
  <c r="Z104" i="18" s="1"/>
  <c r="Z105" i="18" s="1"/>
  <c r="Z106" i="18" s="1"/>
  <c r="Z107" i="18" s="1"/>
  <c r="Z108" i="18" s="1"/>
  <c r="Z109" i="18" s="1"/>
  <c r="Z110" i="18" s="1"/>
  <c r="Z111" i="18" s="1"/>
  <c r="Z112" i="18" s="1"/>
  <c r="Z113" i="18" s="1"/>
  <c r="Z114" i="18" s="1"/>
  <c r="Z115" i="18" s="1"/>
  <c r="Z116" i="18" s="1"/>
  <c r="Z117" i="18" s="1"/>
  <c r="Z118" i="18" s="1"/>
  <c r="Z119" i="18" s="1"/>
  <c r="Z120" i="18" s="1"/>
  <c r="Z121" i="18" s="1"/>
  <c r="Z122" i="18" s="1"/>
  <c r="Z123" i="18" s="1"/>
  <c r="Z124" i="18" s="1"/>
  <c r="Z125" i="18" s="1"/>
  <c r="Z126" i="18" s="1"/>
  <c r="Z127" i="18" s="1"/>
  <c r="Z128" i="18" s="1"/>
  <c r="Z129" i="18" s="1"/>
  <c r="Z130" i="18" s="1"/>
  <c r="Z131" i="18" s="1"/>
  <c r="Z132" i="18" s="1"/>
  <c r="Z133" i="18" s="1"/>
  <c r="Z134" i="18" s="1"/>
  <c r="Z135" i="18" s="1"/>
  <c r="Z136" i="18" s="1"/>
  <c r="Z137" i="18" s="1"/>
  <c r="Z138" i="18" s="1"/>
  <c r="Z139" i="18" s="1"/>
  <c r="Z140" i="18" s="1"/>
  <c r="Z141" i="18" s="1"/>
  <c r="Z142" i="18" s="1"/>
  <c r="Z143" i="18" s="1"/>
  <c r="Z144" i="18" s="1"/>
  <c r="Z145" i="18" s="1"/>
  <c r="Z146" i="18" s="1"/>
  <c r="Z147" i="18" s="1"/>
  <c r="Z148" i="18" s="1"/>
  <c r="Z149" i="18" s="1"/>
  <c r="Z150" i="18" s="1"/>
  <c r="Z151" i="18" s="1"/>
  <c r="Z152" i="18" s="1"/>
  <c r="Z153" i="18" s="1"/>
  <c r="Z154" i="18" s="1"/>
  <c r="Z155" i="18" s="1"/>
  <c r="Z156" i="18" s="1"/>
  <c r="Z157" i="18" s="1"/>
  <c r="Z158" i="18" s="1"/>
  <c r="Z159" i="18" s="1"/>
  <c r="Z160" i="18" s="1"/>
  <c r="Z161" i="18" s="1"/>
  <c r="Z162" i="18" s="1"/>
  <c r="Z163" i="18" s="1"/>
  <c r="Z164" i="18" s="1"/>
  <c r="Z165" i="18" s="1"/>
  <c r="Z166" i="18" s="1"/>
  <c r="Z167" i="18" s="1"/>
  <c r="Z168" i="18" s="1"/>
  <c r="Z169" i="18" s="1"/>
  <c r="Z170" i="18" s="1"/>
  <c r="Z171" i="18" s="1"/>
  <c r="Z172" i="18" s="1"/>
  <c r="Z173" i="18" s="1"/>
  <c r="Z174" i="18" s="1"/>
  <c r="Z175" i="18" s="1"/>
  <c r="Z176" i="18" s="1"/>
  <c r="Z177" i="18" s="1"/>
  <c r="Z178" i="18" s="1"/>
  <c r="Z179" i="18" s="1"/>
  <c r="Z180" i="18" s="1"/>
  <c r="Z181" i="18" s="1"/>
  <c r="Z182" i="18" s="1"/>
  <c r="Z183" i="18" s="1"/>
  <c r="Z184" i="18" s="1"/>
  <c r="Z185" i="18" s="1"/>
  <c r="Z186" i="18" s="1"/>
  <c r="Z187" i="18" s="1"/>
  <c r="Z188" i="18" s="1"/>
  <c r="Z189" i="18" s="1"/>
  <c r="Z190" i="18" s="1"/>
  <c r="Z191" i="18" s="1"/>
  <c r="Z192" i="18" s="1"/>
  <c r="Z193" i="18" s="1"/>
  <c r="Z194" i="18" s="1"/>
  <c r="Z195" i="18" s="1"/>
  <c r="Z196" i="18" s="1"/>
  <c r="Z197" i="18" s="1"/>
  <c r="Z198" i="18" s="1"/>
  <c r="Z199" i="18" s="1"/>
  <c r="Z200" i="18" s="1"/>
  <c r="Z201" i="18" s="1"/>
  <c r="Z202" i="18" s="1"/>
  <c r="Z203" i="18" s="1"/>
  <c r="Z204" i="18" s="1"/>
  <c r="Z205" i="18" s="1"/>
  <c r="Z206" i="18" s="1"/>
  <c r="Z207" i="18" s="1"/>
  <c r="Z208" i="18" s="1"/>
  <c r="Z209" i="18" s="1"/>
  <c r="Z210" i="18" s="1"/>
  <c r="Z211" i="18" s="1"/>
  <c r="Z212" i="18" s="1"/>
  <c r="Z213" i="18" s="1"/>
  <c r="Z214" i="18" s="1"/>
  <c r="Z215" i="18" s="1"/>
  <c r="Z216" i="18" s="1"/>
  <c r="Z217" i="18" s="1"/>
  <c r="Z218" i="18" s="1"/>
  <c r="Z219" i="18" s="1"/>
  <c r="Z220" i="18" s="1"/>
  <c r="Z221" i="18" s="1"/>
  <c r="Z222" i="18" s="1"/>
  <c r="Z223" i="18" s="1"/>
  <c r="Z224" i="18" s="1"/>
  <c r="Z225" i="18" s="1"/>
  <c r="Z226" i="18" s="1"/>
  <c r="Z227" i="18" s="1"/>
  <c r="Z228" i="18" s="1"/>
  <c r="Z229" i="18" s="1"/>
  <c r="Z230" i="18" s="1"/>
  <c r="Z231" i="18" s="1"/>
  <c r="Z232" i="18" s="1"/>
  <c r="Z233" i="18" s="1"/>
  <c r="Z234" i="18" s="1"/>
  <c r="Z235" i="18" s="1"/>
  <c r="Z236" i="18" s="1"/>
  <c r="Z237" i="18" s="1"/>
  <c r="Z238" i="18" s="1"/>
  <c r="Z239" i="18" s="1"/>
  <c r="Z240" i="18" s="1"/>
  <c r="Z241" i="18" s="1"/>
  <c r="Z242" i="18" s="1"/>
  <c r="Z243" i="18" s="1"/>
  <c r="Z244" i="18" s="1"/>
  <c r="Z245" i="18" s="1"/>
  <c r="Z246" i="18" s="1"/>
  <c r="Z247" i="18" s="1"/>
  <c r="Z248" i="18" s="1"/>
  <c r="Z249" i="18" s="1"/>
  <c r="Z250" i="18" s="1"/>
  <c r="Z251" i="18" s="1"/>
  <c r="Z252" i="18" s="1"/>
  <c r="Z253" i="18" s="1"/>
  <c r="Z254" i="18" s="1"/>
  <c r="Z255" i="18" s="1"/>
  <c r="Z256" i="18" s="1"/>
  <c r="Z257" i="18" s="1"/>
  <c r="Z258" i="18" s="1"/>
  <c r="Z259" i="18" s="1"/>
  <c r="Z260" i="18" s="1"/>
  <c r="Z261" i="18" s="1"/>
  <c r="Z262" i="18" s="1"/>
  <c r="Z263" i="18" s="1"/>
  <c r="Z264" i="18" s="1"/>
  <c r="Z265" i="18" s="1"/>
  <c r="Z266" i="18" s="1"/>
  <c r="Z267" i="18" s="1"/>
  <c r="Z268" i="18" s="1"/>
  <c r="Z269" i="18" s="1"/>
  <c r="Z270" i="18" s="1"/>
  <c r="Z271" i="18" s="1"/>
  <c r="Z272" i="18" s="1"/>
  <c r="Z273" i="18" s="1"/>
  <c r="Z274" i="18" s="1"/>
  <c r="Z275" i="18" s="1"/>
  <c r="Z276" i="18" s="1"/>
  <c r="Z277" i="18" s="1"/>
  <c r="Z278" i="18" s="1"/>
  <c r="Z279" i="18" s="1"/>
  <c r="Z280" i="18" s="1"/>
  <c r="Z281" i="18" s="1"/>
  <c r="Z282" i="18" s="1"/>
  <c r="Z283" i="18" s="1"/>
  <c r="Z284" i="18" s="1"/>
  <c r="Z285" i="18" s="1"/>
  <c r="Z286" i="18" s="1"/>
  <c r="Z287" i="18" s="1"/>
  <c r="Z288" i="18" s="1"/>
  <c r="Z289" i="18" s="1"/>
  <c r="Z290" i="18" s="1"/>
  <c r="Z291" i="18" s="1"/>
  <c r="Z292" i="18" s="1"/>
  <c r="Z293" i="18" s="1"/>
  <c r="Z294" i="18" s="1"/>
  <c r="Z295" i="18" s="1"/>
  <c r="Z296" i="18" s="1"/>
  <c r="Z297" i="18" s="1"/>
  <c r="Z298" i="18" s="1"/>
  <c r="Z299" i="18" s="1"/>
  <c r="Z300" i="18" s="1"/>
  <c r="Z301" i="18" s="1"/>
  <c r="Z302" i="18" s="1"/>
  <c r="Z303" i="18" s="1"/>
  <c r="Z304" i="18" s="1"/>
  <c r="Z305" i="18" s="1"/>
  <c r="Z306" i="18" s="1"/>
  <c r="Z307" i="18" s="1"/>
  <c r="Z308" i="18" s="1"/>
  <c r="Z309" i="18" s="1"/>
  <c r="Z310" i="18" s="1"/>
  <c r="Z311" i="18" s="1"/>
  <c r="Z312" i="18" s="1"/>
  <c r="Z313" i="18" s="1"/>
  <c r="Z314" i="18" s="1"/>
  <c r="Z315" i="18" s="1"/>
  <c r="Z316" i="18" s="1"/>
  <c r="Z317" i="18" s="1"/>
  <c r="Z318" i="18" s="1"/>
  <c r="Z319" i="18" s="1"/>
  <c r="Z320" i="18" s="1"/>
  <c r="Z321" i="18" s="1"/>
  <c r="Z322" i="18" s="1"/>
  <c r="Z323" i="18" s="1"/>
  <c r="Z324" i="18" s="1"/>
  <c r="Z325" i="18" s="1"/>
  <c r="Z326" i="18" s="1"/>
  <c r="Z327" i="18" s="1"/>
  <c r="Z328" i="18" s="1"/>
  <c r="Z329" i="18" s="1"/>
  <c r="Z330" i="18" s="1"/>
  <c r="Z331" i="18" s="1"/>
  <c r="Z332" i="18" s="1"/>
  <c r="Z333" i="18" s="1"/>
  <c r="Z334" i="18" s="1"/>
  <c r="Z335" i="18" s="1"/>
  <c r="Z336" i="18" s="1"/>
  <c r="Z337" i="18" s="1"/>
  <c r="Z338" i="18" s="1"/>
  <c r="Z339" i="18" s="1"/>
  <c r="Z340" i="18" s="1"/>
  <c r="Z341" i="18" s="1"/>
  <c r="Z342" i="18" s="1"/>
  <c r="Z343" i="18" s="1"/>
  <c r="Z344" i="18" s="1"/>
  <c r="Z345" i="18" s="1"/>
  <c r="Z346" i="18" s="1"/>
  <c r="Z347" i="18" s="1"/>
  <c r="Z348" i="18" s="1"/>
  <c r="Z349" i="18" s="1"/>
  <c r="Z350" i="18" s="1"/>
  <c r="Z351" i="18" s="1"/>
  <c r="Z352" i="18" s="1"/>
  <c r="Z353" i="18" s="1"/>
  <c r="Z354" i="18" s="1"/>
  <c r="Z355" i="18" s="1"/>
  <c r="Z356" i="18" s="1"/>
  <c r="Z357" i="18" s="1"/>
  <c r="Z358" i="18" s="1"/>
  <c r="Z359" i="18" s="1"/>
  <c r="Z360" i="18" s="1"/>
  <c r="Z361" i="18" s="1"/>
  <c r="Z362" i="18" s="1"/>
  <c r="Z363" i="18" s="1"/>
  <c r="Z364" i="18" s="1"/>
  <c r="Z365" i="18" s="1"/>
  <c r="Z366" i="18" s="1"/>
  <c r="Z367" i="18" s="1"/>
  <c r="Z368" i="18" s="1"/>
  <c r="Z369" i="18" s="1"/>
  <c r="Z370" i="18" s="1"/>
  <c r="Z371" i="18" s="1"/>
  <c r="Z372" i="18" s="1"/>
  <c r="Z373" i="18" s="1"/>
  <c r="Z374" i="18" s="1"/>
  <c r="Z375" i="18" s="1"/>
  <c r="Z376" i="18" s="1"/>
  <c r="Z377" i="18" s="1"/>
  <c r="Z378" i="18" s="1"/>
  <c r="Z379" i="18" s="1"/>
  <c r="Z380" i="18" s="1"/>
  <c r="Z381" i="18" s="1"/>
  <c r="Z382" i="18" s="1"/>
  <c r="Z383" i="18" s="1"/>
  <c r="Z384" i="18" s="1"/>
  <c r="Z385" i="18" s="1"/>
  <c r="Z386" i="18" s="1"/>
  <c r="Z387" i="18" s="1"/>
  <c r="Z388" i="18" s="1"/>
  <c r="Z389" i="18" s="1"/>
  <c r="Z390" i="18" s="1"/>
  <c r="Z391" i="18" s="1"/>
  <c r="Z392" i="18" s="1"/>
  <c r="Z393" i="18" s="1"/>
  <c r="Z394" i="18" s="1"/>
  <c r="Z395" i="18" s="1"/>
  <c r="Z396" i="18" s="1"/>
  <c r="Z397" i="18" s="1"/>
  <c r="Z398" i="18" s="1"/>
  <c r="Z399" i="18" s="1"/>
  <c r="Z400" i="18" s="1"/>
  <c r="Z401" i="18" s="1"/>
  <c r="Z402" i="18" s="1"/>
  <c r="Z403" i="18" s="1"/>
  <c r="Z404" i="18" s="1"/>
  <c r="Z405" i="18" s="1"/>
  <c r="Z406" i="18" s="1"/>
  <c r="Z407" i="18" s="1"/>
  <c r="Z408" i="18" s="1"/>
  <c r="Z409" i="18" s="1"/>
  <c r="Z410" i="18" s="1"/>
  <c r="Z411" i="18" s="1"/>
  <c r="Z412" i="18" s="1"/>
  <c r="Z413" i="18" s="1"/>
  <c r="Z414" i="18" s="1"/>
  <c r="Z415" i="18" s="1"/>
  <c r="Z416" i="18" s="1"/>
  <c r="Z417" i="18" s="1"/>
  <c r="Z418" i="18" s="1"/>
  <c r="Z419" i="18" s="1"/>
  <c r="Z420" i="18" s="1"/>
  <c r="Z421" i="18" s="1"/>
  <c r="Z422" i="18" s="1"/>
  <c r="Z423" i="18" s="1"/>
  <c r="Z424" i="18" s="1"/>
  <c r="Z425" i="18" s="1"/>
  <c r="Z426" i="18" s="1"/>
  <c r="Z427" i="18" s="1"/>
  <c r="Z428" i="18" s="1"/>
  <c r="Z429" i="18" s="1"/>
  <c r="Z430" i="18" s="1"/>
  <c r="Z431" i="18" s="1"/>
  <c r="Z432" i="18" s="1"/>
  <c r="Z433" i="18" s="1"/>
  <c r="Z434" i="18" s="1"/>
  <c r="Z435" i="18" s="1"/>
  <c r="Z436" i="18" s="1"/>
  <c r="Z437" i="18" s="1"/>
  <c r="Z438" i="18" s="1"/>
  <c r="Z439" i="18" s="1"/>
  <c r="Z440" i="18" s="1"/>
  <c r="Z441" i="18" s="1"/>
  <c r="Z442" i="18" s="1"/>
  <c r="Z443" i="18" s="1"/>
  <c r="Z444" i="18" s="1"/>
  <c r="Z445" i="18" s="1"/>
  <c r="Z446" i="18" s="1"/>
  <c r="Z447" i="18" s="1"/>
  <c r="Z448" i="18" s="1"/>
  <c r="Z449" i="18" s="1"/>
  <c r="Z450" i="18" s="1"/>
  <c r="Z451" i="18" s="1"/>
  <c r="Z452" i="18" s="1"/>
  <c r="Z453" i="18" s="1"/>
  <c r="Z454" i="18" s="1"/>
  <c r="Z455" i="18" s="1"/>
  <c r="Z456" i="18" s="1"/>
  <c r="Z457" i="18" s="1"/>
  <c r="Z458" i="18" s="1"/>
  <c r="Z459" i="18" s="1"/>
  <c r="Z460" i="18" s="1"/>
  <c r="Z461" i="18" s="1"/>
  <c r="Z462" i="18" s="1"/>
  <c r="Z463" i="18" s="1"/>
  <c r="Z464" i="18" s="1"/>
  <c r="Z465" i="18" s="1"/>
  <c r="Z466" i="18" s="1"/>
  <c r="Z467" i="18" s="1"/>
  <c r="Z468" i="18" s="1"/>
  <c r="Z469" i="18" s="1"/>
  <c r="Z470" i="18" s="1"/>
  <c r="Z471" i="18" s="1"/>
  <c r="Z472" i="18" s="1"/>
  <c r="Z473" i="18" s="1"/>
  <c r="Z474" i="18" s="1"/>
  <c r="Z475" i="18" s="1"/>
  <c r="Z476" i="18" s="1"/>
  <c r="Z477" i="18" s="1"/>
  <c r="Z478" i="18" s="1"/>
  <c r="Z479" i="18" s="1"/>
  <c r="Z480" i="18" s="1"/>
  <c r="Z481" i="18" s="1"/>
  <c r="Z482" i="18" s="1"/>
  <c r="Z483" i="18" s="1"/>
  <c r="Z484" i="18" s="1"/>
  <c r="Z485" i="18" s="1"/>
  <c r="Z486" i="18" s="1"/>
  <c r="Z487" i="18" s="1"/>
  <c r="Z488" i="18" s="1"/>
  <c r="Z489" i="18" s="1"/>
  <c r="Z490" i="18" s="1"/>
  <c r="Z491" i="18" s="1"/>
  <c r="Z492" i="18" s="1"/>
  <c r="Z493" i="18" s="1"/>
  <c r="Z494" i="18" s="1"/>
  <c r="Z495" i="18" s="1"/>
  <c r="Z496" i="18" s="1"/>
  <c r="Z497" i="18" s="1"/>
  <c r="Z498" i="18" s="1"/>
  <c r="Z499" i="18" s="1"/>
  <c r="Z500" i="18" s="1"/>
  <c r="Z501" i="18" s="1"/>
  <c r="Z502" i="18" s="1"/>
  <c r="Z503" i="18" s="1"/>
  <c r="Z504" i="18" s="1"/>
  <c r="Z505" i="18" s="1"/>
  <c r="Z506" i="18" s="1"/>
  <c r="Z507" i="18" s="1"/>
  <c r="Z508" i="18" s="1"/>
  <c r="Z509" i="18" s="1"/>
  <c r="Z510" i="18" s="1"/>
  <c r="Z511" i="18" s="1"/>
  <c r="Z512" i="18" s="1"/>
  <c r="Z513" i="18" s="1"/>
  <c r="Z514" i="18" s="1"/>
  <c r="Z515" i="18" s="1"/>
  <c r="Z516" i="18" s="1"/>
  <c r="Z517" i="18" s="1"/>
  <c r="Z518" i="18" s="1"/>
  <c r="Z519" i="18" s="1"/>
  <c r="Z520" i="18" s="1"/>
  <c r="Z521" i="18" s="1"/>
  <c r="Z522" i="18" s="1"/>
  <c r="Z523" i="18" s="1"/>
  <c r="Z524" i="18" s="1"/>
  <c r="Z525" i="18" s="1"/>
  <c r="Z526" i="18" s="1"/>
  <c r="Z527" i="18" s="1"/>
  <c r="Z528" i="18" s="1"/>
  <c r="Z529" i="18" s="1"/>
  <c r="Z530" i="18" s="1"/>
  <c r="Z531" i="18" s="1"/>
  <c r="Z532" i="18" s="1"/>
  <c r="Z533" i="18" s="1"/>
  <c r="Z534" i="18" s="1"/>
  <c r="Z535" i="18" s="1"/>
  <c r="Z536" i="18" s="1"/>
  <c r="Z537" i="18" s="1"/>
  <c r="Z538" i="18" s="1"/>
  <c r="Z539" i="18" s="1"/>
  <c r="Z540" i="18" s="1"/>
  <c r="Z541" i="18" s="1"/>
  <c r="Z542" i="18" s="1"/>
  <c r="Z543" i="18" s="1"/>
  <c r="Z544" i="18" s="1"/>
  <c r="Z545" i="18" s="1"/>
  <c r="Z546" i="18" s="1"/>
  <c r="Z547" i="18" s="1"/>
  <c r="Z548" i="18" s="1"/>
  <c r="Z549" i="18" s="1"/>
  <c r="Z550" i="18" s="1"/>
  <c r="Z551" i="18" s="1"/>
  <c r="Z552" i="18" s="1"/>
  <c r="Z553" i="18" s="1"/>
  <c r="Z554" i="18" s="1"/>
  <c r="Z555" i="18" s="1"/>
  <c r="Z556" i="18" s="1"/>
  <c r="Z557" i="18" s="1"/>
  <c r="Z558" i="18" s="1"/>
  <c r="Z559" i="18" s="1"/>
  <c r="Z560" i="18" s="1"/>
  <c r="Z561" i="18" s="1"/>
  <c r="Z562" i="18" s="1"/>
  <c r="Z563" i="18" s="1"/>
  <c r="Z564" i="18" s="1"/>
  <c r="Z565" i="18" s="1"/>
  <c r="Z566" i="18" s="1"/>
  <c r="Z567" i="18" s="1"/>
  <c r="Z568" i="18" s="1"/>
  <c r="Z569" i="18" s="1"/>
  <c r="Z570" i="18" s="1"/>
  <c r="Z571" i="18" s="1"/>
  <c r="Z572" i="18" s="1"/>
  <c r="Z573" i="18" s="1"/>
  <c r="Z574" i="18" s="1"/>
  <c r="Z575" i="18" s="1"/>
  <c r="Z576" i="18" s="1"/>
  <c r="Z577" i="18" s="1"/>
  <c r="Z578" i="18" s="1"/>
  <c r="Z579" i="18" s="1"/>
  <c r="Z580" i="18" s="1"/>
  <c r="Z581" i="18" s="1"/>
  <c r="Z582" i="18" s="1"/>
  <c r="Z583" i="18" s="1"/>
  <c r="Z584" i="18" s="1"/>
  <c r="Z585" i="18" s="1"/>
  <c r="Z586" i="18" s="1"/>
  <c r="Z587" i="18" s="1"/>
  <c r="Z588" i="18" s="1"/>
  <c r="Z589" i="18" s="1"/>
  <c r="Z590" i="18" s="1"/>
  <c r="Z591" i="18" s="1"/>
  <c r="Z592" i="18" s="1"/>
  <c r="Z593" i="18" s="1"/>
  <c r="Z594" i="18" s="1"/>
  <c r="Z595" i="18" s="1"/>
  <c r="Z596" i="18" s="1"/>
  <c r="Z597" i="18" s="1"/>
  <c r="Z598" i="18" s="1"/>
  <c r="Z599" i="18" s="1"/>
  <c r="Z600" i="18" s="1"/>
  <c r="Z601" i="18" s="1"/>
  <c r="Z602" i="18" s="1"/>
  <c r="Z603" i="18" s="1"/>
  <c r="Z604" i="18" s="1"/>
  <c r="Z605" i="18" s="1"/>
  <c r="Z606" i="18" s="1"/>
  <c r="Z607" i="18" s="1"/>
  <c r="Z608" i="18" s="1"/>
  <c r="Z609" i="18" s="1"/>
  <c r="Z610" i="18" s="1"/>
  <c r="Z611" i="18" s="1"/>
  <c r="Z612" i="18" s="1"/>
  <c r="Z613" i="18" s="1"/>
  <c r="Z614" i="18" s="1"/>
  <c r="Z615" i="18" s="1"/>
  <c r="Z616" i="18" s="1"/>
  <c r="Z617" i="18" s="1"/>
  <c r="Z618" i="18" s="1"/>
  <c r="Z619" i="18" s="1"/>
  <c r="Z620" i="18" s="1"/>
  <c r="Z621" i="18" s="1"/>
  <c r="Z622" i="18" s="1"/>
  <c r="Z623" i="18" s="1"/>
  <c r="Z624" i="18" s="1"/>
  <c r="Z625" i="18" s="1"/>
  <c r="Z626" i="18" s="1"/>
  <c r="Z627" i="18" s="1"/>
  <c r="Z628" i="18" s="1"/>
  <c r="Z629" i="18" s="1"/>
  <c r="Z630" i="18" s="1"/>
  <c r="Z631" i="18" s="1"/>
  <c r="Z632" i="18" s="1"/>
  <c r="Z633" i="18" s="1"/>
  <c r="Z634" i="18" s="1"/>
  <c r="Z635" i="18" s="1"/>
  <c r="Z636" i="18" s="1"/>
  <c r="Z637" i="18" s="1"/>
  <c r="Z638" i="18" s="1"/>
  <c r="Z639" i="18" s="1"/>
  <c r="Z640" i="18" s="1"/>
  <c r="Z641" i="18" s="1"/>
  <c r="Z642" i="18" s="1"/>
  <c r="Z643" i="18" s="1"/>
  <c r="Z644" i="18" s="1"/>
  <c r="Z645" i="18" s="1"/>
  <c r="Z646" i="18" s="1"/>
  <c r="Z647" i="18" s="1"/>
  <c r="Z648" i="18" s="1"/>
  <c r="Z649" i="18" s="1"/>
  <c r="Z650" i="18" s="1"/>
  <c r="Z651" i="18" s="1"/>
  <c r="Z652" i="18" s="1"/>
  <c r="Z653" i="18" s="1"/>
  <c r="Z654" i="18" s="1"/>
  <c r="Z655" i="18" s="1"/>
  <c r="Z656" i="18" s="1"/>
  <c r="Z657" i="18" s="1"/>
  <c r="Z658" i="18" s="1"/>
  <c r="Z659" i="18" s="1"/>
  <c r="Z660" i="18" s="1"/>
  <c r="Z661" i="18" s="1"/>
  <c r="Z662" i="18" s="1"/>
  <c r="Z663" i="18" s="1"/>
  <c r="Z664" i="18" s="1"/>
  <c r="Z665" i="18" s="1"/>
  <c r="Z666" i="18" s="1"/>
  <c r="Z667" i="18" s="1"/>
  <c r="Z668" i="18" s="1"/>
  <c r="Z669" i="18" s="1"/>
  <c r="Z670" i="18" s="1"/>
  <c r="Z671" i="18" s="1"/>
  <c r="Z672" i="18" s="1"/>
  <c r="Z673" i="18" s="1"/>
  <c r="Z674" i="18" s="1"/>
  <c r="Z675" i="18" s="1"/>
  <c r="Z676" i="18" s="1"/>
  <c r="Z677" i="18" s="1"/>
  <c r="Z678" i="18" s="1"/>
  <c r="Z679" i="18" s="1"/>
  <c r="Z680" i="18" s="1"/>
  <c r="Z681" i="18" s="1"/>
  <c r="Z682" i="18" s="1"/>
  <c r="Z683" i="18" s="1"/>
  <c r="Z684" i="18" s="1"/>
  <c r="Z685" i="18" s="1"/>
  <c r="Z686" i="18" s="1"/>
  <c r="Z687" i="18" s="1"/>
  <c r="Z688" i="18" s="1"/>
  <c r="Z689" i="18" s="1"/>
  <c r="Z690" i="18" s="1"/>
  <c r="Z691" i="18" s="1"/>
  <c r="Z692" i="18" s="1"/>
  <c r="Z693" i="18" s="1"/>
  <c r="Z694" i="18" s="1"/>
  <c r="Z695" i="18" s="1"/>
  <c r="Z696" i="18" s="1"/>
  <c r="Z697" i="18" s="1"/>
  <c r="Z698" i="18" s="1"/>
  <c r="Z699" i="18" s="1"/>
  <c r="Z700" i="18" s="1"/>
  <c r="Z701" i="18" s="1"/>
  <c r="Z702" i="18" s="1"/>
  <c r="Z703" i="18" s="1"/>
  <c r="Z704" i="18" s="1"/>
  <c r="Z705" i="18" s="1"/>
  <c r="Z706" i="18" s="1"/>
  <c r="Z707" i="18" s="1"/>
  <c r="Z708" i="18" s="1"/>
  <c r="Z709" i="18" s="1"/>
  <c r="Z710" i="18" s="1"/>
  <c r="Z711" i="18" s="1"/>
  <c r="Z712" i="18" s="1"/>
  <c r="Z713" i="18" s="1"/>
  <c r="Z714" i="18" s="1"/>
  <c r="Z715" i="18" s="1"/>
  <c r="Z716" i="18" s="1"/>
  <c r="Z717" i="18" s="1"/>
  <c r="Z718" i="18" s="1"/>
  <c r="Z719" i="18" s="1"/>
  <c r="Z720" i="18" s="1"/>
  <c r="Z721" i="18" s="1"/>
  <c r="Z722" i="18" s="1"/>
  <c r="Z723" i="18" s="1"/>
  <c r="Z724" i="18" s="1"/>
  <c r="Z725" i="18" s="1"/>
  <c r="Z726" i="18" s="1"/>
  <c r="Z727" i="18" s="1"/>
  <c r="Z728" i="18" s="1"/>
  <c r="Z729" i="18" s="1"/>
  <c r="Z730" i="18" s="1"/>
  <c r="Z731" i="18" s="1"/>
  <c r="Z732" i="18" s="1"/>
  <c r="Z733" i="18" s="1"/>
  <c r="Z734" i="18" s="1"/>
  <c r="Z735" i="18" s="1"/>
  <c r="Z736" i="18" s="1"/>
  <c r="Z737" i="18" s="1"/>
  <c r="Z738" i="18" s="1"/>
  <c r="Z739" i="18" s="1"/>
  <c r="Z740" i="18" s="1"/>
  <c r="Z741" i="18" s="1"/>
  <c r="Z742" i="18" s="1"/>
  <c r="Z743" i="18" s="1"/>
  <c r="Z744" i="18" s="1"/>
  <c r="Z745" i="18" s="1"/>
  <c r="Z746" i="18" s="1"/>
  <c r="Z747" i="18" s="1"/>
  <c r="Z748" i="18" s="1"/>
  <c r="Z749" i="18" s="1"/>
  <c r="Z750" i="18" s="1"/>
  <c r="Z751" i="18" s="1"/>
  <c r="Z752" i="18" s="1"/>
  <c r="Z753" i="18" s="1"/>
  <c r="Z754" i="18" s="1"/>
  <c r="Z755" i="18" s="1"/>
  <c r="Z756" i="18" s="1"/>
  <c r="Z757" i="18" s="1"/>
  <c r="Z758" i="18" s="1"/>
  <c r="Z759" i="18" s="1"/>
  <c r="Z760" i="18" s="1"/>
  <c r="Z761" i="18" s="1"/>
  <c r="Z762" i="18" s="1"/>
  <c r="Z763" i="18" s="1"/>
  <c r="Z764" i="18" s="1"/>
  <c r="Z765" i="18" s="1"/>
  <c r="Z766" i="18" s="1"/>
  <c r="Z767" i="18" s="1"/>
  <c r="Z768" i="18" s="1"/>
  <c r="Z769" i="18" s="1"/>
  <c r="Z770" i="18" s="1"/>
  <c r="Z771" i="18" s="1"/>
  <c r="Z772" i="18" s="1"/>
  <c r="Z773" i="18" s="1"/>
  <c r="Z774" i="18" s="1"/>
  <c r="Z775" i="18" s="1"/>
  <c r="Z776" i="18" s="1"/>
  <c r="Z777" i="18" s="1"/>
  <c r="Z778" i="18" s="1"/>
  <c r="Z779" i="18" s="1"/>
  <c r="Z780" i="18" s="1"/>
  <c r="Z781" i="18" s="1"/>
  <c r="Z782" i="18" s="1"/>
  <c r="Z783" i="18" s="1"/>
  <c r="Z784" i="18" s="1"/>
  <c r="Z785" i="18" s="1"/>
  <c r="Z786" i="18" s="1"/>
  <c r="Z787" i="18" s="1"/>
  <c r="Z788" i="18" s="1"/>
  <c r="Z789" i="18" s="1"/>
  <c r="Z790" i="18" s="1"/>
  <c r="Z791" i="18" s="1"/>
  <c r="Z792" i="18" s="1"/>
  <c r="Z793" i="18" s="1"/>
  <c r="Z794" i="18" s="1"/>
  <c r="Z795" i="18" s="1"/>
  <c r="Z796" i="18" s="1"/>
  <c r="Z797" i="18" s="1"/>
  <c r="Z798" i="18" s="1"/>
  <c r="Z799" i="18" s="1"/>
  <c r="Z800" i="18" s="1"/>
  <c r="Z801" i="18" s="1"/>
  <c r="Z802" i="18" s="1"/>
  <c r="Z803" i="18" s="1"/>
  <c r="Z804" i="18" s="1"/>
  <c r="Z805" i="18" s="1"/>
  <c r="Z806" i="18" s="1"/>
  <c r="Z807" i="18" s="1"/>
  <c r="Z808" i="18" s="1"/>
  <c r="Z809" i="18" s="1"/>
  <c r="Z810" i="18" s="1"/>
  <c r="Z811" i="18" s="1"/>
  <c r="Z812" i="18" s="1"/>
  <c r="Z813" i="18" s="1"/>
  <c r="Z814" i="18" s="1"/>
  <c r="Z815" i="18" s="1"/>
  <c r="Z816" i="18" s="1"/>
  <c r="Z817" i="18" s="1"/>
  <c r="Z818" i="18" s="1"/>
  <c r="Z819" i="18" s="1"/>
  <c r="Z820" i="18" s="1"/>
  <c r="Z821" i="18" s="1"/>
  <c r="Z822" i="18" s="1"/>
  <c r="Z823" i="18" s="1"/>
  <c r="Z824" i="18" s="1"/>
  <c r="Z825" i="18" s="1"/>
  <c r="Z826" i="18" s="1"/>
  <c r="Z827" i="18" s="1"/>
  <c r="Z828" i="18" s="1"/>
  <c r="Z829" i="18" s="1"/>
  <c r="Z830" i="18" s="1"/>
  <c r="Z831" i="18" s="1"/>
  <c r="Z832" i="18" s="1"/>
  <c r="Z833" i="18" s="1"/>
  <c r="Z834" i="18" s="1"/>
  <c r="Z835" i="18" s="1"/>
  <c r="Z836" i="18" s="1"/>
  <c r="Z837" i="18" s="1"/>
  <c r="Z838" i="18" s="1"/>
  <c r="Z839" i="18" s="1"/>
  <c r="Z840" i="18" s="1"/>
  <c r="Z841" i="18" s="1"/>
  <c r="Z842" i="18" s="1"/>
  <c r="Z843" i="18" s="1"/>
  <c r="Z844" i="18" s="1"/>
  <c r="Z845" i="18" s="1"/>
  <c r="Z846" i="18" s="1"/>
  <c r="Z847" i="18" s="1"/>
  <c r="Z848" i="18" s="1"/>
  <c r="Z849" i="18" s="1"/>
  <c r="Z850" i="18" s="1"/>
  <c r="Z851" i="18" s="1"/>
  <c r="Z852" i="18" s="1"/>
  <c r="Z853" i="18" s="1"/>
  <c r="Z854" i="18" s="1"/>
  <c r="Z855" i="18" s="1"/>
  <c r="Z856" i="18" s="1"/>
  <c r="Z857" i="18" s="1"/>
  <c r="Z858" i="18" s="1"/>
  <c r="Z859" i="18" s="1"/>
  <c r="Z860" i="18" s="1"/>
  <c r="Z861" i="18" s="1"/>
  <c r="Z862" i="18" s="1"/>
  <c r="Z863" i="18" s="1"/>
  <c r="Z864" i="18" s="1"/>
  <c r="Z865" i="18" s="1"/>
  <c r="Z866" i="18" s="1"/>
  <c r="Z867" i="18" s="1"/>
  <c r="Z868" i="18" s="1"/>
  <c r="Z869" i="18" s="1"/>
  <c r="Z870" i="18" s="1"/>
  <c r="Z871" i="18" s="1"/>
  <c r="Z872" i="18" s="1"/>
  <c r="Z873" i="18" s="1"/>
  <c r="Z874" i="18" s="1"/>
  <c r="Z875" i="18" s="1"/>
  <c r="Z876" i="18" s="1"/>
  <c r="Z877" i="18" s="1"/>
  <c r="Z878" i="18" s="1"/>
  <c r="Z879" i="18" s="1"/>
  <c r="Z880" i="18" s="1"/>
  <c r="Z881" i="18" s="1"/>
  <c r="Z882" i="18" s="1"/>
  <c r="Z883" i="18" s="1"/>
  <c r="Z884" i="18" s="1"/>
  <c r="Z885" i="18" s="1"/>
  <c r="Z886" i="18" s="1"/>
  <c r="Z887" i="18" s="1"/>
  <c r="Z888" i="18" s="1"/>
  <c r="Z889" i="18" s="1"/>
  <c r="Z890" i="18" s="1"/>
  <c r="Z891" i="18" s="1"/>
  <c r="Z892" i="18" s="1"/>
  <c r="Z893" i="18" s="1"/>
  <c r="Z894" i="18" s="1"/>
  <c r="Z895" i="18" s="1"/>
  <c r="Z896" i="18" s="1"/>
  <c r="Z897" i="18" s="1"/>
  <c r="Z898" i="18" s="1"/>
  <c r="Z899" i="18" s="1"/>
  <c r="Z900" i="18" s="1"/>
  <c r="Z901" i="18" s="1"/>
  <c r="Z902" i="18" s="1"/>
  <c r="Z903" i="18" s="1"/>
  <c r="Z904" i="18" s="1"/>
  <c r="Z905" i="18" s="1"/>
  <c r="Z906" i="18" s="1"/>
  <c r="Z907" i="18" s="1"/>
  <c r="Z908" i="18" s="1"/>
  <c r="Z909" i="18" s="1"/>
  <c r="Z910" i="18" s="1"/>
  <c r="Z911" i="18" s="1"/>
  <c r="Z912" i="18" s="1"/>
  <c r="Z913" i="18" s="1"/>
  <c r="Z914" i="18" s="1"/>
  <c r="Z915" i="18" s="1"/>
  <c r="Z916" i="18" s="1"/>
  <c r="Z917" i="18" s="1"/>
  <c r="Z918" i="18" s="1"/>
  <c r="Z919" i="18" s="1"/>
  <c r="Z920" i="18" s="1"/>
  <c r="Z921" i="18" s="1"/>
  <c r="Z922" i="18" s="1"/>
  <c r="Z923" i="18" s="1"/>
  <c r="Z924" i="18" s="1"/>
  <c r="Z925" i="18" s="1"/>
  <c r="Z926" i="18" s="1"/>
  <c r="Z927" i="18" s="1"/>
  <c r="Z928" i="18" s="1"/>
  <c r="Z929" i="18" s="1"/>
  <c r="Z930" i="18" s="1"/>
  <c r="Z931" i="18" s="1"/>
  <c r="Z932" i="18" s="1"/>
  <c r="Z933" i="18" s="1"/>
  <c r="Z934" i="18" s="1"/>
  <c r="Z935" i="18" s="1"/>
  <c r="Z936" i="18" s="1"/>
  <c r="Z937" i="18" s="1"/>
  <c r="Z938" i="18" s="1"/>
  <c r="Z939" i="18" s="1"/>
  <c r="Z940" i="18" s="1"/>
  <c r="Z941" i="18" s="1"/>
  <c r="Z942" i="18" s="1"/>
  <c r="Z943" i="18" s="1"/>
  <c r="Z944" i="18" s="1"/>
  <c r="Z945" i="18" s="1"/>
  <c r="Z946" i="18" s="1"/>
  <c r="Z947" i="18" s="1"/>
  <c r="Z948" i="18" s="1"/>
  <c r="Z949" i="18" s="1"/>
  <c r="Z950" i="18" s="1"/>
  <c r="Z951" i="18" s="1"/>
  <c r="Z952" i="18" s="1"/>
  <c r="Z953" i="18" s="1"/>
  <c r="Z954" i="18" s="1"/>
  <c r="Z955" i="18" s="1"/>
  <c r="Z956" i="18" s="1"/>
  <c r="Z957" i="18" s="1"/>
  <c r="Z958" i="18" s="1"/>
  <c r="Z959" i="18" s="1"/>
  <c r="Z960" i="18" s="1"/>
  <c r="Z961" i="18" s="1"/>
  <c r="Z962" i="18" s="1"/>
  <c r="Z963" i="18" s="1"/>
  <c r="Z964" i="18" s="1"/>
  <c r="Z965" i="18" s="1"/>
  <c r="Z966" i="18" s="1"/>
  <c r="Z967" i="18" s="1"/>
  <c r="Z968" i="18" s="1"/>
  <c r="Z969" i="18" s="1"/>
  <c r="Z970" i="18" s="1"/>
  <c r="Z971" i="18" s="1"/>
  <c r="Z972" i="18" s="1"/>
  <c r="Z973" i="18" s="1"/>
  <c r="Z974" i="18" s="1"/>
  <c r="Z975" i="18" s="1"/>
  <c r="Z976" i="18" s="1"/>
  <c r="Z977" i="18" s="1"/>
  <c r="Z978" i="18" s="1"/>
  <c r="Z979" i="18" s="1"/>
  <c r="Z980" i="18" s="1"/>
  <c r="Z981" i="18" s="1"/>
  <c r="Z982" i="18" s="1"/>
  <c r="Z983" i="18" s="1"/>
  <c r="Z984" i="18" s="1"/>
  <c r="Z985" i="18" s="1"/>
  <c r="Z986" i="18" s="1"/>
  <c r="Z987" i="18" s="1"/>
  <c r="Z988" i="18" s="1"/>
  <c r="Z989" i="18" s="1"/>
  <c r="Z990" i="18" s="1"/>
  <c r="Z991" i="18" s="1"/>
  <c r="Z992" i="18" s="1"/>
  <c r="Z993" i="18" s="1"/>
  <c r="Z994" i="18" s="1"/>
  <c r="Z995" i="18" s="1"/>
  <c r="Z996" i="18" s="1"/>
  <c r="Z997" i="18" s="1"/>
  <c r="Z998" i="18" s="1"/>
  <c r="Z999" i="18" s="1"/>
  <c r="Z1000" i="18" s="1"/>
  <c r="Z1001" i="18" s="1"/>
  <c r="Z1002" i="18" s="1"/>
  <c r="Z1003" i="18" s="1"/>
  <c r="Z1004" i="18" s="1"/>
  <c r="Z1005" i="18" s="1"/>
  <c r="Z1006" i="18" s="1"/>
  <c r="Z1007" i="18" s="1"/>
  <c r="Z1008" i="18" s="1"/>
  <c r="Z1009" i="18" s="1"/>
  <c r="Z1010" i="18" s="1"/>
  <c r="Z1011" i="18" s="1"/>
  <c r="Z1012" i="18" s="1"/>
  <c r="Z1013" i="18" s="1"/>
  <c r="Z1014" i="18" s="1"/>
  <c r="Z1015" i="18" s="1"/>
  <c r="Z1016" i="18" s="1"/>
  <c r="Z1017" i="18" s="1"/>
  <c r="Z1018" i="18" s="1"/>
  <c r="Z1019" i="18" s="1"/>
  <c r="Z1020" i="18" s="1"/>
  <c r="Z1021" i="18" s="1"/>
  <c r="Z1022" i="18" s="1"/>
  <c r="Z1023" i="18" s="1"/>
  <c r="Z1024" i="18" s="1"/>
  <c r="Z1025" i="18" s="1"/>
  <c r="Z1026" i="18" s="1"/>
  <c r="Z1027" i="18" s="1"/>
  <c r="Z1028" i="18" s="1"/>
  <c r="Z1029" i="18" s="1"/>
  <c r="Z1030" i="18" s="1"/>
  <c r="Z1031" i="18" s="1"/>
  <c r="Z1032" i="18" s="1"/>
  <c r="Z1033" i="18" s="1"/>
  <c r="Z1034" i="18" s="1"/>
  <c r="Z1035" i="18" s="1"/>
  <c r="Z1036" i="18" s="1"/>
  <c r="Z1037" i="18" s="1"/>
  <c r="Z1038" i="18" s="1"/>
  <c r="Z1039" i="18" s="1"/>
  <c r="Z1040" i="18" s="1"/>
  <c r="Z1041" i="18" s="1"/>
  <c r="Z1042" i="18" s="1"/>
  <c r="Z1043" i="18" s="1"/>
  <c r="Z1044" i="18" s="1"/>
  <c r="Z1045" i="18" s="1"/>
  <c r="Z1046" i="18" s="1"/>
  <c r="Z1047" i="18" s="1"/>
  <c r="Z1048" i="18" s="1"/>
  <c r="Z1049" i="18" s="1"/>
  <c r="Z1050" i="18" s="1"/>
  <c r="Z1051" i="18" s="1"/>
  <c r="Z1052" i="18" s="1"/>
  <c r="Z1053" i="18" s="1"/>
  <c r="Z1054" i="18" s="1"/>
  <c r="Z1055" i="18" s="1"/>
  <c r="Z1056" i="18" s="1"/>
  <c r="Z1057" i="18" s="1"/>
  <c r="Z1058" i="18" s="1"/>
  <c r="Z1059" i="18" s="1"/>
  <c r="Z1060" i="18" s="1"/>
  <c r="Z1061" i="18" s="1"/>
  <c r="Z1062" i="18" s="1"/>
  <c r="Z1063" i="18" s="1"/>
  <c r="Z1064" i="18" s="1"/>
  <c r="Z1065" i="18" s="1"/>
  <c r="Z1066" i="18" s="1"/>
  <c r="Z1067" i="18" s="1"/>
  <c r="Z1068" i="18" s="1"/>
  <c r="Z1069" i="18" s="1"/>
  <c r="Z1070" i="18" s="1"/>
  <c r="Z1071" i="18" s="1"/>
  <c r="Z1072" i="18" s="1"/>
  <c r="Z1073" i="18" s="1"/>
  <c r="Z1074" i="18" s="1"/>
  <c r="Z1075" i="18" s="1"/>
  <c r="Z1076" i="18" s="1"/>
  <c r="Z1077" i="18" s="1"/>
  <c r="Z1078" i="18" s="1"/>
  <c r="Z1079" i="18" s="1"/>
  <c r="Z1080" i="18" s="1"/>
  <c r="Z1081" i="18" s="1"/>
  <c r="Z1082" i="18" s="1"/>
  <c r="Z1083" i="18" s="1"/>
  <c r="Z1084" i="18" s="1"/>
  <c r="Z1085" i="18" s="1"/>
  <c r="Z1086" i="18" s="1"/>
  <c r="Z1087" i="18" s="1"/>
  <c r="Z1088" i="18" s="1"/>
  <c r="Z1089" i="18" s="1"/>
  <c r="Z1090" i="18" s="1"/>
  <c r="Z1091" i="18" s="1"/>
  <c r="Z1092" i="18" s="1"/>
  <c r="Z1093" i="18" s="1"/>
  <c r="Z1094" i="18" s="1"/>
  <c r="Z1095" i="18" s="1"/>
  <c r="Z1096" i="18" s="1"/>
  <c r="Z1097" i="18" s="1"/>
  <c r="Z1098" i="18" s="1"/>
  <c r="Z1099" i="18" s="1"/>
  <c r="Z1100" i="18" s="1"/>
  <c r="Z1101" i="18" s="1"/>
  <c r="Z1102" i="18" s="1"/>
  <c r="Z1103" i="18" s="1"/>
  <c r="Z1104" i="18" s="1"/>
  <c r="Z1105" i="18" s="1"/>
  <c r="Z1106" i="18" s="1"/>
  <c r="Z1107" i="18" s="1"/>
  <c r="Z1108" i="18" s="1"/>
  <c r="Z1109" i="18" s="1"/>
  <c r="Z1110" i="18" s="1"/>
  <c r="Z1111" i="18" s="1"/>
  <c r="Z1112" i="18" s="1"/>
  <c r="Z1113" i="18" s="1"/>
  <c r="Z1114" i="18" s="1"/>
  <c r="Z1115" i="18" s="1"/>
  <c r="Z1116" i="18" s="1"/>
  <c r="Z1117" i="18" s="1"/>
  <c r="Z1118" i="18" s="1"/>
  <c r="Z1119" i="18" s="1"/>
  <c r="Z1120" i="18" s="1"/>
  <c r="Z1121" i="18" s="1"/>
  <c r="Z1122" i="18" s="1"/>
  <c r="Z1123" i="18" s="1"/>
  <c r="Z1124" i="18" s="1"/>
  <c r="Z1125" i="18" s="1"/>
  <c r="Z1126" i="18" s="1"/>
  <c r="Z1127" i="18" s="1"/>
  <c r="Z1128" i="18" s="1"/>
  <c r="Z1129" i="18" s="1"/>
  <c r="Z1130" i="18" s="1"/>
  <c r="Z1131" i="18" s="1"/>
  <c r="Z1132" i="18" s="1"/>
  <c r="Z1133" i="18" s="1"/>
  <c r="Z1134" i="18" s="1"/>
  <c r="Z1135" i="18" s="1"/>
  <c r="Z1136" i="18" s="1"/>
  <c r="Z1137" i="18" s="1"/>
  <c r="Z1138" i="18" s="1"/>
  <c r="Z1139" i="18" s="1"/>
  <c r="Z1140" i="18" s="1"/>
  <c r="Z1141" i="18" s="1"/>
  <c r="Z1142" i="18" s="1"/>
  <c r="Z1143" i="18" s="1"/>
  <c r="Z1144" i="18" s="1"/>
  <c r="Z1145" i="18" s="1"/>
  <c r="Z1146" i="18" s="1"/>
  <c r="Z1147" i="18" s="1"/>
  <c r="Z1148" i="18" s="1"/>
  <c r="Z1149" i="18" s="1"/>
  <c r="Z1150" i="18" s="1"/>
  <c r="Z1151" i="18" s="1"/>
  <c r="Z1152" i="18" s="1"/>
  <c r="Z1153" i="18" s="1"/>
  <c r="Z1154" i="18" s="1"/>
  <c r="Z1155" i="18" s="1"/>
  <c r="Z1156" i="18" s="1"/>
  <c r="Z1157" i="18" s="1"/>
  <c r="Z1158" i="18" s="1"/>
  <c r="Z1159" i="18" s="1"/>
  <c r="Z1160" i="18" s="1"/>
  <c r="Z1161" i="18" s="1"/>
  <c r="Z1162" i="18" s="1"/>
  <c r="Z1163" i="18" s="1"/>
  <c r="Z1164" i="18" s="1"/>
  <c r="Z1165" i="18" s="1"/>
  <c r="Z1166" i="18" s="1"/>
  <c r="Z1167" i="18" s="1"/>
  <c r="Z1168" i="18" s="1"/>
  <c r="Z1169" i="18" s="1"/>
  <c r="Z1170" i="18" s="1"/>
  <c r="Z1171" i="18" s="1"/>
  <c r="Z1172" i="18" s="1"/>
  <c r="Z1173" i="18" s="1"/>
  <c r="Z1174" i="18" s="1"/>
  <c r="Z1175" i="18" s="1"/>
  <c r="Z1176" i="18" s="1"/>
  <c r="Z1177" i="18" s="1"/>
  <c r="Z1178" i="18" s="1"/>
  <c r="Z1179" i="18" s="1"/>
  <c r="Z1180" i="18" s="1"/>
  <c r="Z1181" i="18" s="1"/>
  <c r="Z1182" i="18" s="1"/>
  <c r="Z1183" i="18" s="1"/>
  <c r="Z1184" i="18" s="1"/>
  <c r="Z1185" i="18" s="1"/>
  <c r="Z1186" i="18" s="1"/>
  <c r="Z1187" i="18" s="1"/>
  <c r="Z1188" i="18" s="1"/>
  <c r="Z1189" i="18" s="1"/>
  <c r="Z1190" i="18" s="1"/>
  <c r="Z1191" i="18" s="1"/>
  <c r="Z1192" i="18" s="1"/>
  <c r="Z1193" i="18" s="1"/>
  <c r="Z1194" i="18" s="1"/>
  <c r="Z1195" i="18" s="1"/>
  <c r="Z1196" i="18" s="1"/>
  <c r="Z1197" i="18" s="1"/>
  <c r="Z1198" i="18" s="1"/>
  <c r="Z1199" i="18" s="1"/>
  <c r="Z1200" i="18" s="1"/>
  <c r="Z1201" i="18" s="1"/>
  <c r="Z1202" i="18" s="1"/>
  <c r="Z1203" i="18" s="1"/>
  <c r="Z1204" i="18" s="1"/>
  <c r="Z1205" i="18" s="1"/>
  <c r="Z1206" i="18" s="1"/>
  <c r="Z1207" i="18" s="1"/>
  <c r="Z1208" i="18" s="1"/>
  <c r="Z1209" i="18" s="1"/>
  <c r="Z1210" i="18" s="1"/>
  <c r="Z1211" i="18" s="1"/>
  <c r="Z1212" i="18" s="1"/>
  <c r="Z1213" i="18" s="1"/>
  <c r="Z1214" i="18" s="1"/>
  <c r="Z1215" i="18" s="1"/>
  <c r="Z1216" i="18" s="1"/>
  <c r="Z1217" i="18" s="1"/>
  <c r="Z1218" i="18" s="1"/>
  <c r="Z1219" i="18" s="1"/>
  <c r="Z1220" i="18" s="1"/>
  <c r="Z1221" i="18" s="1"/>
  <c r="Z1222" i="18" s="1"/>
  <c r="Z1223" i="18" s="1"/>
  <c r="Z1224" i="18" s="1"/>
  <c r="Z1225" i="18" s="1"/>
  <c r="Z1226" i="18" s="1"/>
  <c r="Z1227" i="18" s="1"/>
  <c r="Z1228" i="18" s="1"/>
  <c r="Z1229" i="18" s="1"/>
  <c r="Z1230" i="18" s="1"/>
  <c r="Z1231" i="18" s="1"/>
  <c r="Z1232" i="18" s="1"/>
  <c r="Z1233" i="18" s="1"/>
  <c r="Z1234" i="18" s="1"/>
  <c r="Z1235" i="18" s="1"/>
  <c r="Z1236" i="18" s="1"/>
  <c r="Z1237" i="18" s="1"/>
  <c r="Z1238" i="18" s="1"/>
  <c r="Z1239" i="18" s="1"/>
  <c r="Z1240" i="18" s="1"/>
  <c r="Z1241" i="18" s="1"/>
  <c r="Z1242" i="18" s="1"/>
  <c r="Z1243" i="18" s="1"/>
  <c r="Z1244" i="18" s="1"/>
  <c r="Z1245" i="18" s="1"/>
  <c r="Z1246" i="18" s="1"/>
  <c r="Z1247" i="18" s="1"/>
  <c r="Z1248" i="18" s="1"/>
  <c r="Z1249" i="18" s="1"/>
  <c r="Z1250" i="18" s="1"/>
  <c r="Z1251" i="18" s="1"/>
  <c r="Z1252" i="18" s="1"/>
  <c r="Z1253" i="18" s="1"/>
  <c r="Z1254" i="18" s="1"/>
  <c r="Z1255" i="18" s="1"/>
  <c r="Z1256" i="18" s="1"/>
  <c r="Z1257" i="18" s="1"/>
  <c r="Z1258" i="18" s="1"/>
  <c r="Z1259" i="18" s="1"/>
  <c r="Z1260" i="18" s="1"/>
  <c r="Z1261" i="18" s="1"/>
  <c r="Z1262" i="18" s="1"/>
  <c r="Z1263" i="18" s="1"/>
  <c r="Z1264" i="18" s="1"/>
  <c r="Z1265" i="18" s="1"/>
  <c r="Z1266" i="18" s="1"/>
  <c r="Z1267" i="18" s="1"/>
  <c r="Z1268" i="18" s="1"/>
  <c r="Z1269" i="18" s="1"/>
  <c r="Z1270" i="18" s="1"/>
  <c r="Z1271" i="18" s="1"/>
  <c r="Z1272" i="18" s="1"/>
  <c r="Z1273" i="18" s="1"/>
  <c r="Z1274" i="18" s="1"/>
  <c r="Z1275" i="18" s="1"/>
  <c r="Z1276" i="18" s="1"/>
  <c r="Z1277" i="18" s="1"/>
  <c r="Z1278" i="18" s="1"/>
  <c r="Z1279" i="18" s="1"/>
  <c r="Z1280" i="18" s="1"/>
  <c r="Z1281" i="18" s="1"/>
  <c r="Z1282" i="18" s="1"/>
  <c r="Z1283" i="18" s="1"/>
  <c r="Z1284" i="18" s="1"/>
  <c r="Z1285" i="18" s="1"/>
  <c r="Z1286" i="18" s="1"/>
  <c r="Z1287" i="18" s="1"/>
  <c r="Z1288" i="18" s="1"/>
  <c r="Z1289" i="18" s="1"/>
  <c r="Z1290" i="18" s="1"/>
  <c r="Z1291" i="18" s="1"/>
  <c r="Z1292" i="18" s="1"/>
  <c r="Z1293" i="18" s="1"/>
  <c r="Z1294" i="18" s="1"/>
  <c r="Z1295" i="18" s="1"/>
  <c r="Z1296" i="18" s="1"/>
  <c r="Z1297" i="18" s="1"/>
  <c r="Z1298" i="18" s="1"/>
  <c r="Z1299" i="18" s="1"/>
  <c r="Z1300" i="18" s="1"/>
  <c r="Z1301" i="18" s="1"/>
  <c r="Z1302" i="18" s="1"/>
  <c r="Z1303" i="18" s="1"/>
  <c r="Z1304" i="18" s="1"/>
  <c r="Z1305" i="18" s="1"/>
  <c r="Z1306" i="18" s="1"/>
  <c r="Z1307" i="18" s="1"/>
  <c r="Z1308" i="18" s="1"/>
  <c r="Z1309" i="18" s="1"/>
  <c r="Z1310" i="18" s="1"/>
  <c r="Z1311" i="18" s="1"/>
  <c r="Z1312" i="18" s="1"/>
  <c r="Z1313" i="18" s="1"/>
  <c r="Z1314" i="18" s="1"/>
  <c r="Z1315" i="18" s="1"/>
  <c r="Z1316" i="18" s="1"/>
  <c r="Z1317" i="18" s="1"/>
  <c r="Z1318" i="18" s="1"/>
  <c r="Z1319" i="18" s="1"/>
  <c r="Z1320" i="18" s="1"/>
  <c r="Z1321" i="18" s="1"/>
  <c r="Z1322" i="18" s="1"/>
  <c r="Z1323" i="18" s="1"/>
  <c r="Z1324" i="18" s="1"/>
  <c r="Z1325" i="18" s="1"/>
  <c r="Z1326" i="18" s="1"/>
  <c r="Z1327" i="18" s="1"/>
  <c r="Z1328" i="18" s="1"/>
  <c r="Z1329" i="18" s="1"/>
  <c r="Z1330" i="18" s="1"/>
  <c r="Z1331" i="18" s="1"/>
  <c r="Z1332" i="18" s="1"/>
  <c r="Z1333" i="18" s="1"/>
  <c r="Z1334" i="18" s="1"/>
  <c r="Z1335" i="18" s="1"/>
  <c r="Z1336" i="18" s="1"/>
  <c r="Z1337" i="18" s="1"/>
  <c r="Z1338" i="18" s="1"/>
  <c r="Z1339" i="18" s="1"/>
  <c r="Z1340" i="18" s="1"/>
  <c r="Z1341" i="18" s="1"/>
  <c r="Z1342" i="18" s="1"/>
  <c r="Z1343" i="18" s="1"/>
  <c r="Z1344" i="18" s="1"/>
  <c r="Z1345" i="18" s="1"/>
  <c r="Z1346" i="18" s="1"/>
  <c r="Z1347" i="18" s="1"/>
  <c r="Z1348" i="18" s="1"/>
  <c r="Z1349" i="18" s="1"/>
  <c r="Z1350" i="18" s="1"/>
  <c r="Z1351" i="18" s="1"/>
  <c r="Z1352" i="18" s="1"/>
  <c r="Z1353" i="18" s="1"/>
  <c r="Z1354" i="18" s="1"/>
  <c r="Z1355" i="18" s="1"/>
  <c r="Z1356" i="18" s="1"/>
  <c r="Z1357" i="18" s="1"/>
  <c r="Z1358" i="18" s="1"/>
  <c r="Z1359" i="18" s="1"/>
  <c r="Z1360" i="18" s="1"/>
  <c r="Z1361" i="18" s="1"/>
  <c r="Z1362" i="18" s="1"/>
  <c r="Z1363" i="18" s="1"/>
  <c r="Z1364" i="18" s="1"/>
  <c r="Z1365" i="18" s="1"/>
  <c r="Z1366" i="18" s="1"/>
  <c r="Z1367" i="18" s="1"/>
  <c r="Z1368" i="18" s="1"/>
  <c r="Z1369" i="18" s="1"/>
  <c r="Z1370" i="18" s="1"/>
  <c r="Z1371" i="18" s="1"/>
  <c r="Z1372" i="18" s="1"/>
  <c r="Z1373" i="18" s="1"/>
  <c r="Z1374" i="18" s="1"/>
  <c r="Z1375" i="18" s="1"/>
  <c r="Z1376" i="18" s="1"/>
  <c r="Z1377" i="18" s="1"/>
  <c r="Z1378" i="18" s="1"/>
  <c r="Z1379" i="18" s="1"/>
  <c r="Z1380" i="18" s="1"/>
  <c r="Z1381" i="18" s="1"/>
  <c r="Z1382" i="18" s="1"/>
  <c r="Z1383" i="18" s="1"/>
  <c r="Z1384" i="18" s="1"/>
  <c r="Z1385" i="18" s="1"/>
  <c r="Z1386" i="18" s="1"/>
  <c r="Z1387" i="18" s="1"/>
  <c r="Z1388" i="18" s="1"/>
  <c r="Z1389" i="18" s="1"/>
  <c r="Z1390" i="18" s="1"/>
  <c r="Z1391" i="18" s="1"/>
  <c r="Z1392" i="18" s="1"/>
  <c r="Z1393" i="18" s="1"/>
  <c r="Z1394" i="18" s="1"/>
  <c r="Z1395" i="18" s="1"/>
  <c r="Z1396" i="18" s="1"/>
  <c r="Z1397" i="18" s="1"/>
  <c r="Z1398" i="18" s="1"/>
  <c r="Z1399" i="18" s="1"/>
  <c r="Z1400" i="18" s="1"/>
  <c r="Z1401" i="18" s="1"/>
  <c r="Z1402" i="18" s="1"/>
  <c r="Z1403" i="18" s="1"/>
  <c r="Z1404" i="18" s="1"/>
  <c r="Z1405" i="18" s="1"/>
  <c r="Z1406" i="18" s="1"/>
  <c r="Z1407" i="18" s="1"/>
  <c r="Z1408" i="18" s="1"/>
  <c r="Z1409" i="18" s="1"/>
  <c r="Z1410" i="18" s="1"/>
  <c r="Z1411" i="18" s="1"/>
  <c r="Z1412" i="18" s="1"/>
  <c r="Z1413" i="18" s="1"/>
  <c r="Z1414" i="18" s="1"/>
  <c r="Z1415" i="18" s="1"/>
  <c r="Z1416" i="18" s="1"/>
  <c r="Z1417" i="18" s="1"/>
  <c r="Z1418" i="18" s="1"/>
  <c r="Z1419" i="18" s="1"/>
  <c r="Z1420" i="18" s="1"/>
  <c r="Z1421" i="18" s="1"/>
  <c r="Z1422" i="18" s="1"/>
  <c r="Z1423" i="18" s="1"/>
  <c r="Z1424" i="18" s="1"/>
  <c r="Z1425" i="18" s="1"/>
  <c r="Z1426" i="18" s="1"/>
  <c r="Z1427" i="18" s="1"/>
  <c r="Z1428" i="18" s="1"/>
  <c r="Z1429" i="18" s="1"/>
  <c r="Z1430" i="18" s="1"/>
  <c r="Z1431" i="18" s="1"/>
  <c r="Z1432" i="18" s="1"/>
  <c r="Z1433" i="18" s="1"/>
  <c r="Z1434" i="18" s="1"/>
  <c r="Z1435" i="18" s="1"/>
  <c r="Z1436" i="18" s="1"/>
  <c r="Z1437" i="18" s="1"/>
  <c r="Z1438" i="18" s="1"/>
  <c r="Z1439" i="18" s="1"/>
  <c r="Z1440" i="18" s="1"/>
  <c r="Z1441" i="18" s="1"/>
  <c r="Z1442" i="18" s="1"/>
  <c r="Z1443" i="18" s="1"/>
  <c r="Z1444" i="18" s="1"/>
  <c r="Z1445" i="18" s="1"/>
  <c r="Z1446" i="18" s="1"/>
  <c r="Z1447" i="18" s="1"/>
  <c r="Z1448" i="18" s="1"/>
  <c r="Z1449" i="18" s="1"/>
  <c r="Z1450" i="18" s="1"/>
  <c r="Z1451" i="18" s="1"/>
  <c r="Z1452" i="18" s="1"/>
  <c r="Z1453" i="18" s="1"/>
  <c r="Z1454" i="18" s="1"/>
  <c r="Z1455" i="18" s="1"/>
  <c r="Z1456" i="18" s="1"/>
  <c r="Z1457" i="18" s="1"/>
  <c r="Z1458" i="18" s="1"/>
  <c r="Z1459" i="18" s="1"/>
  <c r="Z1460" i="18" s="1"/>
  <c r="Z1461" i="18" s="1"/>
  <c r="Z1462" i="18" s="1"/>
  <c r="Z1463" i="18" s="1"/>
  <c r="Z1464" i="18" s="1"/>
  <c r="Z1465" i="18" s="1"/>
  <c r="Z1466" i="18" s="1"/>
  <c r="Z1467" i="18" s="1"/>
  <c r="Z1468" i="18" s="1"/>
  <c r="Z1469" i="18" s="1"/>
  <c r="Z1470" i="18" s="1"/>
  <c r="Z1471" i="18" s="1"/>
  <c r="Z1472" i="18" s="1"/>
  <c r="Z1473" i="18" s="1"/>
  <c r="Z1474" i="18" s="1"/>
  <c r="Z1475" i="18" s="1"/>
  <c r="Z1476" i="18" s="1"/>
  <c r="Z1477" i="18" s="1"/>
  <c r="Z1478" i="18" s="1"/>
  <c r="Z1479" i="18" s="1"/>
  <c r="Z1480" i="18" s="1"/>
  <c r="Z1481" i="18" s="1"/>
  <c r="Z1482" i="18" s="1"/>
  <c r="Z1483" i="18" s="1"/>
  <c r="Z1484" i="18" s="1"/>
  <c r="Z1485" i="18" s="1"/>
  <c r="Z1486" i="18" s="1"/>
  <c r="Z1487" i="18" s="1"/>
  <c r="Z1488" i="18" s="1"/>
  <c r="Z1489" i="18" s="1"/>
  <c r="Z1490" i="18" s="1"/>
  <c r="Z1491" i="18" s="1"/>
  <c r="Z1492" i="18" s="1"/>
  <c r="Z1493" i="18" s="1"/>
  <c r="Z1494" i="18" s="1"/>
  <c r="Z1495" i="18" s="1"/>
  <c r="Z1496" i="18" s="1"/>
  <c r="Z1497" i="18" s="1"/>
  <c r="Z1498" i="18" s="1"/>
  <c r="Z1499" i="18" s="1"/>
  <c r="Z1500" i="18" s="1"/>
  <c r="Z1501" i="18" s="1"/>
  <c r="Z1502" i="18" s="1"/>
  <c r="Z1503" i="18" s="1"/>
  <c r="Z1504" i="18" s="1"/>
  <c r="Z1505" i="18" s="1"/>
  <c r="Z1506" i="18" s="1"/>
  <c r="Z1507" i="18" s="1"/>
  <c r="Z1508" i="18" s="1"/>
  <c r="Z1509" i="18" s="1"/>
  <c r="Z1510" i="18" s="1"/>
  <c r="Z1511" i="18" s="1"/>
  <c r="Z1512" i="18" s="1"/>
  <c r="Z1513" i="18" s="1"/>
  <c r="Z1514" i="18" s="1"/>
  <c r="Z1515" i="18" s="1"/>
  <c r="Z1516" i="18" s="1"/>
  <c r="Z1517" i="18" s="1"/>
  <c r="Z1518" i="18" s="1"/>
  <c r="Z1519" i="18" s="1"/>
  <c r="Z1520" i="18" s="1"/>
  <c r="Z1521" i="18" s="1"/>
  <c r="Z1522" i="18" s="1"/>
  <c r="Z1523" i="18" s="1"/>
  <c r="Z1524" i="18" s="1"/>
  <c r="Z1525" i="18" s="1"/>
  <c r="Z1526" i="18" s="1"/>
  <c r="Z1527" i="18" s="1"/>
  <c r="Z1528" i="18" s="1"/>
  <c r="Z1529" i="18" s="1"/>
  <c r="Z1530" i="18" s="1"/>
  <c r="Z1531" i="18" s="1"/>
  <c r="Z1532" i="18" s="1"/>
  <c r="Z1533" i="18" s="1"/>
  <c r="Z1534" i="18" s="1"/>
  <c r="Z1535" i="18" s="1"/>
  <c r="Z1536" i="18" s="1"/>
  <c r="Z1537" i="18" s="1"/>
  <c r="Z1538" i="18" s="1"/>
  <c r="Z1539" i="18" s="1"/>
  <c r="Z1540" i="18" s="1"/>
  <c r="Z1541" i="18" s="1"/>
  <c r="Z1542" i="18" s="1"/>
  <c r="Z1543" i="18" s="1"/>
  <c r="Z1544" i="18" s="1"/>
  <c r="Z1545" i="18" s="1"/>
  <c r="Z1546" i="18" s="1"/>
  <c r="Z1547" i="18" s="1"/>
  <c r="Z1548" i="18" s="1"/>
  <c r="Z1549" i="18" s="1"/>
  <c r="Z1550" i="18" s="1"/>
  <c r="Z1551" i="18" s="1"/>
  <c r="Z1552" i="18" s="1"/>
  <c r="Z1553" i="18" s="1"/>
  <c r="Z1554" i="18" s="1"/>
  <c r="Z1555" i="18" s="1"/>
  <c r="Z1556" i="18" s="1"/>
  <c r="Z1557" i="18" s="1"/>
  <c r="Z1558" i="18" s="1"/>
  <c r="Z1559" i="18" s="1"/>
  <c r="Z1560" i="18" s="1"/>
  <c r="Z1561" i="18" s="1"/>
  <c r="Z1562" i="18" s="1"/>
  <c r="Z1563" i="18" s="1"/>
  <c r="Z1564" i="18" s="1"/>
  <c r="Z1565" i="18" s="1"/>
  <c r="Z1566" i="18" s="1"/>
  <c r="Z1567" i="18" s="1"/>
  <c r="Z1568" i="18" s="1"/>
  <c r="Z1569" i="18" s="1"/>
  <c r="Z1570" i="18" s="1"/>
  <c r="Z1571" i="18" s="1"/>
  <c r="Z1572" i="18" s="1"/>
  <c r="Z1573" i="18" s="1"/>
  <c r="Z1574" i="18" s="1"/>
  <c r="Z1575" i="18" s="1"/>
  <c r="Z1576" i="18" s="1"/>
  <c r="Z1577" i="18" s="1"/>
  <c r="Z1578" i="18" s="1"/>
  <c r="Z1579" i="18" s="1"/>
  <c r="Z1580" i="18" s="1"/>
  <c r="Z1581" i="18" s="1"/>
  <c r="Z1582" i="18" s="1"/>
  <c r="Z1583" i="18" s="1"/>
  <c r="Z1584" i="18" s="1"/>
  <c r="Z1585" i="18" s="1"/>
  <c r="Z1586" i="18" s="1"/>
  <c r="Z1587" i="18" s="1"/>
  <c r="Z1588" i="18" s="1"/>
  <c r="Z1589" i="18" s="1"/>
  <c r="Z1590" i="18" s="1"/>
  <c r="Z1591" i="18" s="1"/>
  <c r="Z1592" i="18" s="1"/>
  <c r="Z1593" i="18" s="1"/>
  <c r="Z1594" i="18" s="1"/>
  <c r="Z1595" i="18" s="1"/>
  <c r="Z1596" i="18" s="1"/>
  <c r="Z1597" i="18" s="1"/>
  <c r="Z1598" i="18" s="1"/>
  <c r="Z1599" i="18" s="1"/>
  <c r="Z1600" i="18" s="1"/>
  <c r="Z1601" i="18" s="1"/>
  <c r="Z1602" i="18" s="1"/>
  <c r="Z1603" i="18" s="1"/>
  <c r="Z1604" i="18" s="1"/>
  <c r="Z1605" i="18" s="1"/>
  <c r="Z1606" i="18" s="1"/>
  <c r="Z1607" i="18" s="1"/>
  <c r="Z1608" i="18" s="1"/>
  <c r="Z1609" i="18" s="1"/>
  <c r="Z1610" i="18" s="1"/>
  <c r="Z1611" i="18" s="1"/>
  <c r="Z1612" i="18" s="1"/>
  <c r="Z1613" i="18" s="1"/>
  <c r="Z1614" i="18" s="1"/>
  <c r="Z1615" i="18" s="1"/>
  <c r="Z1616" i="18" s="1"/>
  <c r="Z1617" i="18" s="1"/>
  <c r="Z1618" i="18" s="1"/>
  <c r="Z1619" i="18" s="1"/>
  <c r="Z1620" i="18" s="1"/>
  <c r="Z1621" i="18" s="1"/>
  <c r="Z1622" i="18" s="1"/>
  <c r="Z1623" i="18" s="1"/>
  <c r="Z1624" i="18" s="1"/>
  <c r="Z1625" i="18" s="1"/>
  <c r="Z1626" i="18" s="1"/>
  <c r="Z1627" i="18" s="1"/>
  <c r="Z1628" i="18" s="1"/>
  <c r="Z1629" i="18" s="1"/>
  <c r="Z1630" i="18" s="1"/>
  <c r="Z1631" i="18" s="1"/>
  <c r="Z1632" i="18" s="1"/>
  <c r="Z1633" i="18" s="1"/>
  <c r="Z1634" i="18" s="1"/>
  <c r="Z1635" i="18" s="1"/>
  <c r="Z1636" i="18" s="1"/>
  <c r="Z1637" i="18" s="1"/>
  <c r="Z1638" i="18" s="1"/>
  <c r="Z1639" i="18" s="1"/>
  <c r="Z1640" i="18" s="1"/>
  <c r="Z1641" i="18" s="1"/>
  <c r="Z1642" i="18" s="1"/>
  <c r="Z1643" i="18" s="1"/>
  <c r="Z1644" i="18" s="1"/>
  <c r="Z1645" i="18" s="1"/>
  <c r="Z1646" i="18" s="1"/>
  <c r="Z1647" i="18" s="1"/>
  <c r="Z1648" i="18" s="1"/>
  <c r="Z1649" i="18" s="1"/>
  <c r="Z1650" i="18" s="1"/>
  <c r="Z1651" i="18" s="1"/>
  <c r="Z1652" i="18" s="1"/>
  <c r="Z1653" i="18" s="1"/>
  <c r="Z1654" i="18" s="1"/>
  <c r="Z1655" i="18" s="1"/>
  <c r="Z1656" i="18" s="1"/>
  <c r="Z1657" i="18" s="1"/>
  <c r="Z1658" i="18" s="1"/>
  <c r="Z1659" i="18" s="1"/>
  <c r="Z1660" i="18" s="1"/>
  <c r="Z1661" i="18" s="1"/>
  <c r="Z1662" i="18" s="1"/>
  <c r="Z1663" i="18" s="1"/>
  <c r="Z1664" i="18" s="1"/>
  <c r="Z1665" i="18" s="1"/>
  <c r="Z1666" i="18" s="1"/>
  <c r="Z1667" i="18" s="1"/>
  <c r="Z1668" i="18" s="1"/>
  <c r="Z1669" i="18" s="1"/>
  <c r="Z1670" i="18" s="1"/>
  <c r="Z1671" i="18" s="1"/>
  <c r="Z1672" i="18" s="1"/>
  <c r="Z1673" i="18" s="1"/>
  <c r="Z1674" i="18" s="1"/>
  <c r="Z1675" i="18" s="1"/>
  <c r="Z1676" i="18" s="1"/>
  <c r="Z1677" i="18" s="1"/>
  <c r="Z1678" i="18" s="1"/>
  <c r="Z1679" i="18" s="1"/>
  <c r="Z1680" i="18" s="1"/>
  <c r="Z1681" i="18" s="1"/>
  <c r="Z1682" i="18" s="1"/>
  <c r="Z1683" i="18" s="1"/>
  <c r="Z1684" i="18" s="1"/>
  <c r="Z1685" i="18" s="1"/>
  <c r="Z1686" i="18" s="1"/>
  <c r="Z1687" i="18" s="1"/>
  <c r="Z1688" i="18" s="1"/>
  <c r="Z1689" i="18" s="1"/>
  <c r="Z1690" i="18" s="1"/>
  <c r="Z1691" i="18" s="1"/>
  <c r="Z1692" i="18" s="1"/>
  <c r="Z1693" i="18" s="1"/>
  <c r="Z1694" i="18" s="1"/>
  <c r="Z1695" i="18" s="1"/>
  <c r="Z1696" i="18" s="1"/>
  <c r="Z1697" i="18" s="1"/>
  <c r="Z1698" i="18" s="1"/>
  <c r="Z1699" i="18" s="1"/>
  <c r="Z1700" i="18" s="1"/>
  <c r="Z1701" i="18" s="1"/>
  <c r="Z1702" i="18" s="1"/>
  <c r="Z1703" i="18" s="1"/>
  <c r="Z1704" i="18" s="1"/>
  <c r="Z1705" i="18" s="1"/>
  <c r="Z1706" i="18" s="1"/>
  <c r="Z1707" i="18" s="1"/>
  <c r="Z1708" i="18" s="1"/>
  <c r="Z1709" i="18" s="1"/>
  <c r="Z1710" i="18" s="1"/>
  <c r="Z1711" i="18" s="1"/>
  <c r="Z1712" i="18" s="1"/>
  <c r="Z1713" i="18" s="1"/>
  <c r="Z1714" i="18" s="1"/>
  <c r="Z1715" i="18" s="1"/>
  <c r="Z1716" i="18" s="1"/>
  <c r="Z1717" i="18" s="1"/>
  <c r="Z1718" i="18" s="1"/>
  <c r="Z1719" i="18" s="1"/>
  <c r="Z1720" i="18" s="1"/>
  <c r="Z1721" i="18" s="1"/>
  <c r="Z1722" i="18" s="1"/>
  <c r="Z1723" i="18" s="1"/>
  <c r="Z1724" i="18" s="1"/>
  <c r="Z1725" i="18" s="1"/>
  <c r="Z1726" i="18" s="1"/>
  <c r="Z1727" i="18" s="1"/>
  <c r="Z1728" i="18" s="1"/>
  <c r="Z1729" i="18" s="1"/>
  <c r="Z1730" i="18" s="1"/>
  <c r="Z1731" i="18" s="1"/>
  <c r="Z1732" i="18" s="1"/>
  <c r="Z1733" i="18" s="1"/>
  <c r="Z1734" i="18" s="1"/>
  <c r="Z1735" i="18" s="1"/>
  <c r="Z1736" i="18" s="1"/>
  <c r="Z1737" i="18" s="1"/>
  <c r="Z1738" i="18" s="1"/>
  <c r="Z1739" i="18" s="1"/>
  <c r="Z1740" i="18" s="1"/>
  <c r="Z1741" i="18" s="1"/>
  <c r="Z1742" i="18" s="1"/>
  <c r="Z1743" i="18" s="1"/>
  <c r="Z1744" i="18" s="1"/>
  <c r="Z1745" i="18" s="1"/>
  <c r="Z1746" i="18" s="1"/>
  <c r="Z1747" i="18" s="1"/>
  <c r="Z1748" i="18" s="1"/>
  <c r="Z1749" i="18" s="1"/>
  <c r="Z1750" i="18" s="1"/>
  <c r="Z1751" i="18" s="1"/>
  <c r="Z1752" i="18" s="1"/>
  <c r="Z1753" i="18" s="1"/>
  <c r="Z1754" i="18" s="1"/>
  <c r="Z1755" i="18" s="1"/>
  <c r="Z1756" i="18" s="1"/>
  <c r="Z1757" i="18" s="1"/>
  <c r="Z1758" i="18" s="1"/>
  <c r="Z1759" i="18" s="1"/>
  <c r="Z1760" i="18" s="1"/>
  <c r="Z1761" i="18" s="1"/>
  <c r="Z1762" i="18" s="1"/>
  <c r="Z1763" i="18" s="1"/>
  <c r="Z1764" i="18" s="1"/>
  <c r="Z1765" i="18" s="1"/>
  <c r="Z1766" i="18" s="1"/>
  <c r="Z1767" i="18" s="1"/>
  <c r="Z1768" i="18" s="1"/>
  <c r="Z1769" i="18" s="1"/>
  <c r="Z1770" i="18" s="1"/>
  <c r="Z1771" i="18" s="1"/>
  <c r="Z1772" i="18" s="1"/>
  <c r="Z1773" i="18" s="1"/>
  <c r="Z1774" i="18" s="1"/>
  <c r="Z1775" i="18" s="1"/>
  <c r="Z1776" i="18" s="1"/>
  <c r="Z1777" i="18" s="1"/>
  <c r="Z1778" i="18" s="1"/>
  <c r="Z1779" i="18" s="1"/>
  <c r="Z1780" i="18" s="1"/>
  <c r="Z1781" i="18" s="1"/>
  <c r="Z1782" i="18" s="1"/>
  <c r="Z1783" i="18" s="1"/>
  <c r="Z1784" i="18" s="1"/>
  <c r="Z1785" i="18" s="1"/>
  <c r="Z1786" i="18" s="1"/>
  <c r="Z1787" i="18" s="1"/>
  <c r="Z1788" i="18" s="1"/>
  <c r="Z1789" i="18" s="1"/>
  <c r="Z1790" i="18" s="1"/>
  <c r="Z1791" i="18" s="1"/>
  <c r="Z1792" i="18" s="1"/>
  <c r="Z1793" i="18" s="1"/>
  <c r="Z1794" i="18" s="1"/>
  <c r="Z1795" i="18" s="1"/>
  <c r="Z1796" i="18" s="1"/>
  <c r="Z1797" i="18" s="1"/>
  <c r="Z1798" i="18" s="1"/>
  <c r="Z1799" i="18" s="1"/>
  <c r="Z1800" i="18" s="1"/>
  <c r="Z1801" i="18" s="1"/>
  <c r="Z1802" i="18" s="1"/>
  <c r="Z1803" i="18" s="1"/>
  <c r="Z1804" i="18" s="1"/>
  <c r="Z1805" i="18" s="1"/>
  <c r="Z1806" i="18" s="1"/>
  <c r="Z1807" i="18" s="1"/>
  <c r="Z1808" i="18" s="1"/>
  <c r="Z1809" i="18" s="1"/>
  <c r="Z1810" i="18" s="1"/>
  <c r="Z1811" i="18" s="1"/>
  <c r="Z1812" i="18" s="1"/>
  <c r="Z1813" i="18" s="1"/>
  <c r="Z1814" i="18" s="1"/>
  <c r="Z1815" i="18" s="1"/>
  <c r="Z1816" i="18" s="1"/>
  <c r="Z1817" i="18" s="1"/>
  <c r="Z1818" i="18" s="1"/>
  <c r="Z1819" i="18" s="1"/>
  <c r="Z1820" i="18" s="1"/>
  <c r="Z1821" i="18" s="1"/>
  <c r="Z1822" i="18" s="1"/>
  <c r="Z1823" i="18" s="1"/>
  <c r="Z1824" i="18" s="1"/>
  <c r="Z1825" i="18" s="1"/>
  <c r="Z1826" i="18" s="1"/>
  <c r="Z1827" i="18" s="1"/>
  <c r="Z1828" i="18" s="1"/>
  <c r="Z1829" i="18" s="1"/>
  <c r="Z1830" i="18" s="1"/>
  <c r="Z1831" i="18" s="1"/>
  <c r="Z1832" i="18" s="1"/>
  <c r="Z1833" i="18" s="1"/>
  <c r="Z1834" i="18" s="1"/>
  <c r="Z1835" i="18" s="1"/>
  <c r="Z1836" i="18" s="1"/>
  <c r="Z1837" i="18" s="1"/>
  <c r="Z1838" i="18" s="1"/>
  <c r="Z1839" i="18" s="1"/>
  <c r="Z1840" i="18" s="1"/>
  <c r="Z1841" i="18" s="1"/>
  <c r="Z1842" i="18" s="1"/>
  <c r="Z1843" i="18" s="1"/>
  <c r="Z1844" i="18" s="1"/>
  <c r="Z1845" i="18" s="1"/>
  <c r="Z1846" i="18" s="1"/>
  <c r="Z1847" i="18" s="1"/>
  <c r="Z1848" i="18" s="1"/>
  <c r="Z1849" i="18" s="1"/>
  <c r="Z1850" i="18" s="1"/>
  <c r="Z1851" i="18" s="1"/>
  <c r="Z1852" i="18" s="1"/>
  <c r="Z1853" i="18" s="1"/>
  <c r="Z1854" i="18" s="1"/>
  <c r="Z1855" i="18" s="1"/>
  <c r="Z1856" i="18" s="1"/>
  <c r="Z1857" i="18" s="1"/>
  <c r="Z1858" i="18" s="1"/>
  <c r="Z1859" i="18" s="1"/>
  <c r="Z1860" i="18" s="1"/>
  <c r="Z1861" i="18" s="1"/>
  <c r="Z1862" i="18" s="1"/>
  <c r="Z1863" i="18" s="1"/>
  <c r="Z1864" i="18" s="1"/>
  <c r="Z1865" i="18" s="1"/>
  <c r="Z1866" i="18" s="1"/>
  <c r="Z1867" i="18" s="1"/>
  <c r="Z1868" i="18" s="1"/>
  <c r="Z1869" i="18" s="1"/>
  <c r="Z1870" i="18" s="1"/>
  <c r="Z1871" i="18" s="1"/>
  <c r="Z1872" i="18" s="1"/>
  <c r="Z1873" i="18" s="1"/>
  <c r="Z1874" i="18" s="1"/>
  <c r="Z1875" i="18" s="1"/>
  <c r="Z1876" i="18" s="1"/>
  <c r="Z1877" i="18" s="1"/>
  <c r="Z1878" i="18" s="1"/>
  <c r="Z1879" i="18" s="1"/>
  <c r="Z1880" i="18" s="1"/>
  <c r="Z1881" i="18" s="1"/>
  <c r="Z1882" i="18" s="1"/>
  <c r="Z1883" i="18" s="1"/>
  <c r="Z1884" i="18" s="1"/>
  <c r="Z1885" i="18" s="1"/>
  <c r="Z1886" i="18" s="1"/>
  <c r="Z1887" i="18" s="1"/>
  <c r="Z1888" i="18" s="1"/>
  <c r="Z1889" i="18" s="1"/>
  <c r="Z1890" i="18" s="1"/>
  <c r="Z1891" i="18" s="1"/>
  <c r="Z1892" i="18" s="1"/>
  <c r="Z1893" i="18" s="1"/>
  <c r="Z1894" i="18" s="1"/>
  <c r="Z1895" i="18" s="1"/>
  <c r="Z1896" i="18" s="1"/>
  <c r="Z1897" i="18" s="1"/>
  <c r="Z1898" i="18" s="1"/>
  <c r="Z1899" i="18" s="1"/>
  <c r="Z1900" i="18" s="1"/>
  <c r="Z1901" i="18" s="1"/>
  <c r="Z1902" i="18" s="1"/>
  <c r="Z1903" i="18" s="1"/>
  <c r="Z1904" i="18" s="1"/>
  <c r="Z1905" i="18" s="1"/>
  <c r="Z1906" i="18" s="1"/>
  <c r="Z1907" i="18" s="1"/>
  <c r="Z1908" i="18" s="1"/>
  <c r="Z1909" i="18" s="1"/>
  <c r="Z1910" i="18" s="1"/>
  <c r="Z1911" i="18" s="1"/>
  <c r="Z1912" i="18" s="1"/>
  <c r="Z1913" i="18" s="1"/>
  <c r="Z1914" i="18" s="1"/>
  <c r="Z1915" i="18" s="1"/>
  <c r="Z1916" i="18" s="1"/>
  <c r="Z1917" i="18" s="1"/>
  <c r="Z1918" i="18" s="1"/>
  <c r="Z1919" i="18" s="1"/>
  <c r="Z1920" i="18" s="1"/>
  <c r="Z1921" i="18" s="1"/>
  <c r="Z1922" i="18" s="1"/>
  <c r="Z1923" i="18" s="1"/>
  <c r="Z1924" i="18" s="1"/>
  <c r="Z1925" i="18" s="1"/>
  <c r="Z1926" i="18" s="1"/>
  <c r="Z1927" i="18" s="1"/>
  <c r="Z1928" i="18" s="1"/>
  <c r="Z1929" i="18" s="1"/>
  <c r="Z1930" i="18" s="1"/>
  <c r="Z1931" i="18" s="1"/>
  <c r="Z1932" i="18" s="1"/>
  <c r="Z1933" i="18" s="1"/>
  <c r="Z1934" i="18" s="1"/>
  <c r="Z1935" i="18" s="1"/>
  <c r="Z1936" i="18" s="1"/>
  <c r="Z1937" i="18" s="1"/>
  <c r="Z1938" i="18" s="1"/>
  <c r="Z1939" i="18" s="1"/>
  <c r="Z1940" i="18" s="1"/>
  <c r="Z1941" i="18" s="1"/>
  <c r="Z1942" i="18" s="1"/>
  <c r="Z1943" i="18" s="1"/>
  <c r="Z1944" i="18" s="1"/>
  <c r="Z1945" i="18" s="1"/>
  <c r="Z1946" i="18" s="1"/>
  <c r="Z1947" i="18" s="1"/>
  <c r="Z1948" i="18" s="1"/>
  <c r="Z1949" i="18" s="1"/>
  <c r="Z1950" i="18" s="1"/>
  <c r="Z1951" i="18" s="1"/>
  <c r="Z1952" i="18" s="1"/>
  <c r="Z1953" i="18" s="1"/>
  <c r="Z1954" i="18" s="1"/>
  <c r="Z1955" i="18" s="1"/>
  <c r="Z1956" i="18" s="1"/>
  <c r="Z1957" i="18" s="1"/>
  <c r="Z1958" i="18" s="1"/>
  <c r="Z1959" i="18" s="1"/>
  <c r="Z1960" i="18" s="1"/>
  <c r="Z1961" i="18" s="1"/>
  <c r="Z1962" i="18" s="1"/>
  <c r="Z1963" i="18" s="1"/>
  <c r="Z1964" i="18" s="1"/>
  <c r="Z1965" i="18" s="1"/>
  <c r="Z1966" i="18" s="1"/>
  <c r="Z1967" i="18" s="1"/>
  <c r="Z1968" i="18" s="1"/>
  <c r="Z1969" i="18" s="1"/>
  <c r="Z1970" i="18" s="1"/>
  <c r="Z1971" i="18" s="1"/>
  <c r="Z1972" i="18" s="1"/>
  <c r="Z1973" i="18" s="1"/>
  <c r="Z1974" i="18" s="1"/>
  <c r="Z1975" i="18" s="1"/>
  <c r="Z1976" i="18" s="1"/>
  <c r="Z1977" i="18" s="1"/>
  <c r="Z1978" i="18" s="1"/>
  <c r="Z1979" i="18" s="1"/>
  <c r="Z1980" i="18" s="1"/>
  <c r="Z1981" i="18" s="1"/>
  <c r="Z1982" i="18" s="1"/>
  <c r="Z1983" i="18" s="1"/>
  <c r="Z1984" i="18" s="1"/>
  <c r="Z1985" i="18" s="1"/>
  <c r="Z1986" i="18" s="1"/>
  <c r="Z1987" i="18" s="1"/>
  <c r="Z1988" i="18" s="1"/>
  <c r="Z1989" i="18" s="1"/>
  <c r="Z1990" i="18" s="1"/>
  <c r="Z1991" i="18" s="1"/>
  <c r="Z1992" i="18" s="1"/>
  <c r="Z1993" i="18" s="1"/>
  <c r="Z1994" i="18" s="1"/>
  <c r="Z1995" i="18" s="1"/>
  <c r="Z1996" i="18" s="1"/>
  <c r="Z1997" i="18" s="1"/>
  <c r="Z1998" i="18" s="1"/>
  <c r="Z1999" i="18" s="1"/>
  <c r="Z2000" i="18" s="1"/>
  <c r="Z2001" i="18" s="1"/>
  <c r="Z2002" i="18" s="1"/>
  <c r="Z2003" i="18" s="1"/>
  <c r="Z2004" i="18" s="1"/>
  <c r="Z2005" i="18" s="1"/>
  <c r="Z2006" i="18" s="1"/>
  <c r="Z2007" i="18" s="1"/>
  <c r="Z2008" i="18" s="1"/>
  <c r="Z2009" i="18" s="1"/>
  <c r="Z2010" i="18" s="1"/>
  <c r="Z2011" i="18" s="1"/>
  <c r="Z2012" i="18" s="1"/>
  <c r="Z2013" i="18" s="1"/>
  <c r="Z2014" i="18" s="1"/>
  <c r="Z2015" i="18" s="1"/>
  <c r="Z2016" i="18" s="1"/>
  <c r="Z2017" i="18" s="1"/>
  <c r="Z2018" i="18" s="1"/>
  <c r="Z2019" i="18" s="1"/>
  <c r="Z2020" i="18" s="1"/>
  <c r="Z2021" i="18" s="1"/>
  <c r="Z2022" i="18" s="1"/>
  <c r="Z2023" i="18" s="1"/>
  <c r="Z2024" i="18" s="1"/>
  <c r="Z2025" i="18" s="1"/>
  <c r="Z2026" i="18" s="1"/>
  <c r="Z2027" i="18" s="1"/>
  <c r="Z2028" i="18" s="1"/>
  <c r="Z2029" i="18" s="1"/>
  <c r="Z2030" i="18" s="1"/>
  <c r="Z2031" i="18" s="1"/>
  <c r="Z2032" i="18" s="1"/>
  <c r="Z2033" i="18" s="1"/>
  <c r="Z2034" i="18" s="1"/>
  <c r="Z2035" i="18" s="1"/>
  <c r="Z2036" i="18" s="1"/>
  <c r="Z2037" i="18" s="1"/>
  <c r="Z2038" i="18" s="1"/>
  <c r="Z2039" i="18" s="1"/>
  <c r="Z2040" i="18" s="1"/>
  <c r="Z2041" i="18" s="1"/>
  <c r="Z2042" i="18" s="1"/>
  <c r="Z2043" i="18" s="1"/>
  <c r="Z2044" i="18" s="1"/>
  <c r="Z2045" i="18" s="1"/>
  <c r="Z2046" i="18" s="1"/>
  <c r="Z2047" i="18" s="1"/>
  <c r="Z2048" i="18" s="1"/>
  <c r="Z2049" i="18" s="1"/>
  <c r="Z2050" i="18" s="1"/>
  <c r="Z2051" i="18" s="1"/>
  <c r="Z2052" i="18" s="1"/>
  <c r="Z2053" i="18" s="1"/>
  <c r="Z2054" i="18" s="1"/>
  <c r="Z2055" i="18" s="1"/>
  <c r="Z2056" i="18" s="1"/>
  <c r="Z2057" i="18" s="1"/>
  <c r="Z2058" i="18" s="1"/>
  <c r="Z2059" i="18" s="1"/>
  <c r="Z2060" i="18" s="1"/>
  <c r="Z2061" i="18" s="1"/>
  <c r="Z2062" i="18" s="1"/>
  <c r="Z2063" i="18" s="1"/>
  <c r="Z2064" i="18" s="1"/>
  <c r="Z2065" i="18" s="1"/>
  <c r="Z2066" i="18" s="1"/>
  <c r="Z2067" i="18" s="1"/>
  <c r="Z2068" i="18" s="1"/>
  <c r="Z2069" i="18" s="1"/>
  <c r="Z2070" i="18" s="1"/>
  <c r="Z2071" i="18" s="1"/>
  <c r="Z2072" i="18" s="1"/>
  <c r="Z2073" i="18" s="1"/>
  <c r="Z2074" i="18" s="1"/>
  <c r="Z2075" i="18" s="1"/>
  <c r="Z2076" i="18" s="1"/>
  <c r="Z2077" i="18" s="1"/>
  <c r="Z2078" i="18" s="1"/>
  <c r="Z2079" i="18" s="1"/>
  <c r="Z2080" i="18" s="1"/>
  <c r="Z2081" i="18" s="1"/>
  <c r="Z2082" i="18" s="1"/>
  <c r="Z2083" i="18" s="1"/>
  <c r="Z2084" i="18" s="1"/>
  <c r="Z2085" i="18" s="1"/>
  <c r="Z2086" i="18" s="1"/>
  <c r="Z2087" i="18" s="1"/>
  <c r="Z2088" i="18" s="1"/>
  <c r="Z2089" i="18" s="1"/>
  <c r="Z2090" i="18" s="1"/>
  <c r="Z2091" i="18" s="1"/>
  <c r="Z2092" i="18" s="1"/>
  <c r="Z2093" i="18" s="1"/>
  <c r="Z2094" i="18" s="1"/>
  <c r="Z2095" i="18" s="1"/>
  <c r="Z2096" i="18" s="1"/>
  <c r="Z2097" i="18" s="1"/>
  <c r="Z2098" i="18" s="1"/>
  <c r="Z2099" i="18" s="1"/>
  <c r="Z2100" i="18" s="1"/>
  <c r="Z2101" i="18" s="1"/>
  <c r="Z2102" i="18" s="1"/>
  <c r="Z2103" i="18" s="1"/>
  <c r="Z2104" i="18" s="1"/>
  <c r="Z2105" i="18" s="1"/>
  <c r="Z2106" i="18" s="1"/>
  <c r="Z2107" i="18" s="1"/>
  <c r="Z2108" i="18" s="1"/>
  <c r="Z2109" i="18" s="1"/>
  <c r="Z2110" i="18" s="1"/>
  <c r="Z2111" i="18" s="1"/>
  <c r="Z2112" i="18" s="1"/>
  <c r="Z2113" i="18" s="1"/>
  <c r="Z2114" i="18" s="1"/>
  <c r="Z2115" i="18" s="1"/>
  <c r="Z2116" i="18" s="1"/>
  <c r="Z2117" i="18" s="1"/>
  <c r="Z2118" i="18" s="1"/>
  <c r="Z2119" i="18" s="1"/>
  <c r="Z2120" i="18" s="1"/>
  <c r="Z2121" i="18" s="1"/>
  <c r="Z2122" i="18" s="1"/>
  <c r="Z2123" i="18" s="1"/>
  <c r="Z2124" i="18" s="1"/>
  <c r="Z2125" i="18" s="1"/>
  <c r="Z2126" i="18" s="1"/>
  <c r="Z2127" i="18" s="1"/>
  <c r="Z2128" i="18" s="1"/>
  <c r="Z2129" i="18" s="1"/>
  <c r="Z2130" i="18" s="1"/>
  <c r="Z2131" i="18" s="1"/>
  <c r="Z2132" i="18" s="1"/>
  <c r="Z2133" i="18" s="1"/>
  <c r="Z2134" i="18" s="1"/>
  <c r="Z2135" i="18" s="1"/>
  <c r="Z2136" i="18" s="1"/>
  <c r="Z2137" i="18" s="1"/>
  <c r="Z2138" i="18" s="1"/>
  <c r="Z2139" i="18" s="1"/>
  <c r="Z2140" i="18" s="1"/>
  <c r="Z2141" i="18" s="1"/>
  <c r="Z2142" i="18" s="1"/>
  <c r="Z2143" i="18" s="1"/>
  <c r="Z2144" i="18" s="1"/>
  <c r="Z2145" i="18" s="1"/>
  <c r="Z2146" i="18" s="1"/>
  <c r="Z2147" i="18" s="1"/>
  <c r="Z2148" i="18" s="1"/>
  <c r="Z2149" i="18" s="1"/>
  <c r="Z2150" i="18" s="1"/>
  <c r="Z2151" i="18" s="1"/>
  <c r="Z2152" i="18" s="1"/>
  <c r="Z2153" i="18" s="1"/>
  <c r="Z2154" i="18" s="1"/>
  <c r="Z2155" i="18" s="1"/>
  <c r="Z2156" i="18" s="1"/>
  <c r="Z2157" i="18" s="1"/>
  <c r="Z2158" i="18" s="1"/>
  <c r="Z2159" i="18" s="1"/>
  <c r="Z2160" i="18" s="1"/>
  <c r="Z2161" i="18" s="1"/>
  <c r="Z2162" i="18" s="1"/>
  <c r="Z2163" i="18" s="1"/>
  <c r="Z2164" i="18" s="1"/>
  <c r="Z2165" i="18" s="1"/>
  <c r="Z2166" i="18" s="1"/>
  <c r="Z2167" i="18" s="1"/>
  <c r="Z2168" i="18" s="1"/>
  <c r="Z2169" i="18" s="1"/>
  <c r="Z2170" i="18" s="1"/>
  <c r="Z2171" i="18" s="1"/>
  <c r="Z2172" i="18" s="1"/>
  <c r="Z2173" i="18" s="1"/>
  <c r="Z2174" i="18" s="1"/>
  <c r="Z2175" i="18" s="1"/>
  <c r="Z2176" i="18" s="1"/>
  <c r="Z2177" i="18" s="1"/>
  <c r="Z2178" i="18" s="1"/>
  <c r="Z2179" i="18" s="1"/>
  <c r="Z2180" i="18" s="1"/>
  <c r="Z2181" i="18" s="1"/>
  <c r="Z2182" i="18" s="1"/>
  <c r="Z2183" i="18" s="1"/>
  <c r="Z2184" i="18" s="1"/>
  <c r="Z2185" i="18" s="1"/>
  <c r="Z2186" i="18" s="1"/>
  <c r="Z2187" i="18" s="1"/>
  <c r="Z2188" i="18" s="1"/>
  <c r="Z2189" i="18" s="1"/>
  <c r="Z2190" i="18" s="1"/>
  <c r="Z2191" i="18" s="1"/>
  <c r="Z2192" i="18" s="1"/>
  <c r="Z2193" i="18" s="1"/>
  <c r="Z2194" i="18" s="1"/>
  <c r="Z2195" i="18" s="1"/>
  <c r="Z2196" i="18" s="1"/>
  <c r="Z2197" i="18" s="1"/>
  <c r="Z2198" i="18" s="1"/>
  <c r="Z2199" i="18" s="1"/>
  <c r="Z2200" i="18" s="1"/>
  <c r="Z2201" i="18" s="1"/>
  <c r="Z2202" i="18" s="1"/>
  <c r="Z2203" i="18" s="1"/>
  <c r="Z2204" i="18" s="1"/>
  <c r="Z2205" i="18" s="1"/>
  <c r="Z2206" i="18" s="1"/>
  <c r="Z2207" i="18" s="1"/>
  <c r="Z2208" i="18" s="1"/>
  <c r="Z2209" i="18" s="1"/>
  <c r="Z2210" i="18" s="1"/>
  <c r="Z2211" i="18" s="1"/>
  <c r="Z2212" i="18" s="1"/>
  <c r="Z2213" i="18" s="1"/>
  <c r="Z2214" i="18" s="1"/>
  <c r="Z2215" i="18" s="1"/>
  <c r="Z2216" i="18" s="1"/>
  <c r="Z2217" i="18" s="1"/>
  <c r="Z2218" i="18" s="1"/>
  <c r="Z2219" i="18" s="1"/>
  <c r="Z2220" i="18" s="1"/>
  <c r="Z2221" i="18" s="1"/>
  <c r="Z2222" i="18" s="1"/>
  <c r="Z2223" i="18" s="1"/>
  <c r="Z2224" i="18" s="1"/>
  <c r="Z2225" i="18" s="1"/>
  <c r="Z2226" i="18" s="1"/>
  <c r="Z2227" i="18" s="1"/>
  <c r="Z2228" i="18" s="1"/>
  <c r="Z2229" i="18" s="1"/>
  <c r="Z2230" i="18" s="1"/>
  <c r="Z2231" i="18" s="1"/>
  <c r="Z2232" i="18" s="1"/>
  <c r="Z2233" i="18" s="1"/>
  <c r="Z2234" i="18" s="1"/>
  <c r="Z2235" i="18" s="1"/>
  <c r="Z2236" i="18" s="1"/>
  <c r="Z2237" i="18" s="1"/>
  <c r="Z2238" i="18" s="1"/>
  <c r="Z2239" i="18" s="1"/>
  <c r="Z2240" i="18" s="1"/>
  <c r="Z2241" i="18" s="1"/>
  <c r="Z2242" i="18" s="1"/>
  <c r="Z2243" i="18" s="1"/>
  <c r="Z2244" i="18" s="1"/>
  <c r="Z2245" i="18" s="1"/>
  <c r="Z2246" i="18" s="1"/>
  <c r="Z2247" i="18" s="1"/>
  <c r="Z2248" i="18" s="1"/>
  <c r="Z2249" i="18" s="1"/>
  <c r="Z2250" i="18" s="1"/>
  <c r="Z2251" i="18" s="1"/>
  <c r="Z2252" i="18" s="1"/>
  <c r="Z2253" i="18" s="1"/>
  <c r="Z2254" i="18" s="1"/>
  <c r="Z2255" i="18" s="1"/>
  <c r="Z2256" i="18" s="1"/>
  <c r="Z2257" i="18" s="1"/>
  <c r="Z2258" i="18" s="1"/>
  <c r="Z2259" i="18" s="1"/>
  <c r="Z2260" i="18" s="1"/>
  <c r="Z2261" i="18" s="1"/>
  <c r="Z2262" i="18" s="1"/>
  <c r="Z2263" i="18" s="1"/>
  <c r="Z2264" i="18" s="1"/>
  <c r="Z2265" i="18" s="1"/>
  <c r="Z2266" i="18" s="1"/>
  <c r="Z2267" i="18" s="1"/>
  <c r="Z2268" i="18" s="1"/>
  <c r="Z2269" i="18" s="1"/>
  <c r="Z2270" i="18" s="1"/>
  <c r="Z2271" i="18" s="1"/>
  <c r="Z2272" i="18" s="1"/>
  <c r="Z2273" i="18" s="1"/>
  <c r="Z2274" i="18" s="1"/>
  <c r="Z2275" i="18" s="1"/>
  <c r="Z2276" i="18" s="1"/>
  <c r="Z2277" i="18" s="1"/>
  <c r="Z2278" i="18" s="1"/>
  <c r="Z2279" i="18" s="1"/>
  <c r="Z2280" i="18" s="1"/>
  <c r="Z2281" i="18" s="1"/>
  <c r="Z2282" i="18" s="1"/>
  <c r="Z2283" i="18" s="1"/>
  <c r="Z2284" i="18" s="1"/>
  <c r="Z2285" i="18" s="1"/>
  <c r="Z2286" i="18" s="1"/>
  <c r="Z2287" i="18" s="1"/>
  <c r="Z2288" i="18" s="1"/>
  <c r="Z2289" i="18" s="1"/>
  <c r="Z2290" i="18" s="1"/>
  <c r="Z2291" i="18" s="1"/>
  <c r="Z2292" i="18" s="1"/>
  <c r="Z2293" i="18" s="1"/>
  <c r="Z2294" i="18" s="1"/>
  <c r="Z2295" i="18" s="1"/>
  <c r="Z2296" i="18" s="1"/>
  <c r="Z2297" i="18" s="1"/>
  <c r="Z2298" i="18" s="1"/>
  <c r="Z2299" i="18" s="1"/>
  <c r="Z2300" i="18" s="1"/>
  <c r="Z2301" i="18" s="1"/>
  <c r="Z2302" i="18" s="1"/>
  <c r="Z2303" i="18" s="1"/>
  <c r="Z2304" i="18" s="1"/>
  <c r="Z2305" i="18" s="1"/>
  <c r="Z2306" i="18" s="1"/>
  <c r="Z2307" i="18" s="1"/>
  <c r="Z2308" i="18" s="1"/>
  <c r="Z2309" i="18" s="1"/>
  <c r="Z2310" i="18" s="1"/>
  <c r="Z2311" i="18" s="1"/>
  <c r="Z2312" i="18" s="1"/>
  <c r="Z2313" i="18" s="1"/>
  <c r="Z2314" i="18" s="1"/>
  <c r="Z2315" i="18" s="1"/>
  <c r="Z2316" i="18" s="1"/>
  <c r="Z2317" i="18" s="1"/>
  <c r="Z2318" i="18" s="1"/>
  <c r="Z2319" i="18" s="1"/>
  <c r="Z2320" i="18" s="1"/>
  <c r="Z2321" i="18" s="1"/>
  <c r="Z2322" i="18" s="1"/>
  <c r="Z2323" i="18" s="1"/>
  <c r="Z2324" i="18" s="1"/>
  <c r="Z2325" i="18" s="1"/>
  <c r="Z2326" i="18" s="1"/>
  <c r="Z2327" i="18" s="1"/>
  <c r="Z2328" i="18" s="1"/>
  <c r="Z2329" i="18" s="1"/>
  <c r="Z2330" i="18" s="1"/>
  <c r="Z2331" i="18" s="1"/>
  <c r="Z2332" i="18" s="1"/>
  <c r="Z2333" i="18" s="1"/>
  <c r="Z2334" i="18" s="1"/>
  <c r="Z2335" i="18" s="1"/>
  <c r="Z2336" i="18" s="1"/>
  <c r="Z2337" i="18" s="1"/>
  <c r="Z2338" i="18" s="1"/>
  <c r="Z2339" i="18" s="1"/>
  <c r="Z2340" i="18" s="1"/>
  <c r="Z2341" i="18" s="1"/>
  <c r="Z2342" i="18" s="1"/>
  <c r="Z2343" i="18" s="1"/>
  <c r="Z2344" i="18" s="1"/>
  <c r="Z2345" i="18" s="1"/>
  <c r="Z2346" i="18" s="1"/>
  <c r="Z2347" i="18" s="1"/>
  <c r="Z2348" i="18" s="1"/>
  <c r="Z2349" i="18" s="1"/>
  <c r="Z2350" i="18" s="1"/>
  <c r="Z2351" i="18" s="1"/>
  <c r="Z2352" i="18" s="1"/>
  <c r="Z2353" i="18" s="1"/>
  <c r="Z2354" i="18" s="1"/>
  <c r="Z2355" i="18" s="1"/>
  <c r="Z2356" i="18" s="1"/>
  <c r="Z2357" i="18" s="1"/>
  <c r="Z2358" i="18" s="1"/>
  <c r="Z2359" i="18" s="1"/>
  <c r="Z2360" i="18" s="1"/>
  <c r="Z2361" i="18" s="1"/>
  <c r="Z2362" i="18" s="1"/>
  <c r="Z2363" i="18" s="1"/>
  <c r="Z2364" i="18" s="1"/>
  <c r="Z2365" i="18" s="1"/>
  <c r="Z2366" i="18" s="1"/>
  <c r="Z2367" i="18" s="1"/>
  <c r="Z2368" i="18" s="1"/>
  <c r="Z2369" i="18" s="1"/>
  <c r="Z2370" i="18" s="1"/>
  <c r="Z2371" i="18" s="1"/>
  <c r="Z2372" i="18" s="1"/>
  <c r="Z2373" i="18" s="1"/>
  <c r="Z2374" i="18" s="1"/>
  <c r="Z2375" i="18" s="1"/>
  <c r="Z2376" i="18" s="1"/>
  <c r="Z2377" i="18" s="1"/>
  <c r="Z2378" i="18" s="1"/>
  <c r="Z2379" i="18" s="1"/>
  <c r="Z2380" i="18" s="1"/>
  <c r="Z2381" i="18" s="1"/>
  <c r="Z2382" i="18" s="1"/>
  <c r="Z2383" i="18" s="1"/>
  <c r="Z2384" i="18" s="1"/>
  <c r="Z2385" i="18" s="1"/>
  <c r="Z2386" i="18" s="1"/>
  <c r="Z2387" i="18" s="1"/>
  <c r="Z2388" i="18" s="1"/>
  <c r="Z2389" i="18" s="1"/>
  <c r="Z2390" i="18" s="1"/>
  <c r="Z2391" i="18" s="1"/>
  <c r="Z2392" i="18" s="1"/>
  <c r="Z2393" i="18" s="1"/>
  <c r="Z2394" i="18" s="1"/>
  <c r="Z2395" i="18" s="1"/>
  <c r="Z2396" i="18" s="1"/>
  <c r="Z2397" i="18" s="1"/>
  <c r="Z2398" i="18" s="1"/>
  <c r="Z2399" i="18" s="1"/>
  <c r="Z2400" i="18" s="1"/>
  <c r="Z2401" i="18" s="1"/>
  <c r="Z2402" i="18" s="1"/>
  <c r="Z2403" i="18" s="1"/>
  <c r="Z2404" i="18" s="1"/>
  <c r="Z2405" i="18" s="1"/>
  <c r="Z2406" i="18" s="1"/>
  <c r="Z2407" i="18" s="1"/>
  <c r="Z2408" i="18" s="1"/>
  <c r="Z2409" i="18" s="1"/>
  <c r="Z2410" i="18" s="1"/>
  <c r="Z2411" i="18" s="1"/>
  <c r="Z2412" i="18" s="1"/>
  <c r="Z2413" i="18" s="1"/>
  <c r="Z2414" i="18" s="1"/>
  <c r="Z2415" i="18" s="1"/>
  <c r="Z2416" i="18" s="1"/>
  <c r="Z2417" i="18" s="1"/>
  <c r="Z2418" i="18" s="1"/>
  <c r="Z2419" i="18" s="1"/>
  <c r="Z2420" i="18" s="1"/>
  <c r="Z2421" i="18" s="1"/>
  <c r="Z2422" i="18" s="1"/>
  <c r="Z2423" i="18" s="1"/>
  <c r="Z2424" i="18" s="1"/>
  <c r="Z2425" i="18" s="1"/>
  <c r="Z2426" i="18" s="1"/>
  <c r="Z2427" i="18" s="1"/>
  <c r="Z2428" i="18" s="1"/>
  <c r="Z2429" i="18" s="1"/>
  <c r="Z2430" i="18" s="1"/>
  <c r="Z2431" i="18" s="1"/>
  <c r="Z2432" i="18" s="1"/>
  <c r="Z2433" i="18" s="1"/>
  <c r="Z2434" i="18" s="1"/>
  <c r="Z2435" i="18" s="1"/>
  <c r="Z2436" i="18" s="1"/>
  <c r="Z2437" i="18" s="1"/>
  <c r="Z2438" i="18" s="1"/>
  <c r="Z2439" i="18" s="1"/>
  <c r="Z2440" i="18" s="1"/>
  <c r="Z2441" i="18" s="1"/>
  <c r="Z2442" i="18" s="1"/>
  <c r="Z2443" i="18" s="1"/>
  <c r="Z2444" i="18" s="1"/>
  <c r="Z2445" i="18" s="1"/>
  <c r="Z2446" i="18" s="1"/>
  <c r="Z2447" i="18" s="1"/>
  <c r="Z2448" i="18" s="1"/>
  <c r="Z2449" i="18" s="1"/>
  <c r="Z2450" i="18" s="1"/>
  <c r="Z2451" i="18" s="1"/>
  <c r="Z2452" i="18" s="1"/>
  <c r="Z2453" i="18" s="1"/>
  <c r="Z2454" i="18" s="1"/>
  <c r="Z2455" i="18" s="1"/>
  <c r="Z2456" i="18" s="1"/>
  <c r="Z2457" i="18" s="1"/>
  <c r="Z2458" i="18" s="1"/>
  <c r="Z2459" i="18" s="1"/>
  <c r="Z2460" i="18" s="1"/>
  <c r="Z2461" i="18" s="1"/>
  <c r="Z2462" i="18" s="1"/>
  <c r="Z2463" i="18" s="1"/>
  <c r="Z2464" i="18" s="1"/>
  <c r="Z2465" i="18" s="1"/>
  <c r="Z2466" i="18" s="1"/>
  <c r="Z2467" i="18" s="1"/>
  <c r="Z2468" i="18" s="1"/>
  <c r="Z2469" i="18" s="1"/>
  <c r="Z2470" i="18" s="1"/>
  <c r="Z2471" i="18" s="1"/>
  <c r="Z2472" i="18" s="1"/>
  <c r="Z2473" i="18" s="1"/>
  <c r="Z2474" i="18" s="1"/>
  <c r="Z2475" i="18" s="1"/>
  <c r="Z2476" i="18" s="1"/>
  <c r="Z2477" i="18" s="1"/>
  <c r="Z2478" i="18" s="1"/>
  <c r="Z2479" i="18" s="1"/>
  <c r="Z2480" i="18" s="1"/>
  <c r="Z2481" i="18" s="1"/>
  <c r="Z2482" i="18" s="1"/>
  <c r="Z2483" i="18" s="1"/>
  <c r="Z2484" i="18" s="1"/>
  <c r="Z2485" i="18" s="1"/>
  <c r="Z2486" i="18" s="1"/>
  <c r="Z2487" i="18" s="1"/>
  <c r="Z2488" i="18" s="1"/>
  <c r="Z2489" i="18" s="1"/>
  <c r="Z2490" i="18" s="1"/>
  <c r="Z2491" i="18" s="1"/>
  <c r="Z2492" i="18" s="1"/>
  <c r="Z2493" i="18" s="1"/>
  <c r="Z2494" i="18" s="1"/>
  <c r="Z2495" i="18" s="1"/>
  <c r="Z2496" i="18" s="1"/>
  <c r="Z2497" i="18" s="1"/>
  <c r="Z2498" i="18" s="1"/>
  <c r="Z2499" i="18" s="1"/>
  <c r="Z2500" i="18" s="1"/>
  <c r="Z2501" i="18" s="1"/>
  <c r="Z2502" i="18" s="1"/>
  <c r="Z2503" i="18" s="1"/>
  <c r="Z2504" i="18" s="1"/>
  <c r="Z2505" i="18" s="1"/>
  <c r="Z2506" i="18" s="1"/>
  <c r="Z2507" i="18" s="1"/>
  <c r="Z2508" i="18" s="1"/>
  <c r="Z2509" i="18" s="1"/>
  <c r="Z2510" i="18" s="1"/>
  <c r="Z2511" i="18" s="1"/>
  <c r="BE2537" i="18"/>
  <c r="BG2537" i="18"/>
  <c r="BG2540" i="18" s="1"/>
  <c r="BH2537" i="18"/>
  <c r="BD2537" i="18"/>
  <c r="BC2537" i="18"/>
  <c r="BB2537" i="18"/>
  <c r="BA2537" i="18"/>
  <c r="AZ2537" i="18"/>
  <c r="AW2537" i="18"/>
  <c r="AV2537" i="18"/>
  <c r="AU2537" i="18"/>
  <c r="AT2537" i="18"/>
  <c r="AS2537" i="18"/>
  <c r="T92" i="26"/>
  <c r="T93" i="26" s="1"/>
  <c r="H92" i="26"/>
  <c r="H93" i="26" s="1"/>
  <c r="AF86" i="26"/>
  <c r="AF87" i="26" s="1"/>
  <c r="AF88" i="26" s="1"/>
  <c r="AF89" i="26" s="1"/>
  <c r="AF90" i="26" s="1"/>
  <c r="AF91" i="26" s="1"/>
  <c r="AF92" i="26" s="1"/>
  <c r="AF93" i="26" s="1"/>
  <c r="AE96" i="26"/>
  <c r="O99" i="26" s="1"/>
  <c r="AD96" i="26"/>
  <c r="AC96" i="26"/>
  <c r="AB96" i="26"/>
  <c r="AA96" i="26"/>
  <c r="Z96" i="26"/>
  <c r="Y96" i="26"/>
  <c r="X96" i="26"/>
  <c r="W96" i="26"/>
  <c r="Q99" i="26" s="1"/>
  <c r="V96" i="26"/>
  <c r="M99" i="26" s="1"/>
  <c r="U96" i="26"/>
  <c r="S96" i="26"/>
  <c r="O98" i="26" s="1"/>
  <c r="R96" i="26"/>
  <c r="Q96" i="26"/>
  <c r="P96" i="26"/>
  <c r="O96" i="26"/>
  <c r="N96" i="26"/>
  <c r="M96" i="26"/>
  <c r="L96" i="26"/>
  <c r="K96" i="26"/>
  <c r="J96" i="26"/>
  <c r="M98" i="26" s="1"/>
  <c r="I96" i="26"/>
  <c r="G96" i="26"/>
  <c r="F96" i="26"/>
  <c r="E96" i="26"/>
  <c r="D96" i="26"/>
  <c r="AF5" i="26"/>
  <c r="AF6" i="26" s="1"/>
  <c r="AF7" i="26" s="1"/>
  <c r="AF8" i="26" s="1"/>
  <c r="AF9" i="26" s="1"/>
  <c r="AF10" i="26" s="1"/>
  <c r="AF11" i="26" s="1"/>
  <c r="AF12" i="26" s="1"/>
  <c r="AF13" i="26" s="1"/>
  <c r="AF14" i="26" s="1"/>
  <c r="AF15" i="26" s="1"/>
  <c r="AF16" i="26" s="1"/>
  <c r="AF17" i="26" s="1"/>
  <c r="AF18" i="26" s="1"/>
  <c r="AF19" i="26" s="1"/>
  <c r="AF20" i="26" s="1"/>
  <c r="AF21" i="26" s="1"/>
  <c r="AF22" i="26" s="1"/>
  <c r="AF23" i="26" s="1"/>
  <c r="AF24" i="26" s="1"/>
  <c r="AF25" i="26" s="1"/>
  <c r="AF26" i="26" s="1"/>
  <c r="AF27" i="26" s="1"/>
  <c r="AF28" i="26" s="1"/>
  <c r="AF29" i="26" s="1"/>
  <c r="AF30" i="26" s="1"/>
  <c r="AF31" i="26" s="1"/>
  <c r="AF32" i="26" s="1"/>
  <c r="AF33" i="26" s="1"/>
  <c r="AF34" i="26" s="1"/>
  <c r="AF35" i="26" s="1"/>
  <c r="AF36" i="26" s="1"/>
  <c r="AF37" i="26" s="1"/>
  <c r="AF38" i="26" s="1"/>
  <c r="AF39" i="26" s="1"/>
  <c r="AF40" i="26" s="1"/>
  <c r="AF41" i="26" s="1"/>
  <c r="AF42" i="26" s="1"/>
  <c r="AF43" i="26" s="1"/>
  <c r="AF44" i="26" s="1"/>
  <c r="AF45" i="26" s="1"/>
  <c r="AF46" i="26" s="1"/>
  <c r="AF47" i="26" s="1"/>
  <c r="AF48" i="26" s="1"/>
  <c r="AF49" i="26" s="1"/>
  <c r="AF50" i="26" s="1"/>
  <c r="AF51" i="26" s="1"/>
  <c r="AF52" i="26" s="1"/>
  <c r="AF53" i="26" s="1"/>
  <c r="AF54" i="26" s="1"/>
  <c r="AF55" i="26" s="1"/>
  <c r="AF56" i="26" s="1"/>
  <c r="AF57" i="26" s="1"/>
  <c r="AF58" i="26" s="1"/>
  <c r="AF59" i="26" s="1"/>
  <c r="AF60" i="26" s="1"/>
  <c r="AF61" i="26" s="1"/>
  <c r="AF62" i="26" s="1"/>
  <c r="AF63" i="26" s="1"/>
  <c r="AF64" i="26" s="1"/>
  <c r="AF65" i="26" s="1"/>
  <c r="AF66" i="26" s="1"/>
  <c r="AF67" i="26" s="1"/>
  <c r="AF68" i="26" s="1"/>
  <c r="AF69" i="26" s="1"/>
  <c r="AF70" i="26" s="1"/>
  <c r="AF71" i="26" s="1"/>
  <c r="AF72" i="26" s="1"/>
  <c r="AF73" i="26" s="1"/>
  <c r="AF74" i="26" s="1"/>
  <c r="AF75" i="26" s="1"/>
  <c r="AF76" i="26" s="1"/>
  <c r="AF77" i="26" s="1"/>
  <c r="AF78" i="26" s="1"/>
  <c r="AF79" i="26" s="1"/>
  <c r="AF80" i="26" s="1"/>
  <c r="AF81" i="26" s="1"/>
  <c r="AF82" i="26" s="1"/>
  <c r="AF83" i="26" s="1"/>
  <c r="AF84" i="26" s="1"/>
  <c r="AF85" i="26" s="1"/>
  <c r="T5" i="26"/>
  <c r="T6" i="26" s="1"/>
  <c r="T7" i="26" s="1"/>
  <c r="T8" i="26" s="1"/>
  <c r="T9" i="26" s="1"/>
  <c r="T10" i="26" s="1"/>
  <c r="T11" i="26" s="1"/>
  <c r="T12" i="26" s="1"/>
  <c r="T13" i="26" s="1"/>
  <c r="T14" i="26" s="1"/>
  <c r="T15" i="26" s="1"/>
  <c r="T16" i="26" s="1"/>
  <c r="T17" i="26" s="1"/>
  <c r="T18" i="26" s="1"/>
  <c r="T19" i="26" s="1"/>
  <c r="T20" i="26" s="1"/>
  <c r="T21" i="26" s="1"/>
  <c r="T22" i="26" s="1"/>
  <c r="T23" i="26" s="1"/>
  <c r="T24" i="26" s="1"/>
  <c r="T25" i="26" s="1"/>
  <c r="T26" i="26" s="1"/>
  <c r="T27" i="26" s="1"/>
  <c r="T28" i="26" s="1"/>
  <c r="T29" i="26" s="1"/>
  <c r="T30" i="26" s="1"/>
  <c r="T31" i="26" s="1"/>
  <c r="T32" i="26" s="1"/>
  <c r="T33" i="26" s="1"/>
  <c r="T34" i="26" s="1"/>
  <c r="T35" i="26" s="1"/>
  <c r="T36" i="26" s="1"/>
  <c r="T37" i="26" s="1"/>
  <c r="T38" i="26" s="1"/>
  <c r="T39" i="26" s="1"/>
  <c r="T40" i="26" s="1"/>
  <c r="T41" i="26" s="1"/>
  <c r="T42" i="26" s="1"/>
  <c r="T43" i="26" s="1"/>
  <c r="T44" i="26" s="1"/>
  <c r="T45" i="26" s="1"/>
  <c r="T46" i="26" s="1"/>
  <c r="T47" i="26" s="1"/>
  <c r="T48" i="26" s="1"/>
  <c r="T49" i="26" s="1"/>
  <c r="T50" i="26" s="1"/>
  <c r="T51" i="26" s="1"/>
  <c r="T52" i="26" s="1"/>
  <c r="T53" i="26" s="1"/>
  <c r="T54" i="26" s="1"/>
  <c r="T55" i="26" s="1"/>
  <c r="T56" i="26" s="1"/>
  <c r="T57" i="26" s="1"/>
  <c r="T58" i="26" s="1"/>
  <c r="T59" i="26" s="1"/>
  <c r="T60" i="26" s="1"/>
  <c r="T61" i="26" s="1"/>
  <c r="T62" i="26" s="1"/>
  <c r="T63" i="26" s="1"/>
  <c r="T64" i="26" s="1"/>
  <c r="T65" i="26" s="1"/>
  <c r="T66" i="26" s="1"/>
  <c r="T67" i="26" s="1"/>
  <c r="T68" i="26" s="1"/>
  <c r="T69" i="26" s="1"/>
  <c r="T70" i="26" s="1"/>
  <c r="T71" i="26" s="1"/>
  <c r="T72" i="26" s="1"/>
  <c r="T73" i="26" s="1"/>
  <c r="T74" i="26" s="1"/>
  <c r="T75" i="26" s="1"/>
  <c r="T76" i="26" s="1"/>
  <c r="T77" i="26" s="1"/>
  <c r="T78" i="26" s="1"/>
  <c r="T79" i="26" s="1"/>
  <c r="T80" i="26" s="1"/>
  <c r="T81" i="26" s="1"/>
  <c r="T82" i="26" s="1"/>
  <c r="T83" i="26" s="1"/>
  <c r="T84" i="26" s="1"/>
  <c r="T85" i="26" s="1"/>
  <c r="T86" i="26" s="1"/>
  <c r="T87" i="26" s="1"/>
  <c r="T88" i="26" s="1"/>
  <c r="T89" i="26" s="1"/>
  <c r="T90" i="26" s="1"/>
  <c r="T91" i="26" s="1"/>
  <c r="H5" i="26"/>
  <c r="H6" i="26" s="1"/>
  <c r="H7" i="26" s="1"/>
  <c r="H8" i="26" s="1"/>
  <c r="H9" i="26" s="1"/>
  <c r="H10" i="26" s="1"/>
  <c r="H11" i="26" s="1"/>
  <c r="H12" i="26" s="1"/>
  <c r="H13" i="26" s="1"/>
  <c r="H14" i="26" s="1"/>
  <c r="H15" i="26" s="1"/>
  <c r="H16" i="26" s="1"/>
  <c r="H17" i="26" s="1"/>
  <c r="H18" i="26" s="1"/>
  <c r="H19" i="26" s="1"/>
  <c r="H20" i="26" s="1"/>
  <c r="H21" i="26" s="1"/>
  <c r="H22" i="26" s="1"/>
  <c r="H23" i="26" s="1"/>
  <c r="H24" i="26" s="1"/>
  <c r="H25" i="26" s="1"/>
  <c r="H26" i="26" s="1"/>
  <c r="H27" i="26" s="1"/>
  <c r="H28" i="26" s="1"/>
  <c r="H29" i="26" s="1"/>
  <c r="H30" i="26" s="1"/>
  <c r="H31" i="26" s="1"/>
  <c r="H32" i="26" s="1"/>
  <c r="H33" i="26" s="1"/>
  <c r="H34" i="26" s="1"/>
  <c r="H35" i="26" s="1"/>
  <c r="H36" i="26" s="1"/>
  <c r="H37" i="26" s="1"/>
  <c r="H38" i="26" s="1"/>
  <c r="H39" i="26" s="1"/>
  <c r="H40" i="26" s="1"/>
  <c r="H41" i="26" s="1"/>
  <c r="H42" i="26" s="1"/>
  <c r="H43" i="26" s="1"/>
  <c r="H44" i="26" s="1"/>
  <c r="H45" i="26" s="1"/>
  <c r="H46" i="26" s="1"/>
  <c r="H47" i="26" s="1"/>
  <c r="H48" i="26" s="1"/>
  <c r="H49" i="26" s="1"/>
  <c r="H50" i="26" s="1"/>
  <c r="H51" i="26" s="1"/>
  <c r="H52" i="26" s="1"/>
  <c r="H53" i="26" s="1"/>
  <c r="H54" i="26" s="1"/>
  <c r="H55" i="26" s="1"/>
  <c r="H56" i="26" s="1"/>
  <c r="H57" i="26" s="1"/>
  <c r="H58" i="26" s="1"/>
  <c r="H59" i="26" s="1"/>
  <c r="H60" i="26" s="1"/>
  <c r="H61" i="26" s="1"/>
  <c r="H62" i="26" s="1"/>
  <c r="H63" i="26" s="1"/>
  <c r="H64" i="26" s="1"/>
  <c r="H65" i="26" s="1"/>
  <c r="H66" i="26" s="1"/>
  <c r="H67" i="26" s="1"/>
  <c r="H68" i="26" s="1"/>
  <c r="H69" i="26" s="1"/>
  <c r="H70" i="26" s="1"/>
  <c r="H71" i="26" s="1"/>
  <c r="H72" i="26" s="1"/>
  <c r="H73" i="26" s="1"/>
  <c r="H74" i="26" s="1"/>
  <c r="H75" i="26" s="1"/>
  <c r="H76" i="26" s="1"/>
  <c r="H77" i="26" s="1"/>
  <c r="H78" i="26" s="1"/>
  <c r="H79" i="26" s="1"/>
  <c r="H80" i="26" s="1"/>
  <c r="H81" i="26" s="1"/>
  <c r="H82" i="26" s="1"/>
  <c r="H83" i="26" s="1"/>
  <c r="H84" i="26" s="1"/>
  <c r="H85" i="26" s="1"/>
  <c r="H86" i="26" s="1"/>
  <c r="H87" i="26" s="1"/>
  <c r="H88" i="26" s="1"/>
  <c r="H89" i="26" s="1"/>
  <c r="H90" i="26" s="1"/>
  <c r="H91" i="26" s="1"/>
  <c r="F2576" i="18"/>
  <c r="AO2555" i="18"/>
  <c r="AO2542" i="18" s="1"/>
  <c r="AF79" i="25"/>
  <c r="AF80" i="25" s="1"/>
  <c r="AF81" i="25" s="1"/>
  <c r="AF82" i="25" s="1"/>
  <c r="AF83" i="25" s="1"/>
  <c r="AF84" i="25" s="1"/>
  <c r="AF85" i="25" s="1"/>
  <c r="AF86" i="25" s="1"/>
  <c r="T79" i="25"/>
  <c r="T80" i="25" s="1"/>
  <c r="T81" i="25" s="1"/>
  <c r="T82" i="25" s="1"/>
  <c r="T83" i="25" s="1"/>
  <c r="T84" i="25" s="1"/>
  <c r="T85" i="25" s="1"/>
  <c r="T86" i="25" s="1"/>
  <c r="H79" i="25"/>
  <c r="H80" i="25" s="1"/>
  <c r="H81" i="25" s="1"/>
  <c r="H82" i="25" s="1"/>
  <c r="H83" i="25" s="1"/>
  <c r="H84" i="25" s="1"/>
  <c r="H85" i="25" s="1"/>
  <c r="H86" i="25" s="1"/>
  <c r="Z2512" i="18" l="1"/>
  <c r="Z2513" i="18" s="1"/>
  <c r="Z2514" i="18" s="1"/>
  <c r="Z2515" i="18" s="1"/>
  <c r="Z2516" i="18" s="1"/>
  <c r="Z2517" i="18" s="1"/>
  <c r="Z2518" i="18" s="1"/>
  <c r="Z2519" i="18" s="1"/>
  <c r="Z2520" i="18" s="1"/>
  <c r="Z2521" i="18" s="1"/>
  <c r="Z2522" i="18" s="1"/>
  <c r="Z2523" i="18" s="1"/>
  <c r="Z2524" i="18" s="1"/>
  <c r="Z2525" i="18" s="1"/>
  <c r="Z2526" i="18" s="1"/>
  <c r="Z2527" i="18" s="1"/>
  <c r="Z2528" i="18" s="1"/>
  <c r="Z2529" i="18" s="1"/>
  <c r="Z2530" i="18" s="1"/>
  <c r="Z2531" i="18" s="1"/>
  <c r="Z2532" i="18" s="1"/>
  <c r="Z2533" i="18" s="1"/>
  <c r="BJ2511" i="18"/>
  <c r="BJ2512" i="18" s="1"/>
  <c r="BJ2513" i="18" s="1"/>
  <c r="BJ2514" i="18" s="1"/>
  <c r="BJ2515" i="18" s="1"/>
  <c r="BJ2516" i="18" s="1"/>
  <c r="BJ2517" i="18" s="1"/>
  <c r="BJ2518" i="18" s="1"/>
  <c r="BJ2519" i="18" s="1"/>
  <c r="BJ2520" i="18" s="1"/>
  <c r="BJ2521" i="18" s="1"/>
  <c r="BJ2522" i="18" s="1"/>
  <c r="BJ2523" i="18" s="1"/>
  <c r="BJ2524" i="18" s="1"/>
  <c r="BJ2525" i="18" s="1"/>
  <c r="BJ2526" i="18" s="1"/>
  <c r="BJ2527" i="18" s="1"/>
  <c r="BJ2528" i="18" s="1"/>
  <c r="BJ2529" i="18" s="1"/>
  <c r="BJ2530" i="18" s="1"/>
  <c r="BJ2531" i="18" s="1"/>
  <c r="BJ2532" i="18" s="1"/>
  <c r="BJ2533" i="18" s="1"/>
  <c r="AR2513" i="18"/>
  <c r="AR2514" i="18" s="1"/>
  <c r="AR2515" i="18" s="1"/>
  <c r="AR2516" i="18" s="1"/>
  <c r="AR2517" i="18" s="1"/>
  <c r="AR2518" i="18" s="1"/>
  <c r="AR2519" i="18" s="1"/>
  <c r="AR2520" i="18" s="1"/>
  <c r="AR2521" i="18" s="1"/>
  <c r="AR2522" i="18" s="1"/>
  <c r="AR2523" i="18" s="1"/>
  <c r="AR2524" i="18" s="1"/>
  <c r="AR2525" i="18" s="1"/>
  <c r="AR2526" i="18" s="1"/>
  <c r="AR2527" i="18" s="1"/>
  <c r="AR2528" i="18" s="1"/>
  <c r="AR2529" i="18" s="1"/>
  <c r="AR2530" i="18" s="1"/>
  <c r="AR2531" i="18" s="1"/>
  <c r="AR2532" i="18" s="1"/>
  <c r="AR2533" i="18" s="1"/>
  <c r="BI2540" i="18"/>
  <c r="BJ2537" i="18"/>
  <c r="X2540" i="18"/>
  <c r="Y2540" i="18"/>
  <c r="BH2540" i="18"/>
  <c r="H96" i="26"/>
  <c r="Q101" i="26"/>
  <c r="O101" i="26"/>
  <c r="K99" i="26"/>
  <c r="Q98" i="26"/>
  <c r="AF96" i="26"/>
  <c r="I101" i="26"/>
  <c r="K101" i="26"/>
  <c r="M101" i="26"/>
  <c r="I99" i="26"/>
  <c r="T96" i="26"/>
  <c r="I98" i="26"/>
  <c r="K98" i="26"/>
  <c r="AE89" i="25"/>
  <c r="AD89" i="25"/>
  <c r="AC89" i="25"/>
  <c r="AB89" i="25"/>
  <c r="AA89" i="25"/>
  <c r="Z89" i="25"/>
  <c r="Y89" i="25"/>
  <c r="X89" i="25"/>
  <c r="W89" i="25"/>
  <c r="V89" i="25"/>
  <c r="U89" i="25"/>
  <c r="I92" i="25" s="1"/>
  <c r="S89" i="25"/>
  <c r="R89" i="25"/>
  <c r="Q89" i="25"/>
  <c r="P89" i="25"/>
  <c r="O89" i="25"/>
  <c r="N89" i="25"/>
  <c r="M89" i="25"/>
  <c r="L89" i="25"/>
  <c r="K89" i="25"/>
  <c r="J89" i="25"/>
  <c r="M91" i="25" s="1"/>
  <c r="I89" i="25"/>
  <c r="G89" i="25"/>
  <c r="F89" i="25"/>
  <c r="I91" i="25"/>
  <c r="AF89" i="25"/>
  <c r="E89" i="25"/>
  <c r="D89" i="25"/>
  <c r="H65" i="25"/>
  <c r="H66" i="25" s="1"/>
  <c r="H67" i="25" s="1"/>
  <c r="H68" i="25" s="1"/>
  <c r="H69" i="25" s="1"/>
  <c r="H70" i="25" s="1"/>
  <c r="H71" i="25" s="1"/>
  <c r="H72" i="25" s="1"/>
  <c r="H73" i="25" s="1"/>
  <c r="H74" i="25" s="1"/>
  <c r="H75" i="25" s="1"/>
  <c r="H76" i="25" s="1"/>
  <c r="H77" i="25" s="1"/>
  <c r="H78" i="25" s="1"/>
  <c r="O91" i="25"/>
  <c r="O92" i="25"/>
  <c r="M92" i="25"/>
  <c r="AF5" i="25"/>
  <c r="AF6" i="25" s="1"/>
  <c r="AF7" i="25" s="1"/>
  <c r="AF8" i="25" s="1"/>
  <c r="AF9" i="25" s="1"/>
  <c r="AF10" i="25" s="1"/>
  <c r="AF11" i="25" s="1"/>
  <c r="AF12" i="25" s="1"/>
  <c r="AF13" i="25" s="1"/>
  <c r="AF14" i="25" s="1"/>
  <c r="AF15" i="25" s="1"/>
  <c r="AF16" i="25" s="1"/>
  <c r="AF17" i="25" s="1"/>
  <c r="AF18" i="25" s="1"/>
  <c r="AF19" i="25" s="1"/>
  <c r="AF20" i="25" s="1"/>
  <c r="AF21" i="25" s="1"/>
  <c r="AF22" i="25" s="1"/>
  <c r="AF23" i="25" s="1"/>
  <c r="AF24" i="25" s="1"/>
  <c r="AF25" i="25" s="1"/>
  <c r="AF26" i="25" s="1"/>
  <c r="AF27" i="25" s="1"/>
  <c r="AF28" i="25" s="1"/>
  <c r="AF29" i="25" s="1"/>
  <c r="AF30" i="25" s="1"/>
  <c r="AF31" i="25" s="1"/>
  <c r="AF32" i="25" s="1"/>
  <c r="AF33" i="25" s="1"/>
  <c r="AF34" i="25" s="1"/>
  <c r="AF35" i="25" s="1"/>
  <c r="AF36" i="25" s="1"/>
  <c r="AF37" i="25" s="1"/>
  <c r="AF38" i="25" s="1"/>
  <c r="AF39" i="25" s="1"/>
  <c r="AF40" i="25" s="1"/>
  <c r="AF41" i="25" s="1"/>
  <c r="AF42" i="25" s="1"/>
  <c r="AF43" i="25" s="1"/>
  <c r="AF44" i="25" s="1"/>
  <c r="AF45" i="25" s="1"/>
  <c r="AF46" i="25" s="1"/>
  <c r="AF47" i="25" s="1"/>
  <c r="AF48" i="25" s="1"/>
  <c r="AF49" i="25" s="1"/>
  <c r="AF50" i="25" s="1"/>
  <c r="AF51" i="25" s="1"/>
  <c r="AF52" i="25" s="1"/>
  <c r="AF53" i="25" s="1"/>
  <c r="AF54" i="25" s="1"/>
  <c r="AF55" i="25" s="1"/>
  <c r="AF56" i="25" s="1"/>
  <c r="AF57" i="25" s="1"/>
  <c r="AF58" i="25" s="1"/>
  <c r="AF59" i="25" s="1"/>
  <c r="AF60" i="25" s="1"/>
  <c r="AF61" i="25" s="1"/>
  <c r="AF62" i="25" s="1"/>
  <c r="AF63" i="25" s="1"/>
  <c r="AF64" i="25" s="1"/>
  <c r="AF65" i="25" s="1"/>
  <c r="AF66" i="25" s="1"/>
  <c r="AF67" i="25" s="1"/>
  <c r="AF68" i="25" s="1"/>
  <c r="AF69" i="25" s="1"/>
  <c r="AF70" i="25" s="1"/>
  <c r="AF71" i="25" s="1"/>
  <c r="AF72" i="25" s="1"/>
  <c r="AF73" i="25" s="1"/>
  <c r="AF74" i="25" s="1"/>
  <c r="AF75" i="25" s="1"/>
  <c r="AF76" i="25" s="1"/>
  <c r="AF77" i="25" s="1"/>
  <c r="AF78" i="25" s="1"/>
  <c r="T5" i="25"/>
  <c r="T6" i="25" s="1"/>
  <c r="T7" i="25" s="1"/>
  <c r="T8" i="25" s="1"/>
  <c r="T9" i="25" s="1"/>
  <c r="T10" i="25" s="1"/>
  <c r="T11" i="25" s="1"/>
  <c r="T12" i="25" s="1"/>
  <c r="T13" i="25" s="1"/>
  <c r="T14" i="25" s="1"/>
  <c r="T15" i="25" s="1"/>
  <c r="T16" i="25" s="1"/>
  <c r="T17" i="25" s="1"/>
  <c r="T18" i="25" s="1"/>
  <c r="T19" i="25" s="1"/>
  <c r="T20" i="25" s="1"/>
  <c r="T21" i="25" s="1"/>
  <c r="T22" i="25" s="1"/>
  <c r="T23" i="25" s="1"/>
  <c r="T24" i="25" s="1"/>
  <c r="T25" i="25" s="1"/>
  <c r="T26" i="25" s="1"/>
  <c r="T27" i="25" s="1"/>
  <c r="T28" i="25" s="1"/>
  <c r="T29" i="25" s="1"/>
  <c r="T30" i="25" s="1"/>
  <c r="T31" i="25" s="1"/>
  <c r="T32" i="25" s="1"/>
  <c r="T33" i="25" s="1"/>
  <c r="T34" i="25" s="1"/>
  <c r="T35" i="25" s="1"/>
  <c r="T36" i="25" s="1"/>
  <c r="T37" i="25" s="1"/>
  <c r="T38" i="25" s="1"/>
  <c r="T39" i="25" s="1"/>
  <c r="T40" i="25" s="1"/>
  <c r="T41" i="25" s="1"/>
  <c r="T42" i="25" s="1"/>
  <c r="T43" i="25" s="1"/>
  <c r="T44" i="25" s="1"/>
  <c r="T45" i="25" s="1"/>
  <c r="T46" i="25" s="1"/>
  <c r="T47" i="25" s="1"/>
  <c r="T48" i="25" s="1"/>
  <c r="T49" i="25" s="1"/>
  <c r="T50" i="25" s="1"/>
  <c r="T51" i="25" s="1"/>
  <c r="T52" i="25" s="1"/>
  <c r="T53" i="25" s="1"/>
  <c r="T54" i="25" s="1"/>
  <c r="T55" i="25" s="1"/>
  <c r="T56" i="25" s="1"/>
  <c r="T57" i="25" s="1"/>
  <c r="T58" i="25" s="1"/>
  <c r="T59" i="25" s="1"/>
  <c r="T60" i="25" s="1"/>
  <c r="T61" i="25" s="1"/>
  <c r="T62" i="25" s="1"/>
  <c r="T63" i="25" s="1"/>
  <c r="T64" i="25" s="1"/>
  <c r="T65" i="25" s="1"/>
  <c r="T66" i="25" s="1"/>
  <c r="T67" i="25" s="1"/>
  <c r="T68" i="25" s="1"/>
  <c r="T69" i="25" s="1"/>
  <c r="T70" i="25" s="1"/>
  <c r="T71" i="25" s="1"/>
  <c r="T72" i="25" s="1"/>
  <c r="T73" i="25" s="1"/>
  <c r="T74" i="25" s="1"/>
  <c r="T75" i="25" s="1"/>
  <c r="T76" i="25" s="1"/>
  <c r="T77" i="25" s="1"/>
  <c r="T78" i="25" s="1"/>
  <c r="H5" i="25"/>
  <c r="H6" i="25" s="1"/>
  <c r="H7" i="25" s="1"/>
  <c r="H8" i="25" s="1"/>
  <c r="H9" i="25" s="1"/>
  <c r="H10" i="25" s="1"/>
  <c r="H11" i="25" s="1"/>
  <c r="H12" i="25" s="1"/>
  <c r="H13" i="25" s="1"/>
  <c r="H14" i="25" s="1"/>
  <c r="H15" i="25" s="1"/>
  <c r="H16" i="25" s="1"/>
  <c r="H17" i="25" s="1"/>
  <c r="H18" i="25" s="1"/>
  <c r="H19" i="25" s="1"/>
  <c r="H20" i="25" s="1"/>
  <c r="H21" i="25" s="1"/>
  <c r="H22" i="25" s="1"/>
  <c r="H23" i="25" s="1"/>
  <c r="H24" i="25" s="1"/>
  <c r="H25" i="25" s="1"/>
  <c r="H26" i="25" s="1"/>
  <c r="H27" i="25" s="1"/>
  <c r="H28" i="25" s="1"/>
  <c r="H29" i="25" s="1"/>
  <c r="H30" i="25" s="1"/>
  <c r="H31" i="25" s="1"/>
  <c r="H32" i="25" s="1"/>
  <c r="H33" i="25" s="1"/>
  <c r="H34" i="25" s="1"/>
  <c r="H35" i="25" s="1"/>
  <c r="H36" i="25" s="1"/>
  <c r="H37" i="25" s="1"/>
  <c r="H38" i="25" s="1"/>
  <c r="H39" i="25" s="1"/>
  <c r="H40" i="25" s="1"/>
  <c r="H41" i="25" s="1"/>
  <c r="H42" i="25" s="1"/>
  <c r="H43" i="25" s="1"/>
  <c r="H44" i="25" s="1"/>
  <c r="H45" i="25" s="1"/>
  <c r="H46" i="25" s="1"/>
  <c r="H47" i="25" s="1"/>
  <c r="H48" i="25" s="1"/>
  <c r="H49" i="25" s="1"/>
  <c r="H50" i="25" s="1"/>
  <c r="H51" i="25" s="1"/>
  <c r="H52" i="25" s="1"/>
  <c r="H53" i="25" s="1"/>
  <c r="H54" i="25" s="1"/>
  <c r="H55" i="25" s="1"/>
  <c r="H56" i="25" s="1"/>
  <c r="H57" i="25" s="1"/>
  <c r="H58" i="25" s="1"/>
  <c r="H59" i="25" s="1"/>
  <c r="H60" i="25" s="1"/>
  <c r="H61" i="25" s="1"/>
  <c r="H62" i="25" s="1"/>
  <c r="H63" i="25" s="1"/>
  <c r="H64" i="25" s="1"/>
  <c r="E2576" i="18"/>
  <c r="AE68" i="24"/>
  <c r="O71" i="24" s="1"/>
  <c r="AD68" i="24"/>
  <c r="AC68" i="24"/>
  <c r="AB68" i="24"/>
  <c r="AA68" i="24"/>
  <c r="Z68" i="24"/>
  <c r="Y68" i="24"/>
  <c r="X68" i="24"/>
  <c r="W68" i="24"/>
  <c r="Q71" i="24" s="1"/>
  <c r="V68" i="24"/>
  <c r="M71" i="24" s="1"/>
  <c r="U68" i="24"/>
  <c r="S68" i="24"/>
  <c r="O70" i="24" s="1"/>
  <c r="R68" i="24"/>
  <c r="Q68" i="24"/>
  <c r="P68" i="24"/>
  <c r="O68" i="24"/>
  <c r="N68" i="24"/>
  <c r="M68" i="24"/>
  <c r="L68" i="24"/>
  <c r="K68" i="24"/>
  <c r="J68" i="24"/>
  <c r="I68" i="24"/>
  <c r="G68" i="24"/>
  <c r="F68" i="24"/>
  <c r="E68" i="24"/>
  <c r="D68" i="24"/>
  <c r="H6" i="24"/>
  <c r="H7" i="24" s="1"/>
  <c r="H8" i="24" s="1"/>
  <c r="H9" i="24" s="1"/>
  <c r="H10" i="24" s="1"/>
  <c r="H11" i="24" s="1"/>
  <c r="H12" i="24" s="1"/>
  <c r="H13" i="24" s="1"/>
  <c r="H14" i="24" s="1"/>
  <c r="H15" i="24" s="1"/>
  <c r="H16" i="24" s="1"/>
  <c r="H17" i="24" s="1"/>
  <c r="H18" i="24" s="1"/>
  <c r="H19" i="24" s="1"/>
  <c r="H20" i="24" s="1"/>
  <c r="H21" i="24" s="1"/>
  <c r="H22" i="24" s="1"/>
  <c r="H23" i="24" s="1"/>
  <c r="H24" i="24" s="1"/>
  <c r="H25" i="24" s="1"/>
  <c r="H26" i="24" s="1"/>
  <c r="H27" i="24" s="1"/>
  <c r="H28" i="24" s="1"/>
  <c r="H29" i="24" s="1"/>
  <c r="H30" i="24" s="1"/>
  <c r="H31" i="24" s="1"/>
  <c r="H32" i="24" s="1"/>
  <c r="H33" i="24" s="1"/>
  <c r="H34" i="24" s="1"/>
  <c r="H35" i="24" s="1"/>
  <c r="H36" i="24" s="1"/>
  <c r="H37" i="24" s="1"/>
  <c r="H38" i="24" s="1"/>
  <c r="H39" i="24" s="1"/>
  <c r="H40" i="24" s="1"/>
  <c r="H41" i="24" s="1"/>
  <c r="H42" i="24" s="1"/>
  <c r="H43" i="24" s="1"/>
  <c r="H44" i="24" s="1"/>
  <c r="H45" i="24" s="1"/>
  <c r="H46" i="24" s="1"/>
  <c r="H47" i="24" s="1"/>
  <c r="H48" i="24" s="1"/>
  <c r="H49" i="24" s="1"/>
  <c r="H50" i="24" s="1"/>
  <c r="H51" i="24" s="1"/>
  <c r="H52" i="24" s="1"/>
  <c r="H53" i="24" s="1"/>
  <c r="H54" i="24" s="1"/>
  <c r="H55" i="24" s="1"/>
  <c r="H56" i="24" s="1"/>
  <c r="H57" i="24" s="1"/>
  <c r="H58" i="24" s="1"/>
  <c r="H59" i="24" s="1"/>
  <c r="H60" i="24" s="1"/>
  <c r="H61" i="24" s="1"/>
  <c r="H62" i="24" s="1"/>
  <c r="H63" i="24" s="1"/>
  <c r="H64" i="24" s="1"/>
  <c r="AF5" i="24"/>
  <c r="AF6" i="24" s="1"/>
  <c r="AF7" i="24" s="1"/>
  <c r="AF8" i="24" s="1"/>
  <c r="AF9" i="24" s="1"/>
  <c r="AF10" i="24" s="1"/>
  <c r="AF11" i="24" s="1"/>
  <c r="AF12" i="24" s="1"/>
  <c r="AF13" i="24" s="1"/>
  <c r="AF14" i="24" s="1"/>
  <c r="AF15" i="24" s="1"/>
  <c r="AF16" i="24" s="1"/>
  <c r="AF17" i="24" s="1"/>
  <c r="AF18" i="24" s="1"/>
  <c r="AF19" i="24" s="1"/>
  <c r="AF20" i="24" s="1"/>
  <c r="AF21" i="24" s="1"/>
  <c r="AF22" i="24" s="1"/>
  <c r="AF23" i="24" s="1"/>
  <c r="AF24" i="24" s="1"/>
  <c r="AF25" i="24" s="1"/>
  <c r="AF26" i="24" s="1"/>
  <c r="AF27" i="24" s="1"/>
  <c r="AF28" i="24" s="1"/>
  <c r="AF29" i="24" s="1"/>
  <c r="AF30" i="24" s="1"/>
  <c r="AF31" i="24" s="1"/>
  <c r="AF32" i="24" s="1"/>
  <c r="AF33" i="24" s="1"/>
  <c r="AF34" i="24" s="1"/>
  <c r="AF35" i="24" s="1"/>
  <c r="AF36" i="24" s="1"/>
  <c r="AF37" i="24" s="1"/>
  <c r="AF38" i="24" s="1"/>
  <c r="AF39" i="24" s="1"/>
  <c r="AF40" i="24" s="1"/>
  <c r="AF41" i="24" s="1"/>
  <c r="AF42" i="24" s="1"/>
  <c r="AF43" i="24" s="1"/>
  <c r="AF44" i="24" s="1"/>
  <c r="AF45" i="24" s="1"/>
  <c r="AF46" i="24" s="1"/>
  <c r="AF47" i="24" s="1"/>
  <c r="AF48" i="24" s="1"/>
  <c r="AF49" i="24" s="1"/>
  <c r="AF50" i="24" s="1"/>
  <c r="AF51" i="24" s="1"/>
  <c r="AF52" i="24" s="1"/>
  <c r="AF53" i="24" s="1"/>
  <c r="AF54" i="24" s="1"/>
  <c r="AF55" i="24" s="1"/>
  <c r="AF56" i="24" s="1"/>
  <c r="AF57" i="24" s="1"/>
  <c r="AF58" i="24" s="1"/>
  <c r="AF59" i="24" s="1"/>
  <c r="AF60" i="24" s="1"/>
  <c r="AF61" i="24" s="1"/>
  <c r="AF62" i="24" s="1"/>
  <c r="AF63" i="24" s="1"/>
  <c r="AF64" i="24" s="1"/>
  <c r="T5" i="24"/>
  <c r="T6" i="24" s="1"/>
  <c r="T7" i="24" s="1"/>
  <c r="T8" i="24" s="1"/>
  <c r="T9" i="24" s="1"/>
  <c r="T10" i="24" s="1"/>
  <c r="T11" i="24" s="1"/>
  <c r="T12" i="24" s="1"/>
  <c r="T13" i="24" s="1"/>
  <c r="T14" i="24" s="1"/>
  <c r="T15" i="24" s="1"/>
  <c r="T16" i="24" s="1"/>
  <c r="T17" i="24" s="1"/>
  <c r="T18" i="24" s="1"/>
  <c r="T19" i="24" s="1"/>
  <c r="T20" i="24" s="1"/>
  <c r="T21" i="24" s="1"/>
  <c r="T22" i="24" s="1"/>
  <c r="T23" i="24" s="1"/>
  <c r="T24" i="24" s="1"/>
  <c r="T25" i="24" s="1"/>
  <c r="T26" i="24" s="1"/>
  <c r="T27" i="24" s="1"/>
  <c r="T28" i="24" s="1"/>
  <c r="T29" i="24" s="1"/>
  <c r="T30" i="24" s="1"/>
  <c r="T31" i="24" s="1"/>
  <c r="T32" i="24" s="1"/>
  <c r="T33" i="24" s="1"/>
  <c r="T34" i="24" s="1"/>
  <c r="T35" i="24" s="1"/>
  <c r="T36" i="24" s="1"/>
  <c r="T37" i="24" s="1"/>
  <c r="T38" i="24" s="1"/>
  <c r="T39" i="24" s="1"/>
  <c r="T40" i="24" s="1"/>
  <c r="T41" i="24" s="1"/>
  <c r="T42" i="24" s="1"/>
  <c r="T43" i="24" s="1"/>
  <c r="T44" i="24" s="1"/>
  <c r="T45" i="24" s="1"/>
  <c r="T46" i="24" s="1"/>
  <c r="T47" i="24" s="1"/>
  <c r="T48" i="24" s="1"/>
  <c r="T49" i="24" s="1"/>
  <c r="T50" i="24" s="1"/>
  <c r="T51" i="24" s="1"/>
  <c r="T52" i="24" s="1"/>
  <c r="T53" i="24" s="1"/>
  <c r="T54" i="24" s="1"/>
  <c r="T55" i="24" s="1"/>
  <c r="T56" i="24" s="1"/>
  <c r="T57" i="24" s="1"/>
  <c r="T58" i="24" s="1"/>
  <c r="T59" i="24" s="1"/>
  <c r="T60" i="24" s="1"/>
  <c r="T61" i="24" s="1"/>
  <c r="T62" i="24" s="1"/>
  <c r="T63" i="24" s="1"/>
  <c r="T64" i="24" s="1"/>
  <c r="H5" i="24"/>
  <c r="T132" i="22"/>
  <c r="BM2537" i="18"/>
  <c r="AE136" i="22"/>
  <c r="O139" i="22" s="1"/>
  <c r="AD136" i="22"/>
  <c r="AC136" i="22"/>
  <c r="AB136" i="22"/>
  <c r="AA136" i="22"/>
  <c r="Z136" i="22"/>
  <c r="Y136" i="22"/>
  <c r="X136" i="22"/>
  <c r="W136" i="22"/>
  <c r="V136" i="22"/>
  <c r="M139" i="22" s="1"/>
  <c r="U136" i="22"/>
  <c r="I139" i="22" s="1"/>
  <c r="S136" i="22"/>
  <c r="O138" i="22" s="1"/>
  <c r="R136" i="22"/>
  <c r="Q136" i="22"/>
  <c r="P136" i="22"/>
  <c r="O136" i="22"/>
  <c r="N136" i="22"/>
  <c r="M136" i="22"/>
  <c r="L136" i="22"/>
  <c r="K136" i="22"/>
  <c r="Q138" i="22" s="1"/>
  <c r="J136" i="22"/>
  <c r="M138" i="22" s="1"/>
  <c r="I136" i="22"/>
  <c r="G136" i="22"/>
  <c r="F136" i="22"/>
  <c r="E136" i="22"/>
  <c r="D136" i="22"/>
  <c r="AF5" i="22"/>
  <c r="AF6" i="22" s="1"/>
  <c r="AF7" i="22" s="1"/>
  <c r="AF8" i="22" s="1"/>
  <c r="AF9" i="22" s="1"/>
  <c r="AF10" i="22" s="1"/>
  <c r="AF11" i="22" s="1"/>
  <c r="AF12" i="22" s="1"/>
  <c r="AF13" i="22" s="1"/>
  <c r="AF14" i="22" s="1"/>
  <c r="AF15" i="22" s="1"/>
  <c r="AF16" i="22" s="1"/>
  <c r="AF17" i="22" s="1"/>
  <c r="AF18" i="22" s="1"/>
  <c r="AF19" i="22" s="1"/>
  <c r="AF20" i="22" s="1"/>
  <c r="AF21" i="22" s="1"/>
  <c r="AF22" i="22" s="1"/>
  <c r="AF23" i="22" s="1"/>
  <c r="AF24" i="22" s="1"/>
  <c r="AF25" i="22" s="1"/>
  <c r="AF26" i="22" s="1"/>
  <c r="AF27" i="22" s="1"/>
  <c r="AF28" i="22" s="1"/>
  <c r="AF29" i="22" s="1"/>
  <c r="AF30" i="22" s="1"/>
  <c r="AF31" i="22" s="1"/>
  <c r="AF32" i="22" s="1"/>
  <c r="AF33" i="22" s="1"/>
  <c r="AF34" i="22" s="1"/>
  <c r="AF35" i="22" s="1"/>
  <c r="AF36" i="22" s="1"/>
  <c r="AF37" i="22" s="1"/>
  <c r="AF38" i="22" s="1"/>
  <c r="AF39" i="22" s="1"/>
  <c r="AF40" i="22" s="1"/>
  <c r="AF41" i="22" s="1"/>
  <c r="AF42" i="22" s="1"/>
  <c r="AF43" i="22" s="1"/>
  <c r="AF44" i="22" s="1"/>
  <c r="AF45" i="22" s="1"/>
  <c r="AF46" i="22" s="1"/>
  <c r="AF47" i="22" s="1"/>
  <c r="AF48" i="22" s="1"/>
  <c r="AF49" i="22" s="1"/>
  <c r="AF50" i="22" s="1"/>
  <c r="AF51" i="22" s="1"/>
  <c r="AF52" i="22" s="1"/>
  <c r="AF53" i="22" s="1"/>
  <c r="AF54" i="22" s="1"/>
  <c r="AF55" i="22" s="1"/>
  <c r="AF56" i="22" s="1"/>
  <c r="AF57" i="22" s="1"/>
  <c r="AF58" i="22" s="1"/>
  <c r="AF59" i="22" s="1"/>
  <c r="AF60" i="22" s="1"/>
  <c r="AF61" i="22" s="1"/>
  <c r="AF62" i="22" s="1"/>
  <c r="AF63" i="22" s="1"/>
  <c r="AF64" i="22" s="1"/>
  <c r="AF65" i="22" s="1"/>
  <c r="AF66" i="22" s="1"/>
  <c r="AF67" i="22" s="1"/>
  <c r="AF68" i="22" s="1"/>
  <c r="AF69" i="22" s="1"/>
  <c r="AF70" i="22" s="1"/>
  <c r="AF71" i="22" s="1"/>
  <c r="AF72" i="22" s="1"/>
  <c r="AF73" i="22" s="1"/>
  <c r="AF74" i="22" s="1"/>
  <c r="AF75" i="22" s="1"/>
  <c r="AF76" i="22" s="1"/>
  <c r="AF77" i="22" s="1"/>
  <c r="AF78" i="22" s="1"/>
  <c r="AF79" i="22" s="1"/>
  <c r="AF80" i="22" s="1"/>
  <c r="AF81" i="22" s="1"/>
  <c r="AF82" i="22" s="1"/>
  <c r="AF83" i="22" s="1"/>
  <c r="AF84" i="22" s="1"/>
  <c r="AF85" i="22" s="1"/>
  <c r="AF86" i="22" s="1"/>
  <c r="AF87" i="22" s="1"/>
  <c r="AF88" i="22" s="1"/>
  <c r="AF89" i="22" s="1"/>
  <c r="AF90" i="22" s="1"/>
  <c r="AF91" i="22" s="1"/>
  <c r="AF92" i="22" s="1"/>
  <c r="AF93" i="22" s="1"/>
  <c r="AF94" i="22" s="1"/>
  <c r="AF95" i="22" s="1"/>
  <c r="AF96" i="22" s="1"/>
  <c r="AF97" i="22" s="1"/>
  <c r="AF98" i="22" s="1"/>
  <c r="AF99" i="22" s="1"/>
  <c r="AF100" i="22" s="1"/>
  <c r="AF101" i="22" s="1"/>
  <c r="AF102" i="22" s="1"/>
  <c r="AF103" i="22" s="1"/>
  <c r="AF104" i="22" s="1"/>
  <c r="AF105" i="22" s="1"/>
  <c r="AF106" i="22" s="1"/>
  <c r="AF107" i="22" s="1"/>
  <c r="AF108" i="22" s="1"/>
  <c r="AF109" i="22" s="1"/>
  <c r="AF110" i="22" s="1"/>
  <c r="AF111" i="22" s="1"/>
  <c r="AF112" i="22" s="1"/>
  <c r="AF113" i="22" s="1"/>
  <c r="AF114" i="22" s="1"/>
  <c r="AF115" i="22" s="1"/>
  <c r="AF116" i="22" s="1"/>
  <c r="AF117" i="22" s="1"/>
  <c r="AF118" i="22" s="1"/>
  <c r="AF119" i="22" s="1"/>
  <c r="AF120" i="22" s="1"/>
  <c r="AF121" i="22" s="1"/>
  <c r="AF122" i="22" s="1"/>
  <c r="AF123" i="22" s="1"/>
  <c r="AF124" i="22" s="1"/>
  <c r="AF125" i="22" s="1"/>
  <c r="AF126" i="22" s="1"/>
  <c r="AF127" i="22" s="1"/>
  <c r="AF128" i="22" s="1"/>
  <c r="AF129" i="22" s="1"/>
  <c r="AF130" i="22" s="1"/>
  <c r="AF131" i="22" s="1"/>
  <c r="AF132" i="22" s="1"/>
  <c r="T5" i="22"/>
  <c r="T6" i="22" s="1"/>
  <c r="T7" i="22" s="1"/>
  <c r="T8" i="22" s="1"/>
  <c r="T9" i="22" s="1"/>
  <c r="T10" i="22" s="1"/>
  <c r="T11" i="22" s="1"/>
  <c r="T12" i="22" s="1"/>
  <c r="T13" i="22" s="1"/>
  <c r="T14" i="22" s="1"/>
  <c r="T15" i="22" s="1"/>
  <c r="T16" i="22" s="1"/>
  <c r="T17" i="22" s="1"/>
  <c r="T18" i="22" s="1"/>
  <c r="T19" i="22" s="1"/>
  <c r="T20" i="22" s="1"/>
  <c r="T21" i="22" s="1"/>
  <c r="T22" i="22" s="1"/>
  <c r="T23" i="22" s="1"/>
  <c r="T24" i="22" s="1"/>
  <c r="T25" i="22" s="1"/>
  <c r="T26" i="22" s="1"/>
  <c r="T27" i="22" s="1"/>
  <c r="T28" i="22" s="1"/>
  <c r="T29" i="22" s="1"/>
  <c r="T30" i="22" s="1"/>
  <c r="T31" i="22" s="1"/>
  <c r="T32" i="22" s="1"/>
  <c r="T33" i="22" s="1"/>
  <c r="T34" i="22" s="1"/>
  <c r="T35" i="22" s="1"/>
  <c r="T36" i="22" s="1"/>
  <c r="T37" i="22" s="1"/>
  <c r="T38" i="22" s="1"/>
  <c r="T39" i="22" s="1"/>
  <c r="T40" i="22" s="1"/>
  <c r="T41" i="22" s="1"/>
  <c r="T42" i="22" s="1"/>
  <c r="T43" i="22" s="1"/>
  <c r="T44" i="22" s="1"/>
  <c r="T45" i="22" s="1"/>
  <c r="T46" i="22" s="1"/>
  <c r="T47" i="22" s="1"/>
  <c r="T48" i="22" s="1"/>
  <c r="T49" i="22" s="1"/>
  <c r="T50" i="22" s="1"/>
  <c r="T51" i="22" s="1"/>
  <c r="T52" i="22" s="1"/>
  <c r="T53" i="22" s="1"/>
  <c r="T54" i="22" s="1"/>
  <c r="T55" i="22" s="1"/>
  <c r="T56" i="22" s="1"/>
  <c r="T57" i="22" s="1"/>
  <c r="T58" i="22" s="1"/>
  <c r="T59" i="22" s="1"/>
  <c r="T60" i="22" s="1"/>
  <c r="T61" i="22" s="1"/>
  <c r="T62" i="22" s="1"/>
  <c r="T63" i="22" s="1"/>
  <c r="T64" i="22" s="1"/>
  <c r="T65" i="22" s="1"/>
  <c r="T66" i="22" s="1"/>
  <c r="T67" i="22" s="1"/>
  <c r="T68" i="22" s="1"/>
  <c r="T69" i="22" s="1"/>
  <c r="T70" i="22" s="1"/>
  <c r="T71" i="22" s="1"/>
  <c r="T72" i="22" s="1"/>
  <c r="T73" i="22" s="1"/>
  <c r="T74" i="22" s="1"/>
  <c r="T75" i="22" s="1"/>
  <c r="T76" i="22" s="1"/>
  <c r="T77" i="22" s="1"/>
  <c r="T78" i="22" s="1"/>
  <c r="T79" i="22" s="1"/>
  <c r="T80" i="22" s="1"/>
  <c r="T81" i="22" s="1"/>
  <c r="T82" i="22" s="1"/>
  <c r="T83" i="22" s="1"/>
  <c r="T84" i="22" s="1"/>
  <c r="T85" i="22" s="1"/>
  <c r="T86" i="22" s="1"/>
  <c r="T87" i="22" s="1"/>
  <c r="T88" i="22" s="1"/>
  <c r="T89" i="22" s="1"/>
  <c r="T90" i="22" s="1"/>
  <c r="T91" i="22" s="1"/>
  <c r="T92" i="22" s="1"/>
  <c r="T93" i="22" s="1"/>
  <c r="T94" i="22" s="1"/>
  <c r="T95" i="22" s="1"/>
  <c r="T96" i="22" s="1"/>
  <c r="T97" i="22" s="1"/>
  <c r="T98" i="22" s="1"/>
  <c r="T99" i="22" s="1"/>
  <c r="T100" i="22" s="1"/>
  <c r="T101" i="22" s="1"/>
  <c r="T102" i="22" s="1"/>
  <c r="T103" i="22" s="1"/>
  <c r="T104" i="22" s="1"/>
  <c r="T105" i="22" s="1"/>
  <c r="T106" i="22" s="1"/>
  <c r="T107" i="22" s="1"/>
  <c r="T108" i="22" s="1"/>
  <c r="T109" i="22" s="1"/>
  <c r="T110" i="22" s="1"/>
  <c r="T111" i="22" s="1"/>
  <c r="T112" i="22" s="1"/>
  <c r="T113" i="22" s="1"/>
  <c r="T114" i="22" s="1"/>
  <c r="T115" i="22" s="1"/>
  <c r="T116" i="22" s="1"/>
  <c r="T117" i="22" s="1"/>
  <c r="T118" i="22" s="1"/>
  <c r="T119" i="22" s="1"/>
  <c r="T120" i="22" s="1"/>
  <c r="T121" i="22" s="1"/>
  <c r="T122" i="22" s="1"/>
  <c r="T123" i="22" s="1"/>
  <c r="T124" i="22" s="1"/>
  <c r="T125" i="22" s="1"/>
  <c r="T126" i="22" s="1"/>
  <c r="T127" i="22" s="1"/>
  <c r="T128" i="22" s="1"/>
  <c r="T129" i="22" s="1"/>
  <c r="T130" i="22" s="1"/>
  <c r="T131" i="22" s="1"/>
  <c r="H5" i="22"/>
  <c r="H6" i="22" s="1"/>
  <c r="H7" i="22" s="1"/>
  <c r="H8" i="22" s="1"/>
  <c r="H9" i="22" s="1"/>
  <c r="H10" i="22" s="1"/>
  <c r="H11" i="22" s="1"/>
  <c r="H12" i="22" s="1"/>
  <c r="H13" i="22" s="1"/>
  <c r="H14" i="22" s="1"/>
  <c r="H15" i="22" s="1"/>
  <c r="H16" i="22" s="1"/>
  <c r="H17" i="22" s="1"/>
  <c r="H18" i="22" s="1"/>
  <c r="H19" i="22" s="1"/>
  <c r="H20" i="22" s="1"/>
  <c r="H21" i="22" s="1"/>
  <c r="H22" i="22" s="1"/>
  <c r="H23" i="22" s="1"/>
  <c r="H24" i="22" s="1"/>
  <c r="H25" i="22" s="1"/>
  <c r="H26" i="22" s="1"/>
  <c r="H27" i="22" s="1"/>
  <c r="H28" i="22" s="1"/>
  <c r="H29" i="22" s="1"/>
  <c r="H30" i="22" s="1"/>
  <c r="H31" i="22" s="1"/>
  <c r="H32" i="22" s="1"/>
  <c r="H33" i="22" s="1"/>
  <c r="H34" i="22" s="1"/>
  <c r="H35" i="22" s="1"/>
  <c r="H36" i="22" s="1"/>
  <c r="H37" i="22" s="1"/>
  <c r="H38" i="22" s="1"/>
  <c r="H39" i="22" s="1"/>
  <c r="H40" i="22" s="1"/>
  <c r="H41" i="22" s="1"/>
  <c r="H42" i="22" s="1"/>
  <c r="H43" i="22" s="1"/>
  <c r="H44" i="22" s="1"/>
  <c r="H45" i="22" s="1"/>
  <c r="H46" i="22" s="1"/>
  <c r="H47" i="22" s="1"/>
  <c r="H48" i="22" s="1"/>
  <c r="H49" i="22" s="1"/>
  <c r="H50" i="22" s="1"/>
  <c r="H51" i="22" s="1"/>
  <c r="H52" i="22" s="1"/>
  <c r="H53" i="22" s="1"/>
  <c r="H54" i="22" s="1"/>
  <c r="H55" i="22" s="1"/>
  <c r="H56" i="22" s="1"/>
  <c r="H57" i="22" s="1"/>
  <c r="H58" i="22" s="1"/>
  <c r="H59" i="22" s="1"/>
  <c r="H60" i="22" s="1"/>
  <c r="H61" i="22" s="1"/>
  <c r="H62" i="22" s="1"/>
  <c r="H63" i="22" s="1"/>
  <c r="H64" i="22" s="1"/>
  <c r="H65" i="22" s="1"/>
  <c r="H66" i="22" s="1"/>
  <c r="H67" i="22" s="1"/>
  <c r="H68" i="22" s="1"/>
  <c r="H69" i="22" s="1"/>
  <c r="H70" i="22" s="1"/>
  <c r="H71" i="22" s="1"/>
  <c r="H72" i="22" s="1"/>
  <c r="H73" i="22" s="1"/>
  <c r="H74" i="22" s="1"/>
  <c r="H75" i="22" s="1"/>
  <c r="H76" i="22" s="1"/>
  <c r="H77" i="22" s="1"/>
  <c r="H78" i="22" s="1"/>
  <c r="H79" i="22" s="1"/>
  <c r="H80" i="22" s="1"/>
  <c r="H81" i="22" s="1"/>
  <c r="H82" i="22" s="1"/>
  <c r="H83" i="22" s="1"/>
  <c r="H84" i="22" s="1"/>
  <c r="H85" i="22" s="1"/>
  <c r="H86" i="22" s="1"/>
  <c r="H87" i="22" s="1"/>
  <c r="H88" i="22" s="1"/>
  <c r="H89" i="22" s="1"/>
  <c r="H90" i="22" s="1"/>
  <c r="H91" i="22" s="1"/>
  <c r="H92" i="22" s="1"/>
  <c r="H93" i="22" s="1"/>
  <c r="H94" i="22" s="1"/>
  <c r="H95" i="22" s="1"/>
  <c r="H96" i="22" s="1"/>
  <c r="H97" i="22" s="1"/>
  <c r="H98" i="22" s="1"/>
  <c r="H99" i="22" s="1"/>
  <c r="H100" i="22" s="1"/>
  <c r="H101" i="22" s="1"/>
  <c r="H102" i="22" s="1"/>
  <c r="H103" i="22" s="1"/>
  <c r="H104" i="22" s="1"/>
  <c r="H105" i="22" s="1"/>
  <c r="H106" i="22" s="1"/>
  <c r="H107" i="22" s="1"/>
  <c r="H108" i="22" s="1"/>
  <c r="H109" i="22" s="1"/>
  <c r="H110" i="22" s="1"/>
  <c r="H111" i="22" s="1"/>
  <c r="H112" i="22" s="1"/>
  <c r="H113" i="22" s="1"/>
  <c r="H114" i="22" s="1"/>
  <c r="H115" i="22" s="1"/>
  <c r="H116" i="22" s="1"/>
  <c r="H117" i="22" s="1"/>
  <c r="H118" i="22" s="1"/>
  <c r="H119" i="22" s="1"/>
  <c r="H120" i="22" s="1"/>
  <c r="H121" i="22" s="1"/>
  <c r="H122" i="22" s="1"/>
  <c r="H123" i="22" s="1"/>
  <c r="H124" i="22" s="1"/>
  <c r="H125" i="22" s="1"/>
  <c r="H126" i="22" s="1"/>
  <c r="H127" i="22" s="1"/>
  <c r="H128" i="22" s="1"/>
  <c r="H129" i="22" s="1"/>
  <c r="H130" i="22" s="1"/>
  <c r="H131" i="22" s="1"/>
  <c r="H132" i="22" s="1"/>
  <c r="W2555" i="18"/>
  <c r="W2542" i="18" s="1"/>
  <c r="AE168" i="21"/>
  <c r="AD168" i="21"/>
  <c r="AC168" i="21"/>
  <c r="AB168" i="21"/>
  <c r="AA168" i="21"/>
  <c r="Z168" i="21"/>
  <c r="Y168" i="21"/>
  <c r="X168" i="21"/>
  <c r="W168" i="21"/>
  <c r="Q171" i="21" s="1"/>
  <c r="V168" i="21"/>
  <c r="M171" i="21" s="1"/>
  <c r="U168" i="21"/>
  <c r="I171" i="21" s="1"/>
  <c r="S168" i="21"/>
  <c r="O170" i="21" s="1"/>
  <c r="R168" i="21"/>
  <c r="Q168" i="21"/>
  <c r="P168" i="21"/>
  <c r="O168" i="21"/>
  <c r="N168" i="21"/>
  <c r="M168" i="21"/>
  <c r="L168" i="21"/>
  <c r="K168" i="21"/>
  <c r="Q170" i="21" s="1"/>
  <c r="J168" i="21"/>
  <c r="I168" i="21"/>
  <c r="I170" i="21" s="1"/>
  <c r="G168" i="21"/>
  <c r="F168" i="21"/>
  <c r="E168" i="21"/>
  <c r="D168" i="21"/>
  <c r="AF5" i="21"/>
  <c r="AF6" i="21" s="1"/>
  <c r="AF7" i="21" s="1"/>
  <c r="AF8" i="21" s="1"/>
  <c r="AF9" i="21" s="1"/>
  <c r="AF10" i="21" s="1"/>
  <c r="AF11" i="21" s="1"/>
  <c r="AF12" i="21" s="1"/>
  <c r="AF13" i="21" s="1"/>
  <c r="AF14" i="21" s="1"/>
  <c r="AF15" i="21" s="1"/>
  <c r="AF16" i="21" s="1"/>
  <c r="AF17" i="21" s="1"/>
  <c r="AF18" i="21" s="1"/>
  <c r="AF19" i="21" s="1"/>
  <c r="AF20" i="21" s="1"/>
  <c r="AF21" i="21" s="1"/>
  <c r="AF22" i="21" s="1"/>
  <c r="AF23" i="21" s="1"/>
  <c r="AF24" i="21" s="1"/>
  <c r="AF25" i="21" s="1"/>
  <c r="AF26" i="21" s="1"/>
  <c r="AF27" i="21" s="1"/>
  <c r="AF28" i="21" s="1"/>
  <c r="AF29" i="21" s="1"/>
  <c r="AF30" i="21" s="1"/>
  <c r="AF31" i="21" s="1"/>
  <c r="AF32" i="21" s="1"/>
  <c r="AF33" i="21" s="1"/>
  <c r="AF34" i="21" s="1"/>
  <c r="AF35" i="21" s="1"/>
  <c r="AF36" i="21" s="1"/>
  <c r="AF37" i="21" s="1"/>
  <c r="AF38" i="21" s="1"/>
  <c r="AF39" i="21" s="1"/>
  <c r="AF40" i="21" s="1"/>
  <c r="AF41" i="21" s="1"/>
  <c r="AF42" i="21" s="1"/>
  <c r="AF43" i="21" s="1"/>
  <c r="AF44" i="21" s="1"/>
  <c r="AF45" i="21" s="1"/>
  <c r="AF46" i="21" s="1"/>
  <c r="AF47" i="21" s="1"/>
  <c r="AF48" i="21" s="1"/>
  <c r="AF49" i="21" s="1"/>
  <c r="AF50" i="21" s="1"/>
  <c r="AF51" i="21" s="1"/>
  <c r="AF52" i="21" s="1"/>
  <c r="AF53" i="21" s="1"/>
  <c r="AF54" i="21" s="1"/>
  <c r="AF55" i="21" s="1"/>
  <c r="AF56" i="21" s="1"/>
  <c r="AF57" i="21" s="1"/>
  <c r="AF58" i="21" s="1"/>
  <c r="AF59" i="21" s="1"/>
  <c r="AF60" i="21" s="1"/>
  <c r="AF61" i="21" s="1"/>
  <c r="AF62" i="21" s="1"/>
  <c r="AF63" i="21" s="1"/>
  <c r="AF64" i="21" s="1"/>
  <c r="AF65" i="21" s="1"/>
  <c r="AF66" i="21" s="1"/>
  <c r="AF67" i="21" s="1"/>
  <c r="AF68" i="21" s="1"/>
  <c r="AF69" i="21" s="1"/>
  <c r="AF70" i="21" s="1"/>
  <c r="AF71" i="21" s="1"/>
  <c r="AF72" i="21" s="1"/>
  <c r="AF73" i="21" s="1"/>
  <c r="AF74" i="21" s="1"/>
  <c r="AF75" i="21" s="1"/>
  <c r="AF76" i="21" s="1"/>
  <c r="AF77" i="21" s="1"/>
  <c r="AF78" i="21" s="1"/>
  <c r="AF79" i="21" s="1"/>
  <c r="AF80" i="21" s="1"/>
  <c r="AF81" i="21" s="1"/>
  <c r="AF82" i="21" s="1"/>
  <c r="AF83" i="21" s="1"/>
  <c r="AF84" i="21" s="1"/>
  <c r="AF85" i="21" s="1"/>
  <c r="AF86" i="21" s="1"/>
  <c r="AF87" i="21" s="1"/>
  <c r="AF88" i="21" s="1"/>
  <c r="AF89" i="21" s="1"/>
  <c r="AF90" i="21" s="1"/>
  <c r="AF91" i="21" s="1"/>
  <c r="AF92" i="21" s="1"/>
  <c r="AF93" i="21" s="1"/>
  <c r="AF94" i="21" s="1"/>
  <c r="AF95" i="21" s="1"/>
  <c r="AF96" i="21" s="1"/>
  <c r="AF97" i="21" s="1"/>
  <c r="AF98" i="21" s="1"/>
  <c r="AF99" i="21" s="1"/>
  <c r="AF100" i="21" s="1"/>
  <c r="AF101" i="21" s="1"/>
  <c r="AF102" i="21" s="1"/>
  <c r="AF103" i="21" s="1"/>
  <c r="AF104" i="21" s="1"/>
  <c r="AF105" i="21" s="1"/>
  <c r="AF106" i="21" s="1"/>
  <c r="AF107" i="21" s="1"/>
  <c r="AF108" i="21" s="1"/>
  <c r="AF109" i="21" s="1"/>
  <c r="AF110" i="21" s="1"/>
  <c r="AF111" i="21" s="1"/>
  <c r="AF112" i="21" s="1"/>
  <c r="AF113" i="21" s="1"/>
  <c r="AF114" i="21" s="1"/>
  <c r="AF115" i="21" s="1"/>
  <c r="AF116" i="21" s="1"/>
  <c r="AF117" i="21" s="1"/>
  <c r="AF118" i="21" s="1"/>
  <c r="AF119" i="21" s="1"/>
  <c r="AF120" i="21" s="1"/>
  <c r="AF121" i="21" s="1"/>
  <c r="AF122" i="21" s="1"/>
  <c r="AF123" i="21" s="1"/>
  <c r="AF124" i="21" s="1"/>
  <c r="AF125" i="21" s="1"/>
  <c r="AF126" i="21" s="1"/>
  <c r="AF127" i="21" s="1"/>
  <c r="AF128" i="21" s="1"/>
  <c r="AF129" i="21" s="1"/>
  <c r="AF130" i="21" s="1"/>
  <c r="AF131" i="21" s="1"/>
  <c r="AF132" i="21" s="1"/>
  <c r="AF133" i="21" s="1"/>
  <c r="AF134" i="21" s="1"/>
  <c r="AF135" i="21" s="1"/>
  <c r="AF136" i="21" s="1"/>
  <c r="AF137" i="21" s="1"/>
  <c r="AF138" i="21" s="1"/>
  <c r="AF139" i="21" s="1"/>
  <c r="AF140" i="21" s="1"/>
  <c r="AF141" i="21" s="1"/>
  <c r="AF142" i="21" s="1"/>
  <c r="AF143" i="21" s="1"/>
  <c r="AF144" i="21" s="1"/>
  <c r="AF145" i="21" s="1"/>
  <c r="AF146" i="21" s="1"/>
  <c r="AF147" i="21" s="1"/>
  <c r="AF148" i="21" s="1"/>
  <c r="AF149" i="21" s="1"/>
  <c r="AF150" i="21" s="1"/>
  <c r="AF151" i="21" s="1"/>
  <c r="AF152" i="21" s="1"/>
  <c r="AF153" i="21" s="1"/>
  <c r="AF154" i="21" s="1"/>
  <c r="AF155" i="21" s="1"/>
  <c r="AF156" i="21" s="1"/>
  <c r="AF157" i="21" s="1"/>
  <c r="AF158" i="21" s="1"/>
  <c r="AF159" i="21" s="1"/>
  <c r="AF160" i="21" s="1"/>
  <c r="AF161" i="21" s="1"/>
  <c r="AF162" i="21" s="1"/>
  <c r="AF163" i="21" s="1"/>
  <c r="AF164" i="21" s="1"/>
  <c r="T5" i="21"/>
  <c r="T6" i="21" s="1"/>
  <c r="T7" i="21" s="1"/>
  <c r="T8" i="21" s="1"/>
  <c r="T9" i="21" s="1"/>
  <c r="T10" i="21" s="1"/>
  <c r="T11" i="21" s="1"/>
  <c r="T12" i="21" s="1"/>
  <c r="T13" i="21" s="1"/>
  <c r="T14" i="21" s="1"/>
  <c r="T15" i="21" s="1"/>
  <c r="T16" i="21" s="1"/>
  <c r="T17" i="21" s="1"/>
  <c r="T18" i="21" s="1"/>
  <c r="T19" i="21" s="1"/>
  <c r="T20" i="21" s="1"/>
  <c r="T21" i="21" s="1"/>
  <c r="T22" i="21" s="1"/>
  <c r="T23" i="21" s="1"/>
  <c r="T24" i="21" s="1"/>
  <c r="T25" i="21" s="1"/>
  <c r="T26" i="21" s="1"/>
  <c r="T27" i="21" s="1"/>
  <c r="T28" i="21" s="1"/>
  <c r="T29" i="21" s="1"/>
  <c r="T30" i="21" s="1"/>
  <c r="T31" i="21" s="1"/>
  <c r="T32" i="21" s="1"/>
  <c r="T33" i="21" s="1"/>
  <c r="T34" i="21" s="1"/>
  <c r="T35" i="21" s="1"/>
  <c r="T36" i="21" s="1"/>
  <c r="T37" i="21" s="1"/>
  <c r="T38" i="21" s="1"/>
  <c r="T39" i="21" s="1"/>
  <c r="T40" i="21" s="1"/>
  <c r="T41" i="21" s="1"/>
  <c r="T42" i="21" s="1"/>
  <c r="T43" i="21" s="1"/>
  <c r="T44" i="21" s="1"/>
  <c r="T45" i="21" s="1"/>
  <c r="T46" i="21" s="1"/>
  <c r="T47" i="21" s="1"/>
  <c r="T48" i="21" s="1"/>
  <c r="T49" i="21" s="1"/>
  <c r="T50" i="21" s="1"/>
  <c r="T51" i="21" s="1"/>
  <c r="T52" i="21" s="1"/>
  <c r="T53" i="21" s="1"/>
  <c r="T54" i="21" s="1"/>
  <c r="T55" i="21" s="1"/>
  <c r="T56" i="21" s="1"/>
  <c r="T57" i="21" s="1"/>
  <c r="T58" i="21" s="1"/>
  <c r="T59" i="21" s="1"/>
  <c r="T60" i="21" s="1"/>
  <c r="T61" i="21" s="1"/>
  <c r="T62" i="21" s="1"/>
  <c r="T63" i="21" s="1"/>
  <c r="T64" i="21" s="1"/>
  <c r="T65" i="21" s="1"/>
  <c r="T66" i="21" s="1"/>
  <c r="T67" i="21" s="1"/>
  <c r="T68" i="21" s="1"/>
  <c r="T69" i="21" s="1"/>
  <c r="T70" i="21" s="1"/>
  <c r="T71" i="21" s="1"/>
  <c r="T72" i="21" s="1"/>
  <c r="T73" i="21" s="1"/>
  <c r="T74" i="21" s="1"/>
  <c r="T75" i="21" s="1"/>
  <c r="T76" i="21" s="1"/>
  <c r="T77" i="21" s="1"/>
  <c r="T78" i="21" s="1"/>
  <c r="T79" i="21" s="1"/>
  <c r="T80" i="21" s="1"/>
  <c r="T81" i="21" s="1"/>
  <c r="T82" i="21" s="1"/>
  <c r="T83" i="21" s="1"/>
  <c r="T84" i="21" s="1"/>
  <c r="T85" i="21" s="1"/>
  <c r="T86" i="21" s="1"/>
  <c r="T87" i="21" s="1"/>
  <c r="T88" i="21" s="1"/>
  <c r="T89" i="21" s="1"/>
  <c r="T90" i="21" s="1"/>
  <c r="T91" i="21" s="1"/>
  <c r="T92" i="21" s="1"/>
  <c r="T93" i="21" s="1"/>
  <c r="T94" i="21" s="1"/>
  <c r="T95" i="21" s="1"/>
  <c r="T96" i="21" s="1"/>
  <c r="T97" i="21" s="1"/>
  <c r="T98" i="21" s="1"/>
  <c r="T99" i="21" s="1"/>
  <c r="T100" i="21" s="1"/>
  <c r="T101" i="21" s="1"/>
  <c r="T102" i="21" s="1"/>
  <c r="T103" i="21" s="1"/>
  <c r="T104" i="21" s="1"/>
  <c r="T105" i="21" s="1"/>
  <c r="T106" i="21" s="1"/>
  <c r="T107" i="21" s="1"/>
  <c r="T108" i="21" s="1"/>
  <c r="T109" i="21" s="1"/>
  <c r="T110" i="21" s="1"/>
  <c r="T111" i="21" s="1"/>
  <c r="T112" i="21" s="1"/>
  <c r="T113" i="21" s="1"/>
  <c r="T114" i="21" s="1"/>
  <c r="T115" i="21" s="1"/>
  <c r="T116" i="21" s="1"/>
  <c r="T117" i="21" s="1"/>
  <c r="T118" i="21" s="1"/>
  <c r="T119" i="21" s="1"/>
  <c r="T120" i="21" s="1"/>
  <c r="T121" i="21" s="1"/>
  <c r="T122" i="21" s="1"/>
  <c r="T123" i="21" s="1"/>
  <c r="T124" i="21" s="1"/>
  <c r="T125" i="21" s="1"/>
  <c r="T126" i="21" s="1"/>
  <c r="T127" i="21" s="1"/>
  <c r="T128" i="21" s="1"/>
  <c r="T129" i="21" s="1"/>
  <c r="T130" i="21" s="1"/>
  <c r="T131" i="21" s="1"/>
  <c r="T132" i="21" s="1"/>
  <c r="T133" i="21" s="1"/>
  <c r="T134" i="21" s="1"/>
  <c r="T135" i="21" s="1"/>
  <c r="T136" i="21" s="1"/>
  <c r="T137" i="21" s="1"/>
  <c r="T138" i="21" s="1"/>
  <c r="T139" i="21" s="1"/>
  <c r="T140" i="21" s="1"/>
  <c r="T141" i="21" s="1"/>
  <c r="T142" i="21" s="1"/>
  <c r="T143" i="21" s="1"/>
  <c r="T144" i="21" s="1"/>
  <c r="T145" i="21" s="1"/>
  <c r="T146" i="21" s="1"/>
  <c r="T147" i="21" s="1"/>
  <c r="T148" i="21" s="1"/>
  <c r="T149" i="21" s="1"/>
  <c r="T150" i="21" s="1"/>
  <c r="T151" i="21" s="1"/>
  <c r="T152" i="21" s="1"/>
  <c r="T153" i="21" s="1"/>
  <c r="T154" i="21" s="1"/>
  <c r="T155" i="21" s="1"/>
  <c r="T156" i="21" s="1"/>
  <c r="T157" i="21" s="1"/>
  <c r="T158" i="21" s="1"/>
  <c r="T159" i="21" s="1"/>
  <c r="T160" i="21" s="1"/>
  <c r="T161" i="21" s="1"/>
  <c r="T162" i="21" s="1"/>
  <c r="T163" i="21" s="1"/>
  <c r="T164" i="21" s="1"/>
  <c r="H5" i="21"/>
  <c r="E134" i="10"/>
  <c r="F134" i="10"/>
  <c r="E134" i="9"/>
  <c r="F134" i="9"/>
  <c r="E131" i="8"/>
  <c r="F131" i="8"/>
  <c r="E116" i="7"/>
  <c r="F116" i="7"/>
  <c r="E116" i="6"/>
  <c r="F116" i="6"/>
  <c r="E116" i="5"/>
  <c r="F116" i="5"/>
  <c r="E116" i="4"/>
  <c r="F116" i="4"/>
  <c r="E116" i="3"/>
  <c r="F116" i="3"/>
  <c r="E93" i="2"/>
  <c r="F93" i="2"/>
  <c r="E117" i="1"/>
  <c r="F117" i="1"/>
  <c r="E127" i="19"/>
  <c r="F127" i="19"/>
  <c r="F150" i="20"/>
  <c r="E150" i="20"/>
  <c r="AE150" i="20"/>
  <c r="AD150" i="20"/>
  <c r="AC150" i="20"/>
  <c r="AB150" i="20"/>
  <c r="AA150" i="20"/>
  <c r="Z150" i="20"/>
  <c r="Y150" i="20"/>
  <c r="X150" i="20"/>
  <c r="W150" i="20"/>
  <c r="V150" i="20"/>
  <c r="U150" i="20"/>
  <c r="S150" i="20"/>
  <c r="R150" i="20"/>
  <c r="Q150" i="20"/>
  <c r="P150" i="20"/>
  <c r="O150" i="20"/>
  <c r="N150" i="20"/>
  <c r="M150" i="20"/>
  <c r="L150" i="20"/>
  <c r="K150" i="20"/>
  <c r="J150" i="20"/>
  <c r="I150" i="20"/>
  <c r="G150" i="20"/>
  <c r="D150" i="20"/>
  <c r="AF5" i="20"/>
  <c r="AF6" i="20" s="1"/>
  <c r="AF7" i="20" s="1"/>
  <c r="AF8" i="20" s="1"/>
  <c r="AF9" i="20" s="1"/>
  <c r="AF10" i="20" s="1"/>
  <c r="AF11" i="20" s="1"/>
  <c r="AF12" i="20" s="1"/>
  <c r="AF13" i="20" s="1"/>
  <c r="AF14" i="20" s="1"/>
  <c r="AF15" i="20" s="1"/>
  <c r="AF16" i="20" s="1"/>
  <c r="AF17" i="20" s="1"/>
  <c r="AF18" i="20" s="1"/>
  <c r="AF19" i="20" s="1"/>
  <c r="AF20" i="20" s="1"/>
  <c r="AF21" i="20" s="1"/>
  <c r="AF22" i="20" s="1"/>
  <c r="AF23" i="20" s="1"/>
  <c r="AF24" i="20" s="1"/>
  <c r="AF25" i="20" s="1"/>
  <c r="AF26" i="20" s="1"/>
  <c r="AF27" i="20" s="1"/>
  <c r="AF28" i="20" s="1"/>
  <c r="AF29" i="20" s="1"/>
  <c r="AF30" i="20" s="1"/>
  <c r="AF31" i="20" s="1"/>
  <c r="AF32" i="20" s="1"/>
  <c r="AF33" i="20" s="1"/>
  <c r="AF34" i="20" s="1"/>
  <c r="AF35" i="20" s="1"/>
  <c r="T5" i="20"/>
  <c r="T6" i="20" s="1"/>
  <c r="T7" i="20" s="1"/>
  <c r="T8" i="20" s="1"/>
  <c r="T9" i="20" s="1"/>
  <c r="T10" i="20" s="1"/>
  <c r="T11" i="20" s="1"/>
  <c r="T12" i="20" s="1"/>
  <c r="T13" i="20" s="1"/>
  <c r="T14" i="20" s="1"/>
  <c r="T15" i="20" s="1"/>
  <c r="T16" i="20" s="1"/>
  <c r="T17" i="20" s="1"/>
  <c r="T18" i="20" s="1"/>
  <c r="T19" i="20" s="1"/>
  <c r="T20" i="20" s="1"/>
  <c r="T21" i="20" s="1"/>
  <c r="T22" i="20" s="1"/>
  <c r="T23" i="20" s="1"/>
  <c r="T24" i="20" s="1"/>
  <c r="T25" i="20" s="1"/>
  <c r="T26" i="20" s="1"/>
  <c r="T27" i="20" s="1"/>
  <c r="T28" i="20" s="1"/>
  <c r="T29" i="20" s="1"/>
  <c r="T30" i="20" s="1"/>
  <c r="T31" i="20" s="1"/>
  <c r="T32" i="20" s="1"/>
  <c r="T33" i="20" s="1"/>
  <c r="T34" i="20" s="1"/>
  <c r="T35" i="20" s="1"/>
  <c r="T36" i="20" s="1"/>
  <c r="T37" i="20" s="1"/>
  <c r="H5" i="20"/>
  <c r="H6" i="20" s="1"/>
  <c r="H7" i="20" s="1"/>
  <c r="H8" i="20" s="1"/>
  <c r="H9" i="20" s="1"/>
  <c r="H10" i="20" s="1"/>
  <c r="H11" i="20" s="1"/>
  <c r="H12" i="20" s="1"/>
  <c r="H13" i="20" s="1"/>
  <c r="H14" i="20" s="1"/>
  <c r="H15" i="20" s="1"/>
  <c r="H16" i="20" s="1"/>
  <c r="H17" i="20" s="1"/>
  <c r="H18" i="20" s="1"/>
  <c r="H19" i="20" s="1"/>
  <c r="H20" i="20" s="1"/>
  <c r="H21" i="20" s="1"/>
  <c r="H22" i="20" s="1"/>
  <c r="H23" i="20" s="1"/>
  <c r="H24" i="20" s="1"/>
  <c r="H25" i="20" s="1"/>
  <c r="H26" i="20" s="1"/>
  <c r="H27" i="20" s="1"/>
  <c r="H28" i="20" s="1"/>
  <c r="H29" i="20" s="1"/>
  <c r="H30" i="20" s="1"/>
  <c r="H31" i="20" s="1"/>
  <c r="H32" i="20" s="1"/>
  <c r="H33" i="20" s="1"/>
  <c r="H34" i="20" s="1"/>
  <c r="H35" i="20" s="1"/>
  <c r="H36" i="20" s="1"/>
  <c r="H37" i="20" s="1"/>
  <c r="S101" i="26" l="1"/>
  <c r="U99" i="26"/>
  <c r="U98" i="26"/>
  <c r="H89" i="25"/>
  <c r="Q94" i="25"/>
  <c r="Q91" i="25"/>
  <c r="O94" i="25"/>
  <c r="T89" i="25"/>
  <c r="S94" i="25" s="1"/>
  <c r="K91" i="25"/>
  <c r="K92" i="25"/>
  <c r="M94" i="25"/>
  <c r="Q92" i="25"/>
  <c r="I94" i="25"/>
  <c r="K94" i="25"/>
  <c r="O141" i="22"/>
  <c r="F2578" i="18"/>
  <c r="Q73" i="24"/>
  <c r="K71" i="24"/>
  <c r="Q70" i="24"/>
  <c r="T68" i="24"/>
  <c r="I70" i="24"/>
  <c r="H68" i="24"/>
  <c r="M73" i="24"/>
  <c r="M70" i="24"/>
  <c r="I73" i="24"/>
  <c r="O73" i="24"/>
  <c r="K73" i="24"/>
  <c r="AF68" i="24"/>
  <c r="I71" i="24"/>
  <c r="K70" i="24"/>
  <c r="O171" i="21"/>
  <c r="K138" i="22"/>
  <c r="K141" i="22"/>
  <c r="M141" i="22"/>
  <c r="I141" i="22"/>
  <c r="K139" i="22"/>
  <c r="H136" i="22"/>
  <c r="Q141" i="22"/>
  <c r="Q139" i="22"/>
  <c r="T136" i="22"/>
  <c r="AF136" i="22"/>
  <c r="I138" i="22"/>
  <c r="K171" i="21"/>
  <c r="U171" i="21" s="1"/>
  <c r="Q173" i="21"/>
  <c r="M173" i="21"/>
  <c r="M170" i="21"/>
  <c r="K170" i="21"/>
  <c r="K173" i="21"/>
  <c r="I173" i="21"/>
  <c r="O173" i="21"/>
  <c r="AF168" i="21"/>
  <c r="T168" i="21"/>
  <c r="H6" i="21"/>
  <c r="H7" i="21" s="1"/>
  <c r="H8" i="21" s="1"/>
  <c r="H9" i="21" s="1"/>
  <c r="H10" i="21" s="1"/>
  <c r="H11" i="21" s="1"/>
  <c r="H12" i="21" s="1"/>
  <c r="H13" i="21" s="1"/>
  <c r="H14" i="21" s="1"/>
  <c r="H15" i="21" s="1"/>
  <c r="H16" i="21" s="1"/>
  <c r="H17" i="21" s="1"/>
  <c r="H18" i="21" s="1"/>
  <c r="H19" i="21" s="1"/>
  <c r="H20" i="21" s="1"/>
  <c r="H21" i="21" s="1"/>
  <c r="H22" i="21" s="1"/>
  <c r="H23" i="21" s="1"/>
  <c r="H24" i="21" s="1"/>
  <c r="H25" i="21" s="1"/>
  <c r="H26" i="21" s="1"/>
  <c r="H27" i="21" s="1"/>
  <c r="H28" i="21" s="1"/>
  <c r="H29" i="21" s="1"/>
  <c r="H30" i="21" s="1"/>
  <c r="H31" i="21" s="1"/>
  <c r="H32" i="21" s="1"/>
  <c r="H33" i="21" s="1"/>
  <c r="H34" i="21" s="1"/>
  <c r="H35" i="21" s="1"/>
  <c r="H36" i="21" s="1"/>
  <c r="H37" i="21" s="1"/>
  <c r="H38" i="21" s="1"/>
  <c r="H39" i="21" s="1"/>
  <c r="H40" i="21" s="1"/>
  <c r="H41" i="21" s="1"/>
  <c r="H42" i="21" s="1"/>
  <c r="H43" i="21" s="1"/>
  <c r="H44" i="21" s="1"/>
  <c r="H45" i="21" s="1"/>
  <c r="H46" i="21" s="1"/>
  <c r="H47" i="21" s="1"/>
  <c r="H48" i="21" s="1"/>
  <c r="H49" i="21" s="1"/>
  <c r="H50" i="21" s="1"/>
  <c r="H51" i="21" s="1"/>
  <c r="H52" i="21" s="1"/>
  <c r="H53" i="21" s="1"/>
  <c r="H54" i="21" s="1"/>
  <c r="H55" i="21" s="1"/>
  <c r="H56" i="21" s="1"/>
  <c r="H57" i="21" s="1"/>
  <c r="H58" i="21" s="1"/>
  <c r="H59" i="21" s="1"/>
  <c r="H60" i="21" s="1"/>
  <c r="H61" i="21" s="1"/>
  <c r="H62" i="21" s="1"/>
  <c r="H63" i="21" s="1"/>
  <c r="H64" i="21" s="1"/>
  <c r="H65" i="21" s="1"/>
  <c r="H66" i="21" s="1"/>
  <c r="H67" i="21" s="1"/>
  <c r="H68" i="21" s="1"/>
  <c r="H69" i="21" s="1"/>
  <c r="H70" i="21" s="1"/>
  <c r="H71" i="21" s="1"/>
  <c r="H72" i="21" s="1"/>
  <c r="H73" i="21" s="1"/>
  <c r="H74" i="21" s="1"/>
  <c r="H75" i="21" s="1"/>
  <c r="H76" i="21" s="1"/>
  <c r="H77" i="21" s="1"/>
  <c r="H78" i="21" s="1"/>
  <c r="H79" i="21" s="1"/>
  <c r="H80" i="21" s="1"/>
  <c r="H81" i="21" s="1"/>
  <c r="H82" i="21" s="1"/>
  <c r="H83" i="21" s="1"/>
  <c r="H84" i="21" s="1"/>
  <c r="H85" i="21" s="1"/>
  <c r="H86" i="21" s="1"/>
  <c r="H87" i="21" s="1"/>
  <c r="H88" i="21" s="1"/>
  <c r="H89" i="21" s="1"/>
  <c r="H90" i="21" s="1"/>
  <c r="H91" i="21" s="1"/>
  <c r="H92" i="21" s="1"/>
  <c r="H93" i="21" s="1"/>
  <c r="H94" i="21" s="1"/>
  <c r="H95" i="21" s="1"/>
  <c r="H96" i="21" s="1"/>
  <c r="H97" i="21" s="1"/>
  <c r="H98" i="21" s="1"/>
  <c r="H99" i="21" s="1"/>
  <c r="H100" i="21" s="1"/>
  <c r="H101" i="21" s="1"/>
  <c r="H102" i="21" s="1"/>
  <c r="H103" i="21" s="1"/>
  <c r="H104" i="21" s="1"/>
  <c r="H105" i="21" s="1"/>
  <c r="H106" i="21" s="1"/>
  <c r="H107" i="21" s="1"/>
  <c r="H108" i="21" s="1"/>
  <c r="H109" i="21" s="1"/>
  <c r="H110" i="21" s="1"/>
  <c r="H111" i="21" s="1"/>
  <c r="H112" i="21" s="1"/>
  <c r="H113" i="21" s="1"/>
  <c r="H114" i="21" s="1"/>
  <c r="H115" i="21" s="1"/>
  <c r="H116" i="21" s="1"/>
  <c r="H117" i="21" s="1"/>
  <c r="H118" i="21" s="1"/>
  <c r="H119" i="21" s="1"/>
  <c r="H120" i="21" s="1"/>
  <c r="H121" i="21" s="1"/>
  <c r="H122" i="21" s="1"/>
  <c r="H123" i="21" s="1"/>
  <c r="H124" i="21" s="1"/>
  <c r="H125" i="21" s="1"/>
  <c r="H126" i="21" s="1"/>
  <c r="H127" i="21" s="1"/>
  <c r="H128" i="21" s="1"/>
  <c r="H129" i="21" s="1"/>
  <c r="H130" i="21" s="1"/>
  <c r="H131" i="21" s="1"/>
  <c r="H132" i="21" s="1"/>
  <c r="H133" i="21" s="1"/>
  <c r="H134" i="21" s="1"/>
  <c r="H135" i="21" s="1"/>
  <c r="H136" i="21" s="1"/>
  <c r="H137" i="21" s="1"/>
  <c r="H138" i="21" s="1"/>
  <c r="H139" i="21" s="1"/>
  <c r="H140" i="21" s="1"/>
  <c r="H141" i="21" s="1"/>
  <c r="H142" i="21" s="1"/>
  <c r="H143" i="21" s="1"/>
  <c r="H144" i="21" s="1"/>
  <c r="H145" i="21" s="1"/>
  <c r="H146" i="21" s="1"/>
  <c r="H147" i="21" s="1"/>
  <c r="H148" i="21" s="1"/>
  <c r="H149" i="21" s="1"/>
  <c r="H150" i="21" s="1"/>
  <c r="H151" i="21" s="1"/>
  <c r="H152" i="21" s="1"/>
  <c r="H153" i="21" s="1"/>
  <c r="H154" i="21" s="1"/>
  <c r="H155" i="21" s="1"/>
  <c r="H156" i="21" s="1"/>
  <c r="H157" i="21" s="1"/>
  <c r="H158" i="21" s="1"/>
  <c r="H159" i="21" s="1"/>
  <c r="H160" i="21" s="1"/>
  <c r="H161" i="21" s="1"/>
  <c r="H162" i="21" s="1"/>
  <c r="H163" i="21" s="1"/>
  <c r="H164" i="21" s="1"/>
  <c r="AF36" i="20"/>
  <c r="AF37" i="20" s="1"/>
  <c r="AF38" i="20" s="1"/>
  <c r="AF39" i="20" s="1"/>
  <c r="AF40" i="20" s="1"/>
  <c r="AF41" i="20" s="1"/>
  <c r="AF42" i="20" s="1"/>
  <c r="AF43" i="20" s="1"/>
  <c r="AF44" i="20" s="1"/>
  <c r="AF45" i="20" s="1"/>
  <c r="AF46" i="20" s="1"/>
  <c r="AF47" i="20" s="1"/>
  <c r="AF48" i="20" s="1"/>
  <c r="AF49" i="20" s="1"/>
  <c r="AF50" i="20" s="1"/>
  <c r="AF51" i="20" s="1"/>
  <c r="AF52" i="20" s="1"/>
  <c r="AF53" i="20" s="1"/>
  <c r="AF54" i="20" s="1"/>
  <c r="AF55" i="20" s="1"/>
  <c r="AF56" i="20" s="1"/>
  <c r="AF57" i="20" s="1"/>
  <c r="AF58" i="20" s="1"/>
  <c r="AF59" i="20" s="1"/>
  <c r="AF60" i="20" s="1"/>
  <c r="AF61" i="20" s="1"/>
  <c r="AF62" i="20" s="1"/>
  <c r="AF63" i="20" s="1"/>
  <c r="AF64" i="20" s="1"/>
  <c r="AF65" i="20" s="1"/>
  <c r="AF66" i="20" s="1"/>
  <c r="AF67" i="20" s="1"/>
  <c r="AF68" i="20" s="1"/>
  <c r="AF69" i="20" s="1"/>
  <c r="AF70" i="20" s="1"/>
  <c r="AF71" i="20" s="1"/>
  <c r="AF72" i="20" s="1"/>
  <c r="AF73" i="20" s="1"/>
  <c r="AF74" i="20" s="1"/>
  <c r="AF75" i="20" s="1"/>
  <c r="AF76" i="20" s="1"/>
  <c r="AF77" i="20" s="1"/>
  <c r="AF78" i="20" s="1"/>
  <c r="AF79" i="20" s="1"/>
  <c r="AF80" i="20" s="1"/>
  <c r="AF81" i="20" s="1"/>
  <c r="AF82" i="20" s="1"/>
  <c r="AF83" i="20" s="1"/>
  <c r="AF84" i="20" s="1"/>
  <c r="AF85" i="20" s="1"/>
  <c r="AF86" i="20" s="1"/>
  <c r="AF87" i="20" s="1"/>
  <c r="AF88" i="20" s="1"/>
  <c r="AF89" i="20" s="1"/>
  <c r="AF90" i="20" s="1"/>
  <c r="AF91" i="20" s="1"/>
  <c r="AF92" i="20" s="1"/>
  <c r="AF93" i="20" s="1"/>
  <c r="AF94" i="20" s="1"/>
  <c r="AF95" i="20" s="1"/>
  <c r="AF96" i="20" s="1"/>
  <c r="AF97" i="20" s="1"/>
  <c r="AF98" i="20" s="1"/>
  <c r="AF99" i="20" s="1"/>
  <c r="AF100" i="20" s="1"/>
  <c r="AF101" i="20" s="1"/>
  <c r="AF102" i="20" s="1"/>
  <c r="AF103" i="20" s="1"/>
  <c r="AF104" i="20" s="1"/>
  <c r="AF105" i="20" s="1"/>
  <c r="AF106" i="20" s="1"/>
  <c r="AF107" i="20" s="1"/>
  <c r="AF108" i="20" s="1"/>
  <c r="AF109" i="20" s="1"/>
  <c r="AF110" i="20" s="1"/>
  <c r="AF111" i="20" s="1"/>
  <c r="AF112" i="20" s="1"/>
  <c r="AF113" i="20" s="1"/>
  <c r="AF114" i="20" s="1"/>
  <c r="AF115" i="20" s="1"/>
  <c r="AF116" i="20" s="1"/>
  <c r="AF117" i="20" s="1"/>
  <c r="AF118" i="20" s="1"/>
  <c r="AF119" i="20" s="1"/>
  <c r="AF120" i="20" s="1"/>
  <c r="AF121" i="20" s="1"/>
  <c r="AF122" i="20" s="1"/>
  <c r="AF123" i="20" s="1"/>
  <c r="AF124" i="20" s="1"/>
  <c r="AF125" i="20" s="1"/>
  <c r="AF126" i="20" s="1"/>
  <c r="AF127" i="20" s="1"/>
  <c r="AF128" i="20" s="1"/>
  <c r="AF129" i="20" s="1"/>
  <c r="AF130" i="20" s="1"/>
  <c r="AF131" i="20" s="1"/>
  <c r="AF132" i="20" s="1"/>
  <c r="AF133" i="20" s="1"/>
  <c r="AF134" i="20" s="1"/>
  <c r="AF135" i="20" s="1"/>
  <c r="AF136" i="20" s="1"/>
  <c r="T38" i="20"/>
  <c r="T39" i="20" s="1"/>
  <c r="T40" i="20" s="1"/>
  <c r="T41" i="20" s="1"/>
  <c r="T42" i="20" s="1"/>
  <c r="T43" i="20" s="1"/>
  <c r="T44" i="20" s="1"/>
  <c r="T45" i="20" s="1"/>
  <c r="T46" i="20" s="1"/>
  <c r="T47" i="20" s="1"/>
  <c r="T48" i="20" s="1"/>
  <c r="T49" i="20" s="1"/>
  <c r="T50" i="20" s="1"/>
  <c r="T51" i="20" s="1"/>
  <c r="T52" i="20" s="1"/>
  <c r="T53" i="20" s="1"/>
  <c r="T54" i="20" s="1"/>
  <c r="T55" i="20" s="1"/>
  <c r="T56" i="20" s="1"/>
  <c r="T57" i="20" s="1"/>
  <c r="T58" i="20" s="1"/>
  <c r="T59" i="20" s="1"/>
  <c r="T60" i="20" s="1"/>
  <c r="T61" i="20" s="1"/>
  <c r="T62" i="20" s="1"/>
  <c r="T63" i="20" s="1"/>
  <c r="T64" i="20" s="1"/>
  <c r="T65" i="20" s="1"/>
  <c r="T66" i="20" s="1"/>
  <c r="T67" i="20" s="1"/>
  <c r="T68" i="20" s="1"/>
  <c r="T69" i="20" s="1"/>
  <c r="T70" i="20" s="1"/>
  <c r="T71" i="20" s="1"/>
  <c r="T72" i="20" s="1"/>
  <c r="T73" i="20" s="1"/>
  <c r="T74" i="20" s="1"/>
  <c r="T75" i="20" s="1"/>
  <c r="T76" i="20" s="1"/>
  <c r="T77" i="20" s="1"/>
  <c r="T78" i="20" s="1"/>
  <c r="T79" i="20" s="1"/>
  <c r="T80" i="20" s="1"/>
  <c r="T81" i="20" s="1"/>
  <c r="T82" i="20" s="1"/>
  <c r="T83" i="20" s="1"/>
  <c r="T84" i="20" s="1"/>
  <c r="T85" i="20" s="1"/>
  <c r="T86" i="20" s="1"/>
  <c r="T87" i="20" s="1"/>
  <c r="T88" i="20" s="1"/>
  <c r="T89" i="20" s="1"/>
  <c r="T90" i="20" s="1"/>
  <c r="T91" i="20" s="1"/>
  <c r="T92" i="20" s="1"/>
  <c r="T93" i="20" s="1"/>
  <c r="T94" i="20" s="1"/>
  <c r="T95" i="20" s="1"/>
  <c r="T96" i="20" s="1"/>
  <c r="T97" i="20" s="1"/>
  <c r="T98" i="20" s="1"/>
  <c r="T99" i="20" s="1"/>
  <c r="T100" i="20" s="1"/>
  <c r="T101" i="20" s="1"/>
  <c r="T102" i="20" s="1"/>
  <c r="T103" i="20" s="1"/>
  <c r="T104" i="20" s="1"/>
  <c r="T105" i="20" s="1"/>
  <c r="T106" i="20" s="1"/>
  <c r="T107" i="20" s="1"/>
  <c r="T108" i="20" s="1"/>
  <c r="T109" i="20" s="1"/>
  <c r="T110" i="20" s="1"/>
  <c r="T111" i="20" s="1"/>
  <c r="T112" i="20" s="1"/>
  <c r="T113" i="20" s="1"/>
  <c r="T114" i="20" s="1"/>
  <c r="T115" i="20" s="1"/>
  <c r="T116" i="20" s="1"/>
  <c r="T117" i="20" s="1"/>
  <c r="T118" i="20" s="1"/>
  <c r="T119" i="20" s="1"/>
  <c r="T120" i="20" s="1"/>
  <c r="T121" i="20" s="1"/>
  <c r="T122" i="20" s="1"/>
  <c r="T123" i="20" s="1"/>
  <c r="T124" i="20" s="1"/>
  <c r="T125" i="20" s="1"/>
  <c r="T126" i="20" s="1"/>
  <c r="T127" i="20" s="1"/>
  <c r="T128" i="20" s="1"/>
  <c r="T129" i="20" s="1"/>
  <c r="T130" i="20" s="1"/>
  <c r="T131" i="20" s="1"/>
  <c r="T132" i="20" s="1"/>
  <c r="T133" i="20" s="1"/>
  <c r="T134" i="20" s="1"/>
  <c r="T135" i="20" s="1"/>
  <c r="T136" i="20" s="1"/>
  <c r="H38" i="20"/>
  <c r="H39" i="20" s="1"/>
  <c r="H40" i="20" s="1"/>
  <c r="H41" i="20" s="1"/>
  <c r="H42" i="20" s="1"/>
  <c r="H43" i="20" s="1"/>
  <c r="H44" i="20" s="1"/>
  <c r="H45" i="20" s="1"/>
  <c r="H46" i="20" s="1"/>
  <c r="H47" i="20" s="1"/>
  <c r="H48" i="20" s="1"/>
  <c r="H49" i="20" s="1"/>
  <c r="H50" i="20" s="1"/>
  <c r="H51" i="20" s="1"/>
  <c r="H52" i="20" s="1"/>
  <c r="H53" i="20" s="1"/>
  <c r="H54" i="20" s="1"/>
  <c r="H55" i="20" s="1"/>
  <c r="H56" i="20" s="1"/>
  <c r="H57" i="20" s="1"/>
  <c r="H58" i="20" s="1"/>
  <c r="H59" i="20" s="1"/>
  <c r="H60" i="20" s="1"/>
  <c r="H61" i="20" s="1"/>
  <c r="H62" i="20" s="1"/>
  <c r="H63" i="20" s="1"/>
  <c r="H64" i="20" s="1"/>
  <c r="H65" i="20" s="1"/>
  <c r="H66" i="20" s="1"/>
  <c r="H67" i="20" s="1"/>
  <c r="H68" i="20" s="1"/>
  <c r="H69" i="20" s="1"/>
  <c r="H70" i="20" s="1"/>
  <c r="H71" i="20" s="1"/>
  <c r="H72" i="20" s="1"/>
  <c r="H73" i="20" s="1"/>
  <c r="H74" i="20" s="1"/>
  <c r="H75" i="20" s="1"/>
  <c r="H76" i="20" s="1"/>
  <c r="H77" i="20" s="1"/>
  <c r="H78" i="20" s="1"/>
  <c r="H79" i="20" s="1"/>
  <c r="H80" i="20" s="1"/>
  <c r="H81" i="20" s="1"/>
  <c r="H82" i="20" s="1"/>
  <c r="H83" i="20" s="1"/>
  <c r="H84" i="20" s="1"/>
  <c r="H85" i="20" s="1"/>
  <c r="H86" i="20" s="1"/>
  <c r="H87" i="20" s="1"/>
  <c r="H88" i="20" s="1"/>
  <c r="H89" i="20" s="1"/>
  <c r="H90" i="20" s="1"/>
  <c r="H91" i="20" s="1"/>
  <c r="H92" i="20" s="1"/>
  <c r="H93" i="20" s="1"/>
  <c r="H94" i="20" s="1"/>
  <c r="H95" i="20" s="1"/>
  <c r="H96" i="20" s="1"/>
  <c r="H97" i="20" s="1"/>
  <c r="H98" i="20" s="1"/>
  <c r="H99" i="20" s="1"/>
  <c r="H100" i="20" s="1"/>
  <c r="H101" i="20" s="1"/>
  <c r="H102" i="20" s="1"/>
  <c r="H103" i="20" s="1"/>
  <c r="H104" i="20" s="1"/>
  <c r="H105" i="20" s="1"/>
  <c r="H106" i="20" s="1"/>
  <c r="H107" i="20" s="1"/>
  <c r="H108" i="20" s="1"/>
  <c r="H109" i="20" s="1"/>
  <c r="H110" i="20" s="1"/>
  <c r="H111" i="20" s="1"/>
  <c r="H112" i="20" s="1"/>
  <c r="H113" i="20" s="1"/>
  <c r="H114" i="20" s="1"/>
  <c r="H115" i="20" s="1"/>
  <c r="H116" i="20" s="1"/>
  <c r="H117" i="20" s="1"/>
  <c r="H118" i="20" s="1"/>
  <c r="H119" i="20" s="1"/>
  <c r="H120" i="20" s="1"/>
  <c r="H121" i="20" s="1"/>
  <c r="H122" i="20" s="1"/>
  <c r="H123" i="20" s="1"/>
  <c r="H124" i="20" s="1"/>
  <c r="H125" i="20" s="1"/>
  <c r="H126" i="20" s="1"/>
  <c r="H127" i="20" s="1"/>
  <c r="H128" i="20" s="1"/>
  <c r="H129" i="20" s="1"/>
  <c r="H130" i="20" s="1"/>
  <c r="H131" i="20" s="1"/>
  <c r="H132" i="20" s="1"/>
  <c r="H133" i="20" s="1"/>
  <c r="H134" i="20" s="1"/>
  <c r="H135" i="20" s="1"/>
  <c r="H136" i="20" s="1"/>
  <c r="AF150" i="20"/>
  <c r="T150" i="20"/>
  <c r="H5" i="19"/>
  <c r="H6" i="19" s="1"/>
  <c r="H7" i="19" s="1"/>
  <c r="H8" i="19" s="1"/>
  <c r="H9" i="19" s="1"/>
  <c r="H10" i="19" s="1"/>
  <c r="H11" i="19" s="1"/>
  <c r="H12" i="19" s="1"/>
  <c r="H13" i="19" s="1"/>
  <c r="H14" i="19" s="1"/>
  <c r="H15" i="19" s="1"/>
  <c r="H16" i="19" s="1"/>
  <c r="H17" i="19" s="1"/>
  <c r="H18" i="19" s="1"/>
  <c r="H19" i="19" s="1"/>
  <c r="H20" i="19" s="1"/>
  <c r="H21" i="19" s="1"/>
  <c r="H22" i="19" s="1"/>
  <c r="H23" i="19" s="1"/>
  <c r="H24" i="19" s="1"/>
  <c r="H25" i="19" s="1"/>
  <c r="H26" i="19" s="1"/>
  <c r="H27" i="19" s="1"/>
  <c r="H28" i="19" s="1"/>
  <c r="H29" i="19" s="1"/>
  <c r="H30" i="19" s="1"/>
  <c r="H31" i="19" s="1"/>
  <c r="H32" i="19" s="1"/>
  <c r="H33" i="19" s="1"/>
  <c r="H34" i="19" s="1"/>
  <c r="H35" i="19" s="1"/>
  <c r="H36" i="19" s="1"/>
  <c r="H37" i="19" s="1"/>
  <c r="H38" i="19" s="1"/>
  <c r="H39" i="19" s="1"/>
  <c r="H40" i="19" s="1"/>
  <c r="H41" i="19" s="1"/>
  <c r="H42" i="19" s="1"/>
  <c r="H43" i="19" s="1"/>
  <c r="H44" i="19" s="1"/>
  <c r="H45" i="19" s="1"/>
  <c r="H46" i="19" s="1"/>
  <c r="H47" i="19" s="1"/>
  <c r="H48" i="19" s="1"/>
  <c r="H49" i="19" s="1"/>
  <c r="H50" i="19" s="1"/>
  <c r="H51" i="19" s="1"/>
  <c r="H52" i="19" s="1"/>
  <c r="H53" i="19" s="1"/>
  <c r="H54" i="19" s="1"/>
  <c r="H55" i="19" s="1"/>
  <c r="H56" i="19" s="1"/>
  <c r="H57" i="19" s="1"/>
  <c r="H58" i="19" s="1"/>
  <c r="H59" i="19" s="1"/>
  <c r="H60" i="19" s="1"/>
  <c r="H61" i="19" s="1"/>
  <c r="H62" i="19" s="1"/>
  <c r="H63" i="19" s="1"/>
  <c r="H64" i="19" s="1"/>
  <c r="H65" i="19" s="1"/>
  <c r="H66" i="19" s="1"/>
  <c r="H67" i="19" s="1"/>
  <c r="H68" i="19" s="1"/>
  <c r="H69" i="19" s="1"/>
  <c r="H70" i="19" s="1"/>
  <c r="H71" i="19" s="1"/>
  <c r="H72" i="19" s="1"/>
  <c r="H73" i="19" s="1"/>
  <c r="H74" i="19" s="1"/>
  <c r="H75" i="19" s="1"/>
  <c r="H76" i="19" s="1"/>
  <c r="H77" i="19" s="1"/>
  <c r="H78" i="19" s="1"/>
  <c r="H79" i="19" s="1"/>
  <c r="H80" i="19" s="1"/>
  <c r="H81" i="19" s="1"/>
  <c r="H82" i="19" s="1"/>
  <c r="H83" i="19" s="1"/>
  <c r="H84" i="19" s="1"/>
  <c r="H85" i="19" s="1"/>
  <c r="H86" i="19" s="1"/>
  <c r="H87" i="19" s="1"/>
  <c r="H88" i="19" s="1"/>
  <c r="H89" i="19" s="1"/>
  <c r="H90" i="19" s="1"/>
  <c r="H91" i="19" s="1"/>
  <c r="H92" i="19" s="1"/>
  <c r="H93" i="19" s="1"/>
  <c r="H94" i="19" s="1"/>
  <c r="H95" i="19" s="1"/>
  <c r="H96" i="19" s="1"/>
  <c r="H97" i="19" s="1"/>
  <c r="H98" i="19" s="1"/>
  <c r="H99" i="19" s="1"/>
  <c r="H100" i="19" s="1"/>
  <c r="H101" i="19" s="1"/>
  <c r="H102" i="19" s="1"/>
  <c r="H103" i="19" s="1"/>
  <c r="H104" i="19" s="1"/>
  <c r="H105" i="19" s="1"/>
  <c r="H106" i="19" s="1"/>
  <c r="H107" i="19" s="1"/>
  <c r="H108" i="19" s="1"/>
  <c r="H109" i="19" s="1"/>
  <c r="H110" i="19" s="1"/>
  <c r="H111" i="19" s="1"/>
  <c r="H112" i="19" s="1"/>
  <c r="H113" i="19" s="1"/>
  <c r="H114" i="19" s="1"/>
  <c r="H115" i="19" s="1"/>
  <c r="H116" i="19" s="1"/>
  <c r="H117" i="19" s="1"/>
  <c r="H118" i="19" s="1"/>
  <c r="H119" i="19" s="1"/>
  <c r="H120" i="19" s="1"/>
  <c r="H121" i="19" s="1"/>
  <c r="H122" i="19" s="1"/>
  <c r="H123" i="19" s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4" i="2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4" i="4"/>
  <c r="H5" i="4" s="1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H54" i="4" s="1"/>
  <c r="H55" i="4" s="1"/>
  <c r="H56" i="4" s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H67" i="4" s="1"/>
  <c r="H68" i="4" s="1"/>
  <c r="H69" i="4" s="1"/>
  <c r="H70" i="4" s="1"/>
  <c r="H71" i="4" s="1"/>
  <c r="H72" i="4" s="1"/>
  <c r="H73" i="4" s="1"/>
  <c r="H74" i="4" s="1"/>
  <c r="H75" i="4" s="1"/>
  <c r="H76" i="4" s="1"/>
  <c r="H77" i="4" s="1"/>
  <c r="H78" i="4" s="1"/>
  <c r="H79" i="4" s="1"/>
  <c r="H80" i="4" s="1"/>
  <c r="H81" i="4" s="1"/>
  <c r="H82" i="4" s="1"/>
  <c r="H83" i="4" s="1"/>
  <c r="H84" i="4" s="1"/>
  <c r="H85" i="4" s="1"/>
  <c r="H86" i="4" s="1"/>
  <c r="H87" i="4" s="1"/>
  <c r="H88" i="4" s="1"/>
  <c r="H89" i="4" s="1"/>
  <c r="H90" i="4" s="1"/>
  <c r="H91" i="4" s="1"/>
  <c r="H92" i="4" s="1"/>
  <c r="H93" i="4" s="1"/>
  <c r="H94" i="4" s="1"/>
  <c r="H95" i="4" s="1"/>
  <c r="H96" i="4" s="1"/>
  <c r="H97" i="4" s="1"/>
  <c r="H98" i="4" s="1"/>
  <c r="H99" i="4" s="1"/>
  <c r="H100" i="4" s="1"/>
  <c r="H101" i="4" s="1"/>
  <c r="H102" i="4" s="1"/>
  <c r="H103" i="4" s="1"/>
  <c r="H104" i="4" s="1"/>
  <c r="H105" i="4" s="1"/>
  <c r="H106" i="4" s="1"/>
  <c r="H107" i="4" s="1"/>
  <c r="H108" i="4" s="1"/>
  <c r="H109" i="4" s="1"/>
  <c r="H110" i="4" s="1"/>
  <c r="H111" i="4" s="1"/>
  <c r="H112" i="4" s="1"/>
  <c r="H4" i="5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H60" i="5" s="1"/>
  <c r="H61" i="5" s="1"/>
  <c r="H62" i="5" s="1"/>
  <c r="H63" i="5" s="1"/>
  <c r="H64" i="5" s="1"/>
  <c r="H65" i="5" s="1"/>
  <c r="H66" i="5" s="1"/>
  <c r="H67" i="5" s="1"/>
  <c r="H68" i="5" s="1"/>
  <c r="H69" i="5" s="1"/>
  <c r="H70" i="5" s="1"/>
  <c r="H71" i="5" s="1"/>
  <c r="H72" i="5" s="1"/>
  <c r="H73" i="5" s="1"/>
  <c r="H74" i="5" s="1"/>
  <c r="H75" i="5" s="1"/>
  <c r="H76" i="5" s="1"/>
  <c r="H77" i="5" s="1"/>
  <c r="H78" i="5" s="1"/>
  <c r="H79" i="5" s="1"/>
  <c r="H80" i="5" s="1"/>
  <c r="H81" i="5" s="1"/>
  <c r="H82" i="5" s="1"/>
  <c r="H83" i="5" s="1"/>
  <c r="H84" i="5" s="1"/>
  <c r="H85" i="5" s="1"/>
  <c r="H86" i="5" s="1"/>
  <c r="H87" i="5" s="1"/>
  <c r="H88" i="5" s="1"/>
  <c r="H89" i="5" s="1"/>
  <c r="H90" i="5" s="1"/>
  <c r="H91" i="5" s="1"/>
  <c r="H92" i="5" s="1"/>
  <c r="H93" i="5" s="1"/>
  <c r="H94" i="5" s="1"/>
  <c r="H95" i="5" s="1"/>
  <c r="H96" i="5" s="1"/>
  <c r="H97" i="5" s="1"/>
  <c r="H98" i="5" s="1"/>
  <c r="H99" i="5" s="1"/>
  <c r="H100" i="5" s="1"/>
  <c r="H101" i="5" s="1"/>
  <c r="H102" i="5" s="1"/>
  <c r="H103" i="5" s="1"/>
  <c r="H104" i="5" s="1"/>
  <c r="H105" i="5" s="1"/>
  <c r="H106" i="5" s="1"/>
  <c r="H107" i="5" s="1"/>
  <c r="H108" i="5" s="1"/>
  <c r="H109" i="5" s="1"/>
  <c r="H110" i="5" s="1"/>
  <c r="H111" i="5" s="1"/>
  <c r="H112" i="5" s="1"/>
  <c r="H4" i="6"/>
  <c r="H5" i="6" s="1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H55" i="6" s="1"/>
  <c r="H56" i="6" s="1"/>
  <c r="H57" i="6" s="1"/>
  <c r="H58" i="6" s="1"/>
  <c r="H59" i="6" s="1"/>
  <c r="H60" i="6" s="1"/>
  <c r="H61" i="6" s="1"/>
  <c r="H62" i="6" s="1"/>
  <c r="H63" i="6" s="1"/>
  <c r="H64" i="6" s="1"/>
  <c r="H65" i="6" s="1"/>
  <c r="H66" i="6" s="1"/>
  <c r="H67" i="6" s="1"/>
  <c r="H68" i="6" s="1"/>
  <c r="H69" i="6" s="1"/>
  <c r="H70" i="6" s="1"/>
  <c r="H71" i="6" s="1"/>
  <c r="H72" i="6" s="1"/>
  <c r="H73" i="6" s="1"/>
  <c r="H74" i="6" s="1"/>
  <c r="H75" i="6" s="1"/>
  <c r="H76" i="6" s="1"/>
  <c r="H77" i="6" s="1"/>
  <c r="H78" i="6" s="1"/>
  <c r="H79" i="6" s="1"/>
  <c r="H80" i="6" s="1"/>
  <c r="H81" i="6" s="1"/>
  <c r="H82" i="6" s="1"/>
  <c r="H83" i="6" s="1"/>
  <c r="H84" i="6" s="1"/>
  <c r="H85" i="6" s="1"/>
  <c r="H86" i="6" s="1"/>
  <c r="H87" i="6" s="1"/>
  <c r="H88" i="6" s="1"/>
  <c r="H89" i="6" s="1"/>
  <c r="H90" i="6" s="1"/>
  <c r="H91" i="6" s="1"/>
  <c r="H92" i="6" s="1"/>
  <c r="H93" i="6" s="1"/>
  <c r="H94" i="6" s="1"/>
  <c r="H95" i="6" s="1"/>
  <c r="H96" i="6" s="1"/>
  <c r="H97" i="6" s="1"/>
  <c r="H98" i="6" s="1"/>
  <c r="H99" i="6" s="1"/>
  <c r="H100" i="6" s="1"/>
  <c r="H101" i="6" s="1"/>
  <c r="H102" i="6" s="1"/>
  <c r="H103" i="6" s="1"/>
  <c r="H104" i="6" s="1"/>
  <c r="H105" i="6" s="1"/>
  <c r="H106" i="6" s="1"/>
  <c r="H107" i="6" s="1"/>
  <c r="H108" i="6" s="1"/>
  <c r="H109" i="6" s="1"/>
  <c r="H110" i="6" s="1"/>
  <c r="H111" i="6" s="1"/>
  <c r="H112" i="6" s="1"/>
  <c r="H4" i="7"/>
  <c r="H5" i="7" s="1"/>
  <c r="H6" i="7" s="1"/>
  <c r="H7" i="7" s="1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H38" i="7" s="1"/>
  <c r="H39" i="7" s="1"/>
  <c r="H40" i="7" s="1"/>
  <c r="H41" i="7" s="1"/>
  <c r="H42" i="7" s="1"/>
  <c r="H43" i="7" s="1"/>
  <c r="H44" i="7" s="1"/>
  <c r="H45" i="7" s="1"/>
  <c r="H46" i="7" s="1"/>
  <c r="H47" i="7" s="1"/>
  <c r="H48" i="7" s="1"/>
  <c r="H49" i="7" s="1"/>
  <c r="H50" i="7" s="1"/>
  <c r="H51" i="7" s="1"/>
  <c r="H52" i="7" s="1"/>
  <c r="H53" i="7" s="1"/>
  <c r="H54" i="7" s="1"/>
  <c r="H55" i="7" s="1"/>
  <c r="H56" i="7" s="1"/>
  <c r="H57" i="7" s="1"/>
  <c r="H58" i="7" s="1"/>
  <c r="H59" i="7" s="1"/>
  <c r="H60" i="7" s="1"/>
  <c r="H61" i="7" s="1"/>
  <c r="H62" i="7" s="1"/>
  <c r="H63" i="7" s="1"/>
  <c r="H64" i="7" s="1"/>
  <c r="H65" i="7" s="1"/>
  <c r="H66" i="7" s="1"/>
  <c r="H67" i="7" s="1"/>
  <c r="H68" i="7" s="1"/>
  <c r="H69" i="7" s="1"/>
  <c r="H70" i="7" s="1"/>
  <c r="H71" i="7" s="1"/>
  <c r="H72" i="7" s="1"/>
  <c r="H73" i="7" s="1"/>
  <c r="H74" i="7" s="1"/>
  <c r="H75" i="7" s="1"/>
  <c r="H76" i="7" s="1"/>
  <c r="H77" i="7" s="1"/>
  <c r="H78" i="7" s="1"/>
  <c r="H79" i="7" s="1"/>
  <c r="H80" i="7" s="1"/>
  <c r="H81" i="7" s="1"/>
  <c r="H82" i="7" s="1"/>
  <c r="H83" i="7" s="1"/>
  <c r="H84" i="7" s="1"/>
  <c r="H85" i="7" s="1"/>
  <c r="H86" i="7" s="1"/>
  <c r="H87" i="7" s="1"/>
  <c r="H88" i="7" s="1"/>
  <c r="H89" i="7" s="1"/>
  <c r="H90" i="7" s="1"/>
  <c r="H91" i="7" s="1"/>
  <c r="H92" i="7" s="1"/>
  <c r="H93" i="7" s="1"/>
  <c r="H94" i="7" s="1"/>
  <c r="H95" i="7" s="1"/>
  <c r="H96" i="7" s="1"/>
  <c r="H97" i="7" s="1"/>
  <c r="H98" i="7" s="1"/>
  <c r="H99" i="7" s="1"/>
  <c r="H100" i="7" s="1"/>
  <c r="H101" i="7" s="1"/>
  <c r="H102" i="7" s="1"/>
  <c r="H103" i="7" s="1"/>
  <c r="H104" i="7" s="1"/>
  <c r="H105" i="7" s="1"/>
  <c r="H106" i="7" s="1"/>
  <c r="H107" i="7" s="1"/>
  <c r="H108" i="7" s="1"/>
  <c r="H109" i="7" s="1"/>
  <c r="H110" i="7" s="1"/>
  <c r="H111" i="7" s="1"/>
  <c r="H112" i="7" s="1"/>
  <c r="H4" i="8"/>
  <c r="H5" i="8" s="1"/>
  <c r="H6" i="8" s="1"/>
  <c r="H7" i="8" s="1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H38" i="8" s="1"/>
  <c r="H39" i="8" s="1"/>
  <c r="H40" i="8" s="1"/>
  <c r="H41" i="8" s="1"/>
  <c r="H42" i="8" s="1"/>
  <c r="H43" i="8" s="1"/>
  <c r="H44" i="8" s="1"/>
  <c r="H45" i="8" s="1"/>
  <c r="H46" i="8" s="1"/>
  <c r="H47" i="8" s="1"/>
  <c r="H48" i="8" s="1"/>
  <c r="H49" i="8" s="1"/>
  <c r="H50" i="8" s="1"/>
  <c r="H51" i="8" s="1"/>
  <c r="H52" i="8" s="1"/>
  <c r="H53" i="8" s="1"/>
  <c r="H54" i="8" s="1"/>
  <c r="H55" i="8" s="1"/>
  <c r="H56" i="8" s="1"/>
  <c r="H57" i="8" s="1"/>
  <c r="H58" i="8" s="1"/>
  <c r="H59" i="8" s="1"/>
  <c r="H60" i="8" s="1"/>
  <c r="H61" i="8" s="1"/>
  <c r="H62" i="8" s="1"/>
  <c r="H63" i="8" s="1"/>
  <c r="H64" i="8" s="1"/>
  <c r="H65" i="8" s="1"/>
  <c r="H66" i="8" s="1"/>
  <c r="H67" i="8" s="1"/>
  <c r="H68" i="8" s="1"/>
  <c r="H69" i="8" s="1"/>
  <c r="H70" i="8" s="1"/>
  <c r="H71" i="8" s="1"/>
  <c r="H72" i="8" s="1"/>
  <c r="H73" i="8" s="1"/>
  <c r="H74" i="8" s="1"/>
  <c r="H75" i="8" s="1"/>
  <c r="H76" i="8" s="1"/>
  <c r="H77" i="8" s="1"/>
  <c r="H78" i="8" s="1"/>
  <c r="H79" i="8" s="1"/>
  <c r="H80" i="8" s="1"/>
  <c r="H81" i="8" s="1"/>
  <c r="H82" i="8" s="1"/>
  <c r="H83" i="8" s="1"/>
  <c r="H84" i="8" s="1"/>
  <c r="H85" i="8" s="1"/>
  <c r="H86" i="8" s="1"/>
  <c r="H87" i="8" s="1"/>
  <c r="H88" i="8" s="1"/>
  <c r="H89" i="8" s="1"/>
  <c r="H90" i="8" s="1"/>
  <c r="H91" i="8" s="1"/>
  <c r="H92" i="8" s="1"/>
  <c r="H93" i="8" s="1"/>
  <c r="H94" i="8" s="1"/>
  <c r="H95" i="8" s="1"/>
  <c r="H96" i="8" s="1"/>
  <c r="H97" i="8" s="1"/>
  <c r="H98" i="8" s="1"/>
  <c r="H99" i="8" s="1"/>
  <c r="H100" i="8" s="1"/>
  <c r="H101" i="8" s="1"/>
  <c r="H102" i="8" s="1"/>
  <c r="H103" i="8" s="1"/>
  <c r="H104" i="8" s="1"/>
  <c r="H105" i="8" s="1"/>
  <c r="H106" i="8" s="1"/>
  <c r="H107" i="8" s="1"/>
  <c r="H108" i="8" s="1"/>
  <c r="H109" i="8" s="1"/>
  <c r="H110" i="8" s="1"/>
  <c r="H111" i="8" s="1"/>
  <c r="H112" i="8" s="1"/>
  <c r="H113" i="8" s="1"/>
  <c r="H114" i="8" s="1"/>
  <c r="H115" i="8" s="1"/>
  <c r="H116" i="8" s="1"/>
  <c r="H117" i="8" s="1"/>
  <c r="H118" i="8" s="1"/>
  <c r="H119" i="8" s="1"/>
  <c r="H120" i="8" s="1"/>
  <c r="H121" i="8" s="1"/>
  <c r="H122" i="8" s="1"/>
  <c r="H123" i="8" s="1"/>
  <c r="H124" i="8" s="1"/>
  <c r="H125" i="8" s="1"/>
  <c r="H126" i="8" s="1"/>
  <c r="H127" i="8" s="1"/>
  <c r="U92" i="25" l="1"/>
  <c r="U91" i="25"/>
  <c r="U71" i="24"/>
  <c r="S73" i="24"/>
  <c r="U70" i="24"/>
  <c r="U138" i="22"/>
  <c r="U139" i="22"/>
  <c r="S141" i="22"/>
  <c r="U170" i="21"/>
  <c r="S173" i="21"/>
  <c r="L175" i="21" s="1"/>
  <c r="H168" i="21"/>
  <c r="H137" i="20"/>
  <c r="H138" i="20" s="1"/>
  <c r="H139" i="20" s="1"/>
  <c r="H140" i="20" s="1"/>
  <c r="H141" i="20" s="1"/>
  <c r="H142" i="20" s="1"/>
  <c r="H143" i="20" s="1"/>
  <c r="H144" i="20" s="1"/>
  <c r="H145" i="20" s="1"/>
  <c r="H146" i="20" s="1"/>
  <c r="T137" i="20"/>
  <c r="T138" i="20" s="1"/>
  <c r="T139" i="20" s="1"/>
  <c r="T140" i="20" s="1"/>
  <c r="T141" i="20" s="1"/>
  <c r="T142" i="20" s="1"/>
  <c r="T143" i="20" s="1"/>
  <c r="T144" i="20" s="1"/>
  <c r="T145" i="20" s="1"/>
  <c r="T146" i="20" s="1"/>
  <c r="AF137" i="20"/>
  <c r="AF138" i="20" s="1"/>
  <c r="AF139" i="20" s="1"/>
  <c r="AF140" i="20" s="1"/>
  <c r="AF141" i="20" s="1"/>
  <c r="AF142" i="20" s="1"/>
  <c r="AF143" i="20" s="1"/>
  <c r="AF144" i="20" s="1"/>
  <c r="AF145" i="20" s="1"/>
  <c r="AF146" i="20" s="1"/>
  <c r="AE2542" i="18"/>
  <c r="H150" i="20" l="1"/>
  <c r="T5" i="19"/>
  <c r="T6" i="19" s="1"/>
  <c r="T7" i="19" s="1"/>
  <c r="T8" i="19" s="1"/>
  <c r="T9" i="19" s="1"/>
  <c r="T10" i="19" s="1"/>
  <c r="T11" i="19" s="1"/>
  <c r="T12" i="19" s="1"/>
  <c r="T13" i="19" s="1"/>
  <c r="T14" i="19" s="1"/>
  <c r="T15" i="19" s="1"/>
  <c r="T16" i="19" s="1"/>
  <c r="T17" i="19" s="1"/>
  <c r="T18" i="19" s="1"/>
  <c r="T19" i="19" s="1"/>
  <c r="T20" i="19" s="1"/>
  <c r="T21" i="19" s="1"/>
  <c r="T22" i="19" s="1"/>
  <c r="T23" i="19" s="1"/>
  <c r="T24" i="19" s="1"/>
  <c r="T25" i="19" s="1"/>
  <c r="T26" i="19" s="1"/>
  <c r="T27" i="19" s="1"/>
  <c r="T28" i="19" s="1"/>
  <c r="T29" i="19" s="1"/>
  <c r="T30" i="19" s="1"/>
  <c r="T31" i="19" s="1"/>
  <c r="T32" i="19" s="1"/>
  <c r="T33" i="19" s="1"/>
  <c r="T34" i="19" s="1"/>
  <c r="T35" i="19" s="1"/>
  <c r="T36" i="19" s="1"/>
  <c r="T37" i="19" s="1"/>
  <c r="T38" i="19" s="1"/>
  <c r="T39" i="19" s="1"/>
  <c r="T40" i="19" s="1"/>
  <c r="T41" i="19" s="1"/>
  <c r="T42" i="19" s="1"/>
  <c r="T43" i="19" s="1"/>
  <c r="T44" i="19" s="1"/>
  <c r="T45" i="19" s="1"/>
  <c r="T46" i="19" s="1"/>
  <c r="T47" i="19" s="1"/>
  <c r="T48" i="19" s="1"/>
  <c r="T49" i="19" s="1"/>
  <c r="T50" i="19" s="1"/>
  <c r="T51" i="19" s="1"/>
  <c r="T52" i="19" s="1"/>
  <c r="T53" i="19" s="1"/>
  <c r="T54" i="19" s="1"/>
  <c r="T55" i="19" s="1"/>
  <c r="T56" i="19" s="1"/>
  <c r="T57" i="19" s="1"/>
  <c r="T58" i="19" s="1"/>
  <c r="T59" i="19" s="1"/>
  <c r="T60" i="19" s="1"/>
  <c r="T61" i="19" s="1"/>
  <c r="T62" i="19" s="1"/>
  <c r="T63" i="19" s="1"/>
  <c r="T64" i="19" s="1"/>
  <c r="T65" i="19" s="1"/>
  <c r="T66" i="19" s="1"/>
  <c r="T67" i="19" s="1"/>
  <c r="T68" i="19" s="1"/>
  <c r="T69" i="19" s="1"/>
  <c r="T70" i="19" s="1"/>
  <c r="T71" i="19" s="1"/>
  <c r="T72" i="19" s="1"/>
  <c r="T73" i="19" s="1"/>
  <c r="T74" i="19" s="1"/>
  <c r="T75" i="19" s="1"/>
  <c r="T76" i="19" s="1"/>
  <c r="T77" i="19" s="1"/>
  <c r="T78" i="19" s="1"/>
  <c r="T79" i="19" s="1"/>
  <c r="T80" i="19" s="1"/>
  <c r="T81" i="19" s="1"/>
  <c r="T82" i="19" s="1"/>
  <c r="T83" i="19" s="1"/>
  <c r="T84" i="19" s="1"/>
  <c r="T85" i="19" s="1"/>
  <c r="T86" i="19" s="1"/>
  <c r="T87" i="19" s="1"/>
  <c r="T88" i="19" s="1"/>
  <c r="T89" i="19" s="1"/>
  <c r="T90" i="19" s="1"/>
  <c r="T91" i="19" s="1"/>
  <c r="T92" i="19" s="1"/>
  <c r="T93" i="19" s="1"/>
  <c r="T94" i="19" s="1"/>
  <c r="T95" i="19" s="1"/>
  <c r="T96" i="19" s="1"/>
  <c r="T97" i="19" s="1"/>
  <c r="T98" i="19" s="1"/>
  <c r="T99" i="19" s="1"/>
  <c r="T100" i="19" s="1"/>
  <c r="T101" i="19" s="1"/>
  <c r="T102" i="19" s="1"/>
  <c r="T103" i="19" s="1"/>
  <c r="T104" i="19" s="1"/>
  <c r="T105" i="19" s="1"/>
  <c r="T106" i="19" s="1"/>
  <c r="T107" i="19" s="1"/>
  <c r="AE127" i="19"/>
  <c r="AD127" i="19"/>
  <c r="AC127" i="19"/>
  <c r="AB127" i="19"/>
  <c r="AA127" i="19"/>
  <c r="Z127" i="19"/>
  <c r="Y127" i="19"/>
  <c r="X127" i="19"/>
  <c r="W127" i="19"/>
  <c r="V127" i="19"/>
  <c r="U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D127" i="19"/>
  <c r="AF5" i="19"/>
  <c r="AF6" i="19" s="1"/>
  <c r="AF7" i="19" s="1"/>
  <c r="AF8" i="19" s="1"/>
  <c r="AF9" i="19" s="1"/>
  <c r="AF10" i="19" s="1"/>
  <c r="AF11" i="19" s="1"/>
  <c r="AF12" i="19" s="1"/>
  <c r="AF13" i="19" s="1"/>
  <c r="AF14" i="19" s="1"/>
  <c r="AF15" i="19" s="1"/>
  <c r="AF16" i="19" s="1"/>
  <c r="AF17" i="19" s="1"/>
  <c r="AF18" i="19" s="1"/>
  <c r="AF19" i="19" s="1"/>
  <c r="AF20" i="19" s="1"/>
  <c r="AF21" i="19" s="1"/>
  <c r="AF22" i="19" s="1"/>
  <c r="AF23" i="19" s="1"/>
  <c r="AF24" i="19" s="1"/>
  <c r="AF25" i="19" s="1"/>
  <c r="AF26" i="19" s="1"/>
  <c r="AF27" i="19" s="1"/>
  <c r="AF28" i="19" s="1"/>
  <c r="AF29" i="19" s="1"/>
  <c r="AF30" i="19" s="1"/>
  <c r="AF31" i="19" s="1"/>
  <c r="AF32" i="19" s="1"/>
  <c r="AF33" i="19" s="1"/>
  <c r="AF34" i="19" s="1"/>
  <c r="AF35" i="19" s="1"/>
  <c r="AF36" i="19" s="1"/>
  <c r="AF37" i="19" s="1"/>
  <c r="AF38" i="19" s="1"/>
  <c r="AF39" i="19" s="1"/>
  <c r="AF40" i="19" s="1"/>
  <c r="AF41" i="19" s="1"/>
  <c r="AF42" i="19" s="1"/>
  <c r="AF43" i="19" s="1"/>
  <c r="AF44" i="19" s="1"/>
  <c r="AF45" i="19" s="1"/>
  <c r="AF46" i="19" s="1"/>
  <c r="AF47" i="19" s="1"/>
  <c r="AF48" i="19" s="1"/>
  <c r="AF49" i="19" s="1"/>
  <c r="AF50" i="19" s="1"/>
  <c r="AF51" i="19" s="1"/>
  <c r="AF52" i="19" s="1"/>
  <c r="AF53" i="19" s="1"/>
  <c r="AF54" i="19" s="1"/>
  <c r="AF55" i="19" s="1"/>
  <c r="AF56" i="19" s="1"/>
  <c r="AF57" i="19" s="1"/>
  <c r="AF58" i="19" s="1"/>
  <c r="AF59" i="19" s="1"/>
  <c r="AF60" i="19" s="1"/>
  <c r="AF61" i="19" s="1"/>
  <c r="AF62" i="19" s="1"/>
  <c r="AF63" i="19" s="1"/>
  <c r="AF64" i="19" s="1"/>
  <c r="AF65" i="19" s="1"/>
  <c r="AF66" i="19" s="1"/>
  <c r="AF67" i="19" s="1"/>
  <c r="AF68" i="19" s="1"/>
  <c r="AF69" i="19" s="1"/>
  <c r="AF70" i="19" s="1"/>
  <c r="AF71" i="19" s="1"/>
  <c r="AF72" i="19" s="1"/>
  <c r="AF73" i="19" s="1"/>
  <c r="AF74" i="19" s="1"/>
  <c r="AF75" i="19" s="1"/>
  <c r="AF76" i="19" s="1"/>
  <c r="AF77" i="19" s="1"/>
  <c r="AF78" i="19" s="1"/>
  <c r="AF79" i="19" s="1"/>
  <c r="AF80" i="19" s="1"/>
  <c r="AF81" i="19" s="1"/>
  <c r="AF82" i="19" s="1"/>
  <c r="AF83" i="19" s="1"/>
  <c r="AF84" i="19" s="1"/>
  <c r="AF85" i="19" s="1"/>
  <c r="AF86" i="19" s="1"/>
  <c r="AF87" i="19" s="1"/>
  <c r="AF88" i="19" s="1"/>
  <c r="AF89" i="19" s="1"/>
  <c r="AF90" i="19" s="1"/>
  <c r="AF91" i="19" s="1"/>
  <c r="AF92" i="19" s="1"/>
  <c r="AF93" i="19" s="1"/>
  <c r="AF94" i="19" s="1"/>
  <c r="AF95" i="19" s="1"/>
  <c r="AF96" i="19" s="1"/>
  <c r="AF97" i="19" s="1"/>
  <c r="AF98" i="19" s="1"/>
  <c r="AF99" i="19" s="1"/>
  <c r="AF100" i="19" s="1"/>
  <c r="AF101" i="19" s="1"/>
  <c r="AF102" i="19" s="1"/>
  <c r="AF103" i="19" s="1"/>
  <c r="AF104" i="19" s="1"/>
  <c r="AF105" i="19" s="1"/>
  <c r="AF106" i="19" s="1"/>
  <c r="AF107" i="19" s="1"/>
  <c r="AF108" i="19" l="1"/>
  <c r="AF109" i="19" s="1"/>
  <c r="AF110" i="19" s="1"/>
  <c r="AF111" i="19" s="1"/>
  <c r="AF112" i="19" s="1"/>
  <c r="AF113" i="19" s="1"/>
  <c r="AF114" i="19" s="1"/>
  <c r="AF115" i="19" s="1"/>
  <c r="AF116" i="19" s="1"/>
  <c r="AF117" i="19" s="1"/>
  <c r="AF118" i="19" s="1"/>
  <c r="AF119" i="19" s="1"/>
  <c r="AF120" i="19" s="1"/>
  <c r="AF121" i="19" s="1"/>
  <c r="AF122" i="19" s="1"/>
  <c r="AF123" i="19" s="1"/>
  <c r="T108" i="19"/>
  <c r="T109" i="19" s="1"/>
  <c r="T110" i="19" s="1"/>
  <c r="T111" i="19" s="1"/>
  <c r="T112" i="19" s="1"/>
  <c r="T113" i="19" s="1"/>
  <c r="T114" i="19" s="1"/>
  <c r="T115" i="19" s="1"/>
  <c r="T116" i="19" s="1"/>
  <c r="T117" i="19" s="1"/>
  <c r="T118" i="19" s="1"/>
  <c r="T119" i="19" s="1"/>
  <c r="T120" i="19" s="1"/>
  <c r="T121" i="19" s="1"/>
  <c r="T122" i="19" s="1"/>
  <c r="T123" i="19" s="1"/>
  <c r="AF127" i="19"/>
  <c r="T127" i="19"/>
  <c r="BL2537" i="18"/>
  <c r="D2559" i="18" s="1"/>
  <c r="H3" i="18" l="1"/>
  <c r="H4" i="18" s="1"/>
  <c r="H5" i="18" s="1"/>
  <c r="H6" i="18" s="1"/>
  <c r="H7" i="18" s="1"/>
  <c r="H8" i="18" s="1"/>
  <c r="H9" i="18" s="1"/>
  <c r="H10" i="18" s="1"/>
  <c r="H11" i="18" s="1"/>
  <c r="H12" i="18" s="1"/>
  <c r="H13" i="18" s="1"/>
  <c r="H14" i="18" s="1"/>
  <c r="H15" i="18" s="1"/>
  <c r="H16" i="18" s="1"/>
  <c r="H17" i="18" s="1"/>
  <c r="H18" i="18" s="1"/>
  <c r="H19" i="18" s="1"/>
  <c r="H20" i="18" s="1"/>
  <c r="H21" i="18" s="1"/>
  <c r="H22" i="18" s="1"/>
  <c r="H23" i="18" s="1"/>
  <c r="H24" i="18" s="1"/>
  <c r="H25" i="18" s="1"/>
  <c r="H26" i="18" s="1"/>
  <c r="H27" i="18" s="1"/>
  <c r="H28" i="18" s="1"/>
  <c r="H29" i="18" s="1"/>
  <c r="H30" i="18" s="1"/>
  <c r="H31" i="18" s="1"/>
  <c r="H32" i="18" s="1"/>
  <c r="H33" i="18" s="1"/>
  <c r="H34" i="18" s="1"/>
  <c r="H35" i="18" s="1"/>
  <c r="H36" i="18" s="1"/>
  <c r="H37" i="18" s="1"/>
  <c r="H38" i="18" s="1"/>
  <c r="H39" i="18" s="1"/>
  <c r="H40" i="18" s="1"/>
  <c r="H41" i="18" s="1"/>
  <c r="H42" i="18" s="1"/>
  <c r="H43" i="18" s="1"/>
  <c r="H44" i="18" s="1"/>
  <c r="H45" i="18" s="1"/>
  <c r="H46" i="18" s="1"/>
  <c r="H47" i="18" s="1"/>
  <c r="H48" i="18" s="1"/>
  <c r="H49" i="18" s="1"/>
  <c r="H50" i="18" s="1"/>
  <c r="H51" i="18" s="1"/>
  <c r="H52" i="18" s="1"/>
  <c r="H53" i="18" s="1"/>
  <c r="H54" i="18" s="1"/>
  <c r="H55" i="18" s="1"/>
  <c r="H56" i="18" s="1"/>
  <c r="H57" i="18" s="1"/>
  <c r="H58" i="18" s="1"/>
  <c r="H59" i="18" s="1"/>
  <c r="H60" i="18" s="1"/>
  <c r="H61" i="18" s="1"/>
  <c r="H62" i="18" s="1"/>
  <c r="H63" i="18" s="1"/>
  <c r="H64" i="18" s="1"/>
  <c r="H65" i="18" s="1"/>
  <c r="H66" i="18" s="1"/>
  <c r="H67" i="18" s="1"/>
  <c r="H68" i="18" s="1"/>
  <c r="H69" i="18" s="1"/>
  <c r="H70" i="18" s="1"/>
  <c r="H71" i="18" s="1"/>
  <c r="H72" i="18" s="1"/>
  <c r="H73" i="18" s="1"/>
  <c r="H74" i="18" s="1"/>
  <c r="H75" i="18" s="1"/>
  <c r="H76" i="18" s="1"/>
  <c r="H77" i="18" s="1"/>
  <c r="H78" i="18" s="1"/>
  <c r="H79" i="18" s="1"/>
  <c r="H80" i="18" s="1"/>
  <c r="H81" i="18" s="1"/>
  <c r="H82" i="18" s="1"/>
  <c r="H83" i="18" s="1"/>
  <c r="H84" i="18" s="1"/>
  <c r="H85" i="18" s="1"/>
  <c r="H86" i="18" s="1"/>
  <c r="H87" i="18" s="1"/>
  <c r="H88" i="18" s="1"/>
  <c r="H89" i="18" s="1"/>
  <c r="H90" i="18" s="1"/>
  <c r="H91" i="18" s="1"/>
  <c r="H92" i="18" s="1"/>
  <c r="H93" i="18" s="1"/>
  <c r="H94" i="18" s="1"/>
  <c r="H95" i="18" s="1"/>
  <c r="H96" i="18" s="1"/>
  <c r="H97" i="18" s="1"/>
  <c r="H98" i="18" s="1"/>
  <c r="H99" i="18" s="1"/>
  <c r="H100" i="18" s="1"/>
  <c r="H101" i="18" s="1"/>
  <c r="H102" i="18" s="1"/>
  <c r="H103" i="18" s="1"/>
  <c r="H104" i="18" s="1"/>
  <c r="H105" i="18" s="1"/>
  <c r="H106" i="18" s="1"/>
  <c r="H107" i="18" s="1"/>
  <c r="H108" i="18" s="1"/>
  <c r="H109" i="18" s="1"/>
  <c r="H110" i="18" s="1"/>
  <c r="H111" i="18" s="1"/>
  <c r="H112" i="18" s="1"/>
  <c r="H113" i="18" s="1"/>
  <c r="H114" i="18" s="1"/>
  <c r="H115" i="18" s="1"/>
  <c r="H116" i="18" s="1"/>
  <c r="H117" i="18" s="1"/>
  <c r="H118" i="18" s="1"/>
  <c r="H119" i="18" s="1"/>
  <c r="H120" i="18" s="1"/>
  <c r="H121" i="18" s="1"/>
  <c r="H122" i="18" s="1"/>
  <c r="H123" i="18" s="1"/>
  <c r="H124" i="18" s="1"/>
  <c r="H125" i="18" s="1"/>
  <c r="H126" i="18" s="1"/>
  <c r="H127" i="18" s="1"/>
  <c r="H128" i="18" s="1"/>
  <c r="H129" i="18" s="1"/>
  <c r="H130" i="18" s="1"/>
  <c r="H131" i="18" s="1"/>
  <c r="H132" i="18" s="1"/>
  <c r="H133" i="18" s="1"/>
  <c r="H134" i="18" s="1"/>
  <c r="H135" i="18" s="1"/>
  <c r="H136" i="18" s="1"/>
  <c r="H137" i="18" s="1"/>
  <c r="H138" i="18" s="1"/>
  <c r="H139" i="18" s="1"/>
  <c r="H140" i="18" s="1"/>
  <c r="H141" i="18" s="1"/>
  <c r="H142" i="18" s="1"/>
  <c r="H143" i="18" s="1"/>
  <c r="H144" i="18" s="1"/>
  <c r="H145" i="18" s="1"/>
  <c r="H146" i="18" s="1"/>
  <c r="H147" i="18" s="1"/>
  <c r="H148" i="18" s="1"/>
  <c r="H149" i="18" s="1"/>
  <c r="H150" i="18" s="1"/>
  <c r="H151" i="18" s="1"/>
  <c r="H152" i="18" s="1"/>
  <c r="H153" i="18" s="1"/>
  <c r="H154" i="18" s="1"/>
  <c r="H155" i="18" s="1"/>
  <c r="H156" i="18" s="1"/>
  <c r="H157" i="18" s="1"/>
  <c r="H158" i="18" s="1"/>
  <c r="H159" i="18" s="1"/>
  <c r="H160" i="18" s="1"/>
  <c r="H161" i="18" s="1"/>
  <c r="H162" i="18" s="1"/>
  <c r="H163" i="18" s="1"/>
  <c r="H164" i="18" s="1"/>
  <c r="H165" i="18" s="1"/>
  <c r="H166" i="18" s="1"/>
  <c r="H167" i="18" s="1"/>
  <c r="H168" i="18" s="1"/>
  <c r="H169" i="18" s="1"/>
  <c r="H170" i="18" s="1"/>
  <c r="H171" i="18" s="1"/>
  <c r="H172" i="18" s="1"/>
  <c r="H173" i="18" s="1"/>
  <c r="H174" i="18" s="1"/>
  <c r="H175" i="18" s="1"/>
  <c r="H176" i="18" s="1"/>
  <c r="H177" i="18" s="1"/>
  <c r="H178" i="18" s="1"/>
  <c r="H179" i="18" s="1"/>
  <c r="H180" i="18" s="1"/>
  <c r="H181" i="18" s="1"/>
  <c r="H182" i="18" s="1"/>
  <c r="H183" i="18" s="1"/>
  <c r="H184" i="18" s="1"/>
  <c r="H185" i="18" s="1"/>
  <c r="H186" i="18" s="1"/>
  <c r="H187" i="18" s="1"/>
  <c r="H188" i="18" s="1"/>
  <c r="H189" i="18" s="1"/>
  <c r="H190" i="18" s="1"/>
  <c r="H191" i="18" s="1"/>
  <c r="H192" i="18" s="1"/>
  <c r="H193" i="18" s="1"/>
  <c r="H194" i="18" s="1"/>
  <c r="H195" i="18" s="1"/>
  <c r="H196" i="18" s="1"/>
  <c r="H197" i="18" s="1"/>
  <c r="H198" i="18" s="1"/>
  <c r="H199" i="18" s="1"/>
  <c r="H200" i="18" s="1"/>
  <c r="H201" i="18" s="1"/>
  <c r="H202" i="18" s="1"/>
  <c r="H203" i="18" s="1"/>
  <c r="H204" i="18" s="1"/>
  <c r="H205" i="18" s="1"/>
  <c r="H206" i="18" s="1"/>
  <c r="H207" i="18" s="1"/>
  <c r="H208" i="18" s="1"/>
  <c r="H209" i="18" s="1"/>
  <c r="H210" i="18" s="1"/>
  <c r="H211" i="18" s="1"/>
  <c r="H212" i="18" s="1"/>
  <c r="H213" i="18" s="1"/>
  <c r="H214" i="18" s="1"/>
  <c r="H215" i="18" s="1"/>
  <c r="H216" i="18" s="1"/>
  <c r="H217" i="18" s="1"/>
  <c r="H218" i="18" s="1"/>
  <c r="H219" i="18" s="1"/>
  <c r="H220" i="18" s="1"/>
  <c r="H221" i="18" s="1"/>
  <c r="H222" i="18" s="1"/>
  <c r="H223" i="18" s="1"/>
  <c r="H224" i="18" s="1"/>
  <c r="H225" i="18" s="1"/>
  <c r="H226" i="18" s="1"/>
  <c r="H227" i="18" s="1"/>
  <c r="H228" i="18" s="1"/>
  <c r="H229" i="18" s="1"/>
  <c r="H230" i="18" s="1"/>
  <c r="H231" i="18" s="1"/>
  <c r="H232" i="18" s="1"/>
  <c r="H233" i="18" s="1"/>
  <c r="H234" i="18" s="1"/>
  <c r="H235" i="18" s="1"/>
  <c r="H236" i="18" s="1"/>
  <c r="H237" i="18" s="1"/>
  <c r="H238" i="18" s="1"/>
  <c r="H239" i="18" s="1"/>
  <c r="H240" i="18" s="1"/>
  <c r="H241" i="18" s="1"/>
  <c r="H242" i="18" s="1"/>
  <c r="H243" i="18" s="1"/>
  <c r="H244" i="18" s="1"/>
  <c r="H245" i="18" s="1"/>
  <c r="H246" i="18" s="1"/>
  <c r="H247" i="18" s="1"/>
  <c r="H248" i="18" s="1"/>
  <c r="H249" i="18" s="1"/>
  <c r="H250" i="18" s="1"/>
  <c r="H251" i="18" s="1"/>
  <c r="H252" i="18" s="1"/>
  <c r="H253" i="18" s="1"/>
  <c r="H254" i="18" s="1"/>
  <c r="H255" i="18" s="1"/>
  <c r="H256" i="18" s="1"/>
  <c r="H257" i="18" s="1"/>
  <c r="H258" i="18" s="1"/>
  <c r="H259" i="18" s="1"/>
  <c r="H260" i="18" s="1"/>
  <c r="H261" i="18" s="1"/>
  <c r="H262" i="18" s="1"/>
  <c r="H263" i="18" s="1"/>
  <c r="H264" i="18" s="1"/>
  <c r="H265" i="18" s="1"/>
  <c r="H266" i="18" s="1"/>
  <c r="H267" i="18" s="1"/>
  <c r="H268" i="18" s="1"/>
  <c r="H269" i="18" s="1"/>
  <c r="H270" i="18" s="1"/>
  <c r="H271" i="18" s="1"/>
  <c r="H272" i="18" s="1"/>
  <c r="H273" i="18" s="1"/>
  <c r="H274" i="18" s="1"/>
  <c r="H275" i="18" s="1"/>
  <c r="H276" i="18" s="1"/>
  <c r="H277" i="18" s="1"/>
  <c r="H278" i="18" s="1"/>
  <c r="H279" i="18" s="1"/>
  <c r="H280" i="18" s="1"/>
  <c r="H281" i="18" s="1"/>
  <c r="H282" i="18" s="1"/>
  <c r="H283" i="18" s="1"/>
  <c r="H284" i="18" s="1"/>
  <c r="H285" i="18" s="1"/>
  <c r="H286" i="18" s="1"/>
  <c r="H287" i="18" s="1"/>
  <c r="H288" i="18" s="1"/>
  <c r="H289" i="18" s="1"/>
  <c r="H290" i="18" s="1"/>
  <c r="H291" i="18" s="1"/>
  <c r="H292" i="18" s="1"/>
  <c r="H293" i="18" s="1"/>
  <c r="H294" i="18" s="1"/>
  <c r="H295" i="18" s="1"/>
  <c r="H296" i="18" s="1"/>
  <c r="H297" i="18" s="1"/>
  <c r="H298" i="18" s="1"/>
  <c r="H299" i="18" s="1"/>
  <c r="H300" i="18" s="1"/>
  <c r="H301" i="18" s="1"/>
  <c r="H302" i="18" s="1"/>
  <c r="H303" i="18" s="1"/>
  <c r="H304" i="18" s="1"/>
  <c r="H305" i="18" s="1"/>
  <c r="H306" i="18" s="1"/>
  <c r="H307" i="18" s="1"/>
  <c r="H308" i="18" s="1"/>
  <c r="H309" i="18" s="1"/>
  <c r="H310" i="18" s="1"/>
  <c r="H311" i="18" s="1"/>
  <c r="H312" i="18" s="1"/>
  <c r="H313" i="18" s="1"/>
  <c r="H314" i="18" s="1"/>
  <c r="H315" i="18" s="1"/>
  <c r="H316" i="18" s="1"/>
  <c r="H317" i="18" s="1"/>
  <c r="H318" i="18" s="1"/>
  <c r="H319" i="18" s="1"/>
  <c r="H320" i="18" s="1"/>
  <c r="H321" i="18" s="1"/>
  <c r="H322" i="18" s="1"/>
  <c r="H323" i="18" s="1"/>
  <c r="H324" i="18" s="1"/>
  <c r="H325" i="18" s="1"/>
  <c r="H326" i="18" s="1"/>
  <c r="H327" i="18" s="1"/>
  <c r="H328" i="18" s="1"/>
  <c r="H329" i="18" s="1"/>
  <c r="H330" i="18" s="1"/>
  <c r="H331" i="18" s="1"/>
  <c r="H332" i="18" s="1"/>
  <c r="H333" i="18" s="1"/>
  <c r="H334" i="18" s="1"/>
  <c r="H335" i="18" s="1"/>
  <c r="H336" i="18" s="1"/>
  <c r="H337" i="18" s="1"/>
  <c r="H338" i="18" s="1"/>
  <c r="H339" i="18" s="1"/>
  <c r="H340" i="18" s="1"/>
  <c r="H341" i="18" s="1"/>
  <c r="H342" i="18" s="1"/>
  <c r="H343" i="18" s="1"/>
  <c r="H344" i="18" s="1"/>
  <c r="H345" i="18" s="1"/>
  <c r="H346" i="18" s="1"/>
  <c r="H347" i="18" s="1"/>
  <c r="H348" i="18" s="1"/>
  <c r="H349" i="18" s="1"/>
  <c r="H350" i="18" s="1"/>
  <c r="H351" i="18" s="1"/>
  <c r="H352" i="18" s="1"/>
  <c r="H353" i="18" s="1"/>
  <c r="H354" i="18" s="1"/>
  <c r="H355" i="18" s="1"/>
  <c r="H356" i="18" s="1"/>
  <c r="H357" i="18" s="1"/>
  <c r="H358" i="18" s="1"/>
  <c r="H359" i="18" s="1"/>
  <c r="H360" i="18" s="1"/>
  <c r="H361" i="18" s="1"/>
  <c r="H362" i="18" s="1"/>
  <c r="H363" i="18" s="1"/>
  <c r="H364" i="18" s="1"/>
  <c r="H365" i="18" s="1"/>
  <c r="H366" i="18" s="1"/>
  <c r="H367" i="18" s="1"/>
  <c r="H368" i="18" s="1"/>
  <c r="H369" i="18" s="1"/>
  <c r="H370" i="18" s="1"/>
  <c r="H371" i="18" s="1"/>
  <c r="H372" i="18" s="1"/>
  <c r="H373" i="18" s="1"/>
  <c r="H374" i="18" s="1"/>
  <c r="H375" i="18" s="1"/>
  <c r="H376" i="18" s="1"/>
  <c r="H377" i="18" s="1"/>
  <c r="H378" i="18" s="1"/>
  <c r="H379" i="18" s="1"/>
  <c r="H380" i="18" s="1"/>
  <c r="H381" i="18" s="1"/>
  <c r="H382" i="18" s="1"/>
  <c r="H383" i="18" s="1"/>
  <c r="H384" i="18" s="1"/>
  <c r="H385" i="18" s="1"/>
  <c r="H386" i="18" s="1"/>
  <c r="H387" i="18" s="1"/>
  <c r="H388" i="18" s="1"/>
  <c r="H389" i="18" s="1"/>
  <c r="H390" i="18" s="1"/>
  <c r="H391" i="18" s="1"/>
  <c r="H392" i="18" s="1"/>
  <c r="H393" i="18" s="1"/>
  <c r="H394" i="18" s="1"/>
  <c r="H395" i="18" s="1"/>
  <c r="H396" i="18" s="1"/>
  <c r="H397" i="18" s="1"/>
  <c r="H398" i="18" s="1"/>
  <c r="H399" i="18" s="1"/>
  <c r="H400" i="18" s="1"/>
  <c r="H401" i="18" s="1"/>
  <c r="H402" i="18" s="1"/>
  <c r="H403" i="18" s="1"/>
  <c r="H404" i="18" s="1"/>
  <c r="H405" i="18" s="1"/>
  <c r="H406" i="18" s="1"/>
  <c r="H407" i="18" s="1"/>
  <c r="H408" i="18" s="1"/>
  <c r="H409" i="18" s="1"/>
  <c r="H410" i="18" s="1"/>
  <c r="H411" i="18" s="1"/>
  <c r="H412" i="18" s="1"/>
  <c r="H413" i="18" s="1"/>
  <c r="H414" i="18" s="1"/>
  <c r="H415" i="18" s="1"/>
  <c r="H416" i="18" s="1"/>
  <c r="H417" i="18" s="1"/>
  <c r="H418" i="18" s="1"/>
  <c r="H419" i="18" s="1"/>
  <c r="H420" i="18" s="1"/>
  <c r="H421" i="18" s="1"/>
  <c r="H422" i="18" s="1"/>
  <c r="H423" i="18" s="1"/>
  <c r="H424" i="18" s="1"/>
  <c r="H425" i="18" s="1"/>
  <c r="H426" i="18" s="1"/>
  <c r="H427" i="18" s="1"/>
  <c r="H428" i="18" s="1"/>
  <c r="H429" i="18" s="1"/>
  <c r="H430" i="18" s="1"/>
  <c r="H431" i="18" s="1"/>
  <c r="H432" i="18" s="1"/>
  <c r="H433" i="18" s="1"/>
  <c r="H434" i="18" s="1"/>
  <c r="H435" i="18" s="1"/>
  <c r="H436" i="18" s="1"/>
  <c r="H437" i="18" s="1"/>
  <c r="H438" i="18" s="1"/>
  <c r="H439" i="18" s="1"/>
  <c r="H440" i="18" s="1"/>
  <c r="H441" i="18" s="1"/>
  <c r="H442" i="18" s="1"/>
  <c r="H443" i="18" s="1"/>
  <c r="H444" i="18" s="1"/>
  <c r="H445" i="18" s="1"/>
  <c r="H446" i="18" s="1"/>
  <c r="H447" i="18" s="1"/>
  <c r="H448" i="18" s="1"/>
  <c r="H449" i="18" s="1"/>
  <c r="H450" i="18" s="1"/>
  <c r="H451" i="18" s="1"/>
  <c r="H452" i="18" s="1"/>
  <c r="H453" i="18" s="1"/>
  <c r="H454" i="18" s="1"/>
  <c r="H455" i="18" s="1"/>
  <c r="H456" i="18" s="1"/>
  <c r="H457" i="18" s="1"/>
  <c r="H458" i="18" s="1"/>
  <c r="H459" i="18" s="1"/>
  <c r="H460" i="18" s="1"/>
  <c r="H461" i="18" s="1"/>
  <c r="H462" i="18" s="1"/>
  <c r="H463" i="18" s="1"/>
  <c r="H464" i="18" s="1"/>
  <c r="H465" i="18" s="1"/>
  <c r="H466" i="18" s="1"/>
  <c r="H467" i="18" s="1"/>
  <c r="H468" i="18" s="1"/>
  <c r="H469" i="18" s="1"/>
  <c r="H470" i="18" s="1"/>
  <c r="H471" i="18" s="1"/>
  <c r="H472" i="18" s="1"/>
  <c r="H473" i="18" s="1"/>
  <c r="H474" i="18" s="1"/>
  <c r="H475" i="18" s="1"/>
  <c r="H476" i="18" s="1"/>
  <c r="H477" i="18" s="1"/>
  <c r="H478" i="18" s="1"/>
  <c r="H479" i="18" s="1"/>
  <c r="H480" i="18" s="1"/>
  <c r="H481" i="18" s="1"/>
  <c r="H482" i="18" s="1"/>
  <c r="H483" i="18" s="1"/>
  <c r="H484" i="18" s="1"/>
  <c r="H485" i="18" s="1"/>
  <c r="H486" i="18" s="1"/>
  <c r="H487" i="18" s="1"/>
  <c r="H488" i="18" s="1"/>
  <c r="H489" i="18" s="1"/>
  <c r="H490" i="18" s="1"/>
  <c r="H491" i="18" s="1"/>
  <c r="H492" i="18" s="1"/>
  <c r="H493" i="18" s="1"/>
  <c r="H494" i="18" s="1"/>
  <c r="H495" i="18" s="1"/>
  <c r="H496" i="18" s="1"/>
  <c r="H497" i="18" s="1"/>
  <c r="H498" i="18" s="1"/>
  <c r="H499" i="18" s="1"/>
  <c r="H500" i="18" s="1"/>
  <c r="H501" i="18" s="1"/>
  <c r="H502" i="18" s="1"/>
  <c r="H503" i="18" s="1"/>
  <c r="H504" i="18" s="1"/>
  <c r="H505" i="18" s="1"/>
  <c r="H506" i="18" s="1"/>
  <c r="H507" i="18" s="1"/>
  <c r="H508" i="18" s="1"/>
  <c r="H509" i="18" s="1"/>
  <c r="H510" i="18" s="1"/>
  <c r="H511" i="18" s="1"/>
  <c r="H512" i="18" s="1"/>
  <c r="H513" i="18" s="1"/>
  <c r="H514" i="18" s="1"/>
  <c r="H515" i="18" s="1"/>
  <c r="H516" i="18" s="1"/>
  <c r="H517" i="18" s="1"/>
  <c r="H518" i="18" s="1"/>
  <c r="H519" i="18" s="1"/>
  <c r="H520" i="18" s="1"/>
  <c r="H521" i="18" s="1"/>
  <c r="H522" i="18" s="1"/>
  <c r="H523" i="18" s="1"/>
  <c r="H524" i="18" s="1"/>
  <c r="H525" i="18" s="1"/>
  <c r="H526" i="18" s="1"/>
  <c r="H527" i="18" s="1"/>
  <c r="H528" i="18" s="1"/>
  <c r="H529" i="18" s="1"/>
  <c r="H530" i="18" s="1"/>
  <c r="H531" i="18" s="1"/>
  <c r="H532" i="18" s="1"/>
  <c r="H533" i="18" s="1"/>
  <c r="H534" i="18" s="1"/>
  <c r="H535" i="18" s="1"/>
  <c r="H536" i="18" s="1"/>
  <c r="H537" i="18" s="1"/>
  <c r="H538" i="18" s="1"/>
  <c r="H539" i="18" s="1"/>
  <c r="H540" i="18" s="1"/>
  <c r="H541" i="18" s="1"/>
  <c r="H542" i="18" s="1"/>
  <c r="H543" i="18" s="1"/>
  <c r="H544" i="18" s="1"/>
  <c r="H545" i="18" s="1"/>
  <c r="H546" i="18" s="1"/>
  <c r="H547" i="18" s="1"/>
  <c r="H548" i="18" s="1"/>
  <c r="H549" i="18" s="1"/>
  <c r="H550" i="18" s="1"/>
  <c r="H551" i="18" s="1"/>
  <c r="H552" i="18" s="1"/>
  <c r="H553" i="18" s="1"/>
  <c r="H554" i="18" s="1"/>
  <c r="H555" i="18" s="1"/>
  <c r="H556" i="18" s="1"/>
  <c r="H557" i="18" s="1"/>
  <c r="H558" i="18" s="1"/>
  <c r="H559" i="18" s="1"/>
  <c r="H560" i="18" s="1"/>
  <c r="H561" i="18" s="1"/>
  <c r="H562" i="18" s="1"/>
  <c r="H563" i="18" s="1"/>
  <c r="H564" i="18" s="1"/>
  <c r="H565" i="18" s="1"/>
  <c r="H566" i="18" s="1"/>
  <c r="H567" i="18" s="1"/>
  <c r="H568" i="18" s="1"/>
  <c r="H569" i="18" s="1"/>
  <c r="H570" i="18" s="1"/>
  <c r="H571" i="18" s="1"/>
  <c r="H572" i="18" s="1"/>
  <c r="H573" i="18" s="1"/>
  <c r="H574" i="18" s="1"/>
  <c r="H575" i="18" s="1"/>
  <c r="H576" i="18" s="1"/>
  <c r="H577" i="18" s="1"/>
  <c r="H578" i="18" s="1"/>
  <c r="H579" i="18" s="1"/>
  <c r="H580" i="18" s="1"/>
  <c r="H581" i="18" s="1"/>
  <c r="H582" i="18" s="1"/>
  <c r="H583" i="18" s="1"/>
  <c r="H584" i="18" s="1"/>
  <c r="H585" i="18" s="1"/>
  <c r="H586" i="18" s="1"/>
  <c r="H587" i="18" s="1"/>
  <c r="H588" i="18" s="1"/>
  <c r="H589" i="18" s="1"/>
  <c r="H590" i="18" s="1"/>
  <c r="H591" i="18" s="1"/>
  <c r="H592" i="18" s="1"/>
  <c r="H593" i="18" s="1"/>
  <c r="H594" i="18" s="1"/>
  <c r="H595" i="18" s="1"/>
  <c r="H596" i="18" s="1"/>
  <c r="H597" i="18" s="1"/>
  <c r="H598" i="18" s="1"/>
  <c r="H599" i="18" s="1"/>
  <c r="H600" i="18" s="1"/>
  <c r="H601" i="18" s="1"/>
  <c r="H602" i="18" s="1"/>
  <c r="H603" i="18" s="1"/>
  <c r="H604" i="18" s="1"/>
  <c r="H605" i="18" s="1"/>
  <c r="H606" i="18" s="1"/>
  <c r="H607" i="18" s="1"/>
  <c r="H608" i="18" s="1"/>
  <c r="H609" i="18" s="1"/>
  <c r="H610" i="18" s="1"/>
  <c r="H611" i="18" s="1"/>
  <c r="H612" i="18" s="1"/>
  <c r="H613" i="18" s="1"/>
  <c r="H614" i="18" s="1"/>
  <c r="H615" i="18" s="1"/>
  <c r="H616" i="18" s="1"/>
  <c r="H617" i="18" s="1"/>
  <c r="H618" i="18" s="1"/>
  <c r="H619" i="18" s="1"/>
  <c r="H620" i="18" s="1"/>
  <c r="H621" i="18" s="1"/>
  <c r="H622" i="18" s="1"/>
  <c r="H623" i="18" s="1"/>
  <c r="H624" i="18" s="1"/>
  <c r="H625" i="18" s="1"/>
  <c r="H626" i="18" s="1"/>
  <c r="H627" i="18" s="1"/>
  <c r="H628" i="18" s="1"/>
  <c r="H629" i="18" s="1"/>
  <c r="H630" i="18" s="1"/>
  <c r="H631" i="18" s="1"/>
  <c r="H632" i="18" s="1"/>
  <c r="H633" i="18" s="1"/>
  <c r="H634" i="18" s="1"/>
  <c r="H635" i="18" s="1"/>
  <c r="H636" i="18" s="1"/>
  <c r="H637" i="18" s="1"/>
  <c r="H638" i="18" s="1"/>
  <c r="H639" i="18" s="1"/>
  <c r="H640" i="18" s="1"/>
  <c r="H641" i="18" s="1"/>
  <c r="H642" i="18" s="1"/>
  <c r="H643" i="18" s="1"/>
  <c r="H644" i="18" s="1"/>
  <c r="H645" i="18" s="1"/>
  <c r="H646" i="18" s="1"/>
  <c r="H647" i="18" s="1"/>
  <c r="H648" i="18" s="1"/>
  <c r="H649" i="18" s="1"/>
  <c r="H650" i="18" s="1"/>
  <c r="H651" i="18" s="1"/>
  <c r="H652" i="18" s="1"/>
  <c r="H653" i="18" s="1"/>
  <c r="H654" i="18" s="1"/>
  <c r="H655" i="18" s="1"/>
  <c r="H656" i="18" s="1"/>
  <c r="H657" i="18" s="1"/>
  <c r="H658" i="18" s="1"/>
  <c r="H659" i="18" s="1"/>
  <c r="H660" i="18" s="1"/>
  <c r="H661" i="18" s="1"/>
  <c r="H662" i="18" s="1"/>
  <c r="H663" i="18" s="1"/>
  <c r="H664" i="18" s="1"/>
  <c r="H665" i="18" s="1"/>
  <c r="H666" i="18" s="1"/>
  <c r="H667" i="18" s="1"/>
  <c r="H668" i="18" s="1"/>
  <c r="H669" i="18" s="1"/>
  <c r="H670" i="18" s="1"/>
  <c r="H671" i="18" s="1"/>
  <c r="H672" i="18" s="1"/>
  <c r="H673" i="18" s="1"/>
  <c r="H674" i="18" s="1"/>
  <c r="H675" i="18" s="1"/>
  <c r="H676" i="18" s="1"/>
  <c r="H677" i="18" s="1"/>
  <c r="H678" i="18" s="1"/>
  <c r="H679" i="18" s="1"/>
  <c r="H680" i="18" s="1"/>
  <c r="H681" i="18" s="1"/>
  <c r="H682" i="18" s="1"/>
  <c r="H683" i="18" s="1"/>
  <c r="H684" i="18" s="1"/>
  <c r="H685" i="18" s="1"/>
  <c r="H686" i="18" s="1"/>
  <c r="H687" i="18" s="1"/>
  <c r="H688" i="18" s="1"/>
  <c r="H689" i="18" s="1"/>
  <c r="H690" i="18" s="1"/>
  <c r="H691" i="18" s="1"/>
  <c r="H692" i="18" s="1"/>
  <c r="H693" i="18" s="1"/>
  <c r="H694" i="18" s="1"/>
  <c r="H695" i="18" s="1"/>
  <c r="H696" i="18" s="1"/>
  <c r="H697" i="18" s="1"/>
  <c r="H698" i="18" s="1"/>
  <c r="H699" i="18" s="1"/>
  <c r="H700" i="18" s="1"/>
  <c r="H701" i="18" s="1"/>
  <c r="H702" i="18" s="1"/>
  <c r="H703" i="18" s="1"/>
  <c r="H704" i="18" s="1"/>
  <c r="H705" i="18" s="1"/>
  <c r="H706" i="18" s="1"/>
  <c r="H707" i="18" s="1"/>
  <c r="H708" i="18" s="1"/>
  <c r="H709" i="18" s="1"/>
  <c r="H710" i="18" s="1"/>
  <c r="H711" i="18" s="1"/>
  <c r="H712" i="18" s="1"/>
  <c r="H713" i="18" s="1"/>
  <c r="H714" i="18" s="1"/>
  <c r="H715" i="18" s="1"/>
  <c r="H716" i="18" s="1"/>
  <c r="H717" i="18" s="1"/>
  <c r="H718" i="18" s="1"/>
  <c r="H719" i="18" s="1"/>
  <c r="H720" i="18" s="1"/>
  <c r="H721" i="18" s="1"/>
  <c r="H722" i="18" s="1"/>
  <c r="H723" i="18" s="1"/>
  <c r="H724" i="18" s="1"/>
  <c r="H725" i="18" s="1"/>
  <c r="H726" i="18" s="1"/>
  <c r="H727" i="18" s="1"/>
  <c r="H728" i="18" s="1"/>
  <c r="H729" i="18" s="1"/>
  <c r="H730" i="18" s="1"/>
  <c r="H731" i="18" s="1"/>
  <c r="H732" i="18" s="1"/>
  <c r="H733" i="18" s="1"/>
  <c r="H734" i="18" s="1"/>
  <c r="H735" i="18" s="1"/>
  <c r="H736" i="18" s="1"/>
  <c r="H737" i="18" s="1"/>
  <c r="H738" i="18" s="1"/>
  <c r="H739" i="18" s="1"/>
  <c r="H740" i="18" s="1"/>
  <c r="H741" i="18" s="1"/>
  <c r="H742" i="18" s="1"/>
  <c r="H743" i="18" s="1"/>
  <c r="H744" i="18" s="1"/>
  <c r="H745" i="18" s="1"/>
  <c r="H746" i="18" s="1"/>
  <c r="H747" i="18" s="1"/>
  <c r="H748" i="18" s="1"/>
  <c r="H749" i="18" s="1"/>
  <c r="H750" i="18" s="1"/>
  <c r="H751" i="18" s="1"/>
  <c r="H752" i="18" s="1"/>
  <c r="H753" i="18" s="1"/>
  <c r="H754" i="18" s="1"/>
  <c r="H755" i="18" s="1"/>
  <c r="H756" i="18" s="1"/>
  <c r="H757" i="18" s="1"/>
  <c r="H758" i="18" s="1"/>
  <c r="H759" i="18" s="1"/>
  <c r="H760" i="18" s="1"/>
  <c r="H761" i="18" s="1"/>
  <c r="H762" i="18" s="1"/>
  <c r="H763" i="18" s="1"/>
  <c r="H764" i="18" s="1"/>
  <c r="H765" i="18" s="1"/>
  <c r="H766" i="18" s="1"/>
  <c r="H767" i="18" s="1"/>
  <c r="H768" i="18" s="1"/>
  <c r="H769" i="18" s="1"/>
  <c r="H770" i="18" s="1"/>
  <c r="H771" i="18" s="1"/>
  <c r="H772" i="18" s="1"/>
  <c r="H773" i="18" s="1"/>
  <c r="H774" i="18" s="1"/>
  <c r="H775" i="18" s="1"/>
  <c r="H776" i="18" s="1"/>
  <c r="H777" i="18" s="1"/>
  <c r="H778" i="18" s="1"/>
  <c r="H779" i="18" s="1"/>
  <c r="H780" i="18" s="1"/>
  <c r="H781" i="18" s="1"/>
  <c r="H782" i="18" s="1"/>
  <c r="H783" i="18" s="1"/>
  <c r="H784" i="18" s="1"/>
  <c r="H785" i="18" s="1"/>
  <c r="H786" i="18" s="1"/>
  <c r="H787" i="18" s="1"/>
  <c r="H788" i="18" s="1"/>
  <c r="H789" i="18" s="1"/>
  <c r="H790" i="18" s="1"/>
  <c r="H791" i="18" s="1"/>
  <c r="H792" i="18" s="1"/>
  <c r="H793" i="18" s="1"/>
  <c r="H794" i="18" s="1"/>
  <c r="H795" i="18" s="1"/>
  <c r="H796" i="18" s="1"/>
  <c r="H797" i="18" s="1"/>
  <c r="H798" i="18" s="1"/>
  <c r="H799" i="18" s="1"/>
  <c r="H800" i="18" s="1"/>
  <c r="H801" i="18" s="1"/>
  <c r="H802" i="18" s="1"/>
  <c r="H803" i="18" s="1"/>
  <c r="H804" i="18" s="1"/>
  <c r="H805" i="18" s="1"/>
  <c r="H806" i="18" s="1"/>
  <c r="H807" i="18" s="1"/>
  <c r="H808" i="18" s="1"/>
  <c r="H809" i="18" s="1"/>
  <c r="H810" i="18" s="1"/>
  <c r="H811" i="18" s="1"/>
  <c r="H812" i="18" s="1"/>
  <c r="H813" i="18" s="1"/>
  <c r="H814" i="18" s="1"/>
  <c r="H815" i="18" s="1"/>
  <c r="H816" i="18" s="1"/>
  <c r="H817" i="18" s="1"/>
  <c r="H818" i="18" s="1"/>
  <c r="H819" i="18" s="1"/>
  <c r="H820" i="18" s="1"/>
  <c r="H821" i="18" s="1"/>
  <c r="H822" i="18" s="1"/>
  <c r="H823" i="18" s="1"/>
  <c r="H824" i="18" s="1"/>
  <c r="H825" i="18" s="1"/>
  <c r="H826" i="18" s="1"/>
  <c r="H827" i="18" s="1"/>
  <c r="H828" i="18" s="1"/>
  <c r="H829" i="18" s="1"/>
  <c r="H830" i="18" s="1"/>
  <c r="H831" i="18" s="1"/>
  <c r="H832" i="18" s="1"/>
  <c r="H833" i="18" s="1"/>
  <c r="H834" i="18" s="1"/>
  <c r="H835" i="18" s="1"/>
  <c r="H836" i="18" s="1"/>
  <c r="H837" i="18" s="1"/>
  <c r="H838" i="18" s="1"/>
  <c r="H839" i="18" s="1"/>
  <c r="H840" i="18" s="1"/>
  <c r="H841" i="18" s="1"/>
  <c r="H842" i="18" s="1"/>
  <c r="H843" i="18" s="1"/>
  <c r="H844" i="18" s="1"/>
  <c r="H845" i="18" s="1"/>
  <c r="H846" i="18" s="1"/>
  <c r="H847" i="18" s="1"/>
  <c r="H848" i="18" s="1"/>
  <c r="H849" i="18" s="1"/>
  <c r="H850" i="18" s="1"/>
  <c r="H851" i="18" s="1"/>
  <c r="H852" i="18" s="1"/>
  <c r="H853" i="18" s="1"/>
  <c r="H854" i="18" s="1"/>
  <c r="H855" i="18" s="1"/>
  <c r="H856" i="18" s="1"/>
  <c r="H857" i="18" s="1"/>
  <c r="H858" i="18" s="1"/>
  <c r="H859" i="18" s="1"/>
  <c r="H860" i="18" s="1"/>
  <c r="H861" i="18" s="1"/>
  <c r="H862" i="18" s="1"/>
  <c r="H863" i="18" s="1"/>
  <c r="H864" i="18" s="1"/>
  <c r="H865" i="18" s="1"/>
  <c r="H866" i="18" s="1"/>
  <c r="H867" i="18" s="1"/>
  <c r="H868" i="18" s="1"/>
  <c r="H869" i="18" s="1"/>
  <c r="H870" i="18" s="1"/>
  <c r="H871" i="18" s="1"/>
  <c r="H872" i="18" s="1"/>
  <c r="H873" i="18" s="1"/>
  <c r="H874" i="18" s="1"/>
  <c r="H875" i="18" s="1"/>
  <c r="H876" i="18" s="1"/>
  <c r="H877" i="18" s="1"/>
  <c r="H878" i="18" s="1"/>
  <c r="H879" i="18" s="1"/>
  <c r="H880" i="18" s="1"/>
  <c r="H881" i="18" s="1"/>
  <c r="H882" i="18" s="1"/>
  <c r="H883" i="18" s="1"/>
  <c r="H884" i="18" s="1"/>
  <c r="H885" i="18" s="1"/>
  <c r="H886" i="18" s="1"/>
  <c r="H887" i="18" s="1"/>
  <c r="H888" i="18" s="1"/>
  <c r="H889" i="18" s="1"/>
  <c r="H890" i="18" s="1"/>
  <c r="H891" i="18" s="1"/>
  <c r="H892" i="18" s="1"/>
  <c r="H893" i="18" s="1"/>
  <c r="H894" i="18" s="1"/>
  <c r="H895" i="18" s="1"/>
  <c r="H896" i="18" s="1"/>
  <c r="H897" i="18" s="1"/>
  <c r="H898" i="18" s="1"/>
  <c r="H899" i="18" s="1"/>
  <c r="H900" i="18" s="1"/>
  <c r="H901" i="18" s="1"/>
  <c r="H902" i="18" s="1"/>
  <c r="H903" i="18" s="1"/>
  <c r="H904" i="18" s="1"/>
  <c r="H905" i="18" s="1"/>
  <c r="H906" i="18" s="1"/>
  <c r="H907" i="18" s="1"/>
  <c r="H908" i="18" s="1"/>
  <c r="H909" i="18" s="1"/>
  <c r="H910" i="18" s="1"/>
  <c r="H911" i="18" s="1"/>
  <c r="H912" i="18" s="1"/>
  <c r="H913" i="18" s="1"/>
  <c r="H914" i="18" s="1"/>
  <c r="H915" i="18" s="1"/>
  <c r="H916" i="18" s="1"/>
  <c r="H917" i="18" s="1"/>
  <c r="H918" i="18" s="1"/>
  <c r="H919" i="18" s="1"/>
  <c r="H920" i="18" s="1"/>
  <c r="H921" i="18" s="1"/>
  <c r="H922" i="18" s="1"/>
  <c r="H923" i="18" s="1"/>
  <c r="H924" i="18" s="1"/>
  <c r="H925" i="18" s="1"/>
  <c r="H926" i="18" s="1"/>
  <c r="H927" i="18" s="1"/>
  <c r="H928" i="18" s="1"/>
  <c r="H929" i="18" s="1"/>
  <c r="H930" i="18" s="1"/>
  <c r="H931" i="18" s="1"/>
  <c r="H932" i="18" s="1"/>
  <c r="H933" i="18" s="1"/>
  <c r="H934" i="18" s="1"/>
  <c r="H935" i="18" s="1"/>
  <c r="H936" i="18" s="1"/>
  <c r="H937" i="18" s="1"/>
  <c r="H938" i="18" s="1"/>
  <c r="H939" i="18" s="1"/>
  <c r="H940" i="18" s="1"/>
  <c r="H941" i="18" s="1"/>
  <c r="H942" i="18" s="1"/>
  <c r="H943" i="18" s="1"/>
  <c r="H944" i="18" s="1"/>
  <c r="H945" i="18" s="1"/>
  <c r="H946" i="18" s="1"/>
  <c r="H947" i="18" s="1"/>
  <c r="H948" i="18" s="1"/>
  <c r="H949" i="18" s="1"/>
  <c r="H950" i="18" s="1"/>
  <c r="H951" i="18" s="1"/>
  <c r="H952" i="18" s="1"/>
  <c r="H953" i="18" s="1"/>
  <c r="H954" i="18" s="1"/>
  <c r="H955" i="18" s="1"/>
  <c r="H956" i="18" s="1"/>
  <c r="H957" i="18" s="1"/>
  <c r="H958" i="18" s="1"/>
  <c r="H959" i="18" s="1"/>
  <c r="H960" i="18" s="1"/>
  <c r="H961" i="18" s="1"/>
  <c r="H962" i="18" s="1"/>
  <c r="H963" i="18" s="1"/>
  <c r="H964" i="18" s="1"/>
  <c r="H965" i="18" s="1"/>
  <c r="H966" i="18" s="1"/>
  <c r="H967" i="18" s="1"/>
  <c r="H968" i="18" s="1"/>
  <c r="H969" i="18" s="1"/>
  <c r="H970" i="18" s="1"/>
  <c r="H971" i="18" s="1"/>
  <c r="H972" i="18" s="1"/>
  <c r="H973" i="18" s="1"/>
  <c r="H974" i="18" s="1"/>
  <c r="H975" i="18" s="1"/>
  <c r="H976" i="18" s="1"/>
  <c r="H977" i="18" s="1"/>
  <c r="H978" i="18" s="1"/>
  <c r="H979" i="18" s="1"/>
  <c r="H980" i="18" s="1"/>
  <c r="H981" i="18" s="1"/>
  <c r="H982" i="18" s="1"/>
  <c r="H983" i="18" s="1"/>
  <c r="H984" i="18" s="1"/>
  <c r="H985" i="18" s="1"/>
  <c r="H986" i="18" s="1"/>
  <c r="H987" i="18" s="1"/>
  <c r="H988" i="18" s="1"/>
  <c r="H989" i="18" s="1"/>
  <c r="H990" i="18" s="1"/>
  <c r="H991" i="18" s="1"/>
  <c r="H992" i="18" s="1"/>
  <c r="H993" i="18" s="1"/>
  <c r="H994" i="18" s="1"/>
  <c r="H995" i="18" s="1"/>
  <c r="H996" i="18" s="1"/>
  <c r="H997" i="18" s="1"/>
  <c r="H998" i="18" s="1"/>
  <c r="H999" i="18" s="1"/>
  <c r="H1000" i="18" s="1"/>
  <c r="H1001" i="18" s="1"/>
  <c r="H1002" i="18" s="1"/>
  <c r="H1003" i="18" s="1"/>
  <c r="H1004" i="18" s="1"/>
  <c r="H1005" i="18" s="1"/>
  <c r="H1006" i="18" s="1"/>
  <c r="H1007" i="18" s="1"/>
  <c r="H1008" i="18" s="1"/>
  <c r="H1009" i="18" s="1"/>
  <c r="H1010" i="18" s="1"/>
  <c r="H1011" i="18" s="1"/>
  <c r="H1012" i="18" s="1"/>
  <c r="H1013" i="18" s="1"/>
  <c r="H1014" i="18" s="1"/>
  <c r="H1015" i="18" s="1"/>
  <c r="H1016" i="18" s="1"/>
  <c r="H1017" i="18" s="1"/>
  <c r="H1018" i="18" s="1"/>
  <c r="H1019" i="18" s="1"/>
  <c r="H1020" i="18" s="1"/>
  <c r="H1021" i="18" s="1"/>
  <c r="H1022" i="18" s="1"/>
  <c r="H1023" i="18" s="1"/>
  <c r="H1024" i="18" s="1"/>
  <c r="H1025" i="18" s="1"/>
  <c r="H1026" i="18" s="1"/>
  <c r="H1027" i="18" s="1"/>
  <c r="H1028" i="18" s="1"/>
  <c r="H1029" i="18" s="1"/>
  <c r="H1030" i="18" s="1"/>
  <c r="H1031" i="18" s="1"/>
  <c r="H1032" i="18" s="1"/>
  <c r="H1033" i="18" s="1"/>
  <c r="H1034" i="18" s="1"/>
  <c r="H1035" i="18" s="1"/>
  <c r="H1036" i="18" s="1"/>
  <c r="H1037" i="18" s="1"/>
  <c r="H1038" i="18" s="1"/>
  <c r="H1039" i="18" s="1"/>
  <c r="H1040" i="18" s="1"/>
  <c r="H1041" i="18" s="1"/>
  <c r="H1042" i="18" s="1"/>
  <c r="H1043" i="18" s="1"/>
  <c r="H1044" i="18" s="1"/>
  <c r="H1045" i="18" s="1"/>
  <c r="H1046" i="18" s="1"/>
  <c r="H1047" i="18" s="1"/>
  <c r="H1048" i="18" s="1"/>
  <c r="H1049" i="18" s="1"/>
  <c r="H1050" i="18" s="1"/>
  <c r="H1051" i="18" s="1"/>
  <c r="H1052" i="18" s="1"/>
  <c r="H1053" i="18" s="1"/>
  <c r="H1054" i="18" s="1"/>
  <c r="H1055" i="18" s="1"/>
  <c r="H1056" i="18" s="1"/>
  <c r="H1057" i="18" s="1"/>
  <c r="H1058" i="18" s="1"/>
  <c r="H1059" i="18" s="1"/>
  <c r="H1060" i="18" s="1"/>
  <c r="H1061" i="18" s="1"/>
  <c r="H1062" i="18" s="1"/>
  <c r="H1063" i="18" s="1"/>
  <c r="H1064" i="18" s="1"/>
  <c r="H1065" i="18" s="1"/>
  <c r="H1066" i="18" s="1"/>
  <c r="H1067" i="18" s="1"/>
  <c r="H1068" i="18" s="1"/>
  <c r="H1069" i="18" s="1"/>
  <c r="H1070" i="18" s="1"/>
  <c r="H1071" i="18" s="1"/>
  <c r="H1072" i="18" s="1"/>
  <c r="H1073" i="18" s="1"/>
  <c r="H1074" i="18" s="1"/>
  <c r="H1075" i="18" s="1"/>
  <c r="H1076" i="18" s="1"/>
  <c r="H1077" i="18" s="1"/>
  <c r="H1078" i="18" s="1"/>
  <c r="H1079" i="18" s="1"/>
  <c r="H1080" i="18" s="1"/>
  <c r="H1081" i="18" s="1"/>
  <c r="H1082" i="18" s="1"/>
  <c r="H1083" i="18" s="1"/>
  <c r="H1084" i="18" s="1"/>
  <c r="H1085" i="18" s="1"/>
  <c r="H1086" i="18" s="1"/>
  <c r="H1087" i="18" s="1"/>
  <c r="H1088" i="18" s="1"/>
  <c r="H1089" i="18" s="1"/>
  <c r="H1090" i="18" s="1"/>
  <c r="H1091" i="18" s="1"/>
  <c r="H1092" i="18" s="1"/>
  <c r="H1093" i="18" s="1"/>
  <c r="H1094" i="18" s="1"/>
  <c r="H1095" i="18" s="1"/>
  <c r="H1096" i="18" s="1"/>
  <c r="H1097" i="18" s="1"/>
  <c r="H1098" i="18" s="1"/>
  <c r="H1099" i="18" s="1"/>
  <c r="H1100" i="18" s="1"/>
  <c r="H1101" i="18" s="1"/>
  <c r="H1102" i="18" s="1"/>
  <c r="H1103" i="18" s="1"/>
  <c r="H1104" i="18" s="1"/>
  <c r="H1105" i="18" s="1"/>
  <c r="H1106" i="18" s="1"/>
  <c r="H1107" i="18" s="1"/>
  <c r="H1108" i="18" s="1"/>
  <c r="H1109" i="18" s="1"/>
  <c r="H1110" i="18" s="1"/>
  <c r="H1111" i="18" s="1"/>
  <c r="H1112" i="18" s="1"/>
  <c r="H1113" i="18" s="1"/>
  <c r="H1114" i="18" s="1"/>
  <c r="H1115" i="18" s="1"/>
  <c r="H1116" i="18" s="1"/>
  <c r="H1117" i="18" s="1"/>
  <c r="H1118" i="18" s="1"/>
  <c r="H1119" i="18" s="1"/>
  <c r="H1120" i="18" s="1"/>
  <c r="H1121" i="18" s="1"/>
  <c r="H1122" i="18" s="1"/>
  <c r="H1123" i="18" s="1"/>
  <c r="H1124" i="18" s="1"/>
  <c r="H1125" i="18" s="1"/>
  <c r="H1126" i="18" s="1"/>
  <c r="H1127" i="18" s="1"/>
  <c r="H1128" i="18" s="1"/>
  <c r="H1129" i="18" s="1"/>
  <c r="H1130" i="18" s="1"/>
  <c r="H1131" i="18" s="1"/>
  <c r="H1132" i="18" s="1"/>
  <c r="H1133" i="18" s="1"/>
  <c r="H1134" i="18" s="1"/>
  <c r="H1135" i="18" s="1"/>
  <c r="H1136" i="18" s="1"/>
  <c r="H1137" i="18" s="1"/>
  <c r="H1138" i="18" s="1"/>
  <c r="H1139" i="18" s="1"/>
  <c r="H1140" i="18" s="1"/>
  <c r="H1141" i="18" s="1"/>
  <c r="H1142" i="18" s="1"/>
  <c r="H1143" i="18" s="1"/>
  <c r="H1144" i="18" s="1"/>
  <c r="H1145" i="18" s="1"/>
  <c r="H1146" i="18" s="1"/>
  <c r="H1147" i="18" s="1"/>
  <c r="H1148" i="18" s="1"/>
  <c r="H1149" i="18" s="1"/>
  <c r="H1150" i="18" s="1"/>
  <c r="H1151" i="18" s="1"/>
  <c r="H1152" i="18" s="1"/>
  <c r="H1153" i="18" s="1"/>
  <c r="H1154" i="18" s="1"/>
  <c r="H1155" i="18" s="1"/>
  <c r="H1156" i="18" s="1"/>
  <c r="H1157" i="18" s="1"/>
  <c r="H1158" i="18" s="1"/>
  <c r="H1159" i="18" s="1"/>
  <c r="H1160" i="18" s="1"/>
  <c r="H1161" i="18" s="1"/>
  <c r="H1162" i="18" s="1"/>
  <c r="H1163" i="18" s="1"/>
  <c r="H1164" i="18" s="1"/>
  <c r="H1165" i="18" s="1"/>
  <c r="H1166" i="18" s="1"/>
  <c r="H1167" i="18" s="1"/>
  <c r="H1168" i="18" s="1"/>
  <c r="H1169" i="18" s="1"/>
  <c r="H1170" i="18" s="1"/>
  <c r="H1171" i="18" s="1"/>
  <c r="H1172" i="18" s="1"/>
  <c r="H1173" i="18" s="1"/>
  <c r="H1174" i="18" s="1"/>
  <c r="H1175" i="18" s="1"/>
  <c r="H1176" i="18" s="1"/>
  <c r="H1177" i="18" s="1"/>
  <c r="H1178" i="18" s="1"/>
  <c r="H1179" i="18" s="1"/>
  <c r="H1180" i="18" s="1"/>
  <c r="H1181" i="18" s="1"/>
  <c r="H1182" i="18" s="1"/>
  <c r="H1183" i="18" s="1"/>
  <c r="H1184" i="18" s="1"/>
  <c r="H1185" i="18" s="1"/>
  <c r="H1186" i="18" s="1"/>
  <c r="H1187" i="18" s="1"/>
  <c r="H1188" i="18" s="1"/>
  <c r="H1189" i="18" s="1"/>
  <c r="H1190" i="18" s="1"/>
  <c r="H1191" i="18" s="1"/>
  <c r="H1192" i="18" s="1"/>
  <c r="H1193" i="18" s="1"/>
  <c r="H1194" i="18" s="1"/>
  <c r="H1195" i="18" s="1"/>
  <c r="H1196" i="18" s="1"/>
  <c r="H1197" i="18" s="1"/>
  <c r="H1198" i="18" s="1"/>
  <c r="H1199" i="18" s="1"/>
  <c r="H1200" i="18" s="1"/>
  <c r="H1201" i="18" s="1"/>
  <c r="H1202" i="18" s="1"/>
  <c r="H1203" i="18" s="1"/>
  <c r="H1204" i="18" s="1"/>
  <c r="H1205" i="18" s="1"/>
  <c r="H1206" i="18" s="1"/>
  <c r="H1207" i="18" s="1"/>
  <c r="H1208" i="18" s="1"/>
  <c r="H1209" i="18" s="1"/>
  <c r="H1210" i="18" s="1"/>
  <c r="H1211" i="18" s="1"/>
  <c r="H1212" i="18" s="1"/>
  <c r="H1213" i="18" s="1"/>
  <c r="H1214" i="18" s="1"/>
  <c r="H1215" i="18" s="1"/>
  <c r="H1216" i="18" s="1"/>
  <c r="H1217" i="18" s="1"/>
  <c r="H1218" i="18" s="1"/>
  <c r="H1219" i="18" s="1"/>
  <c r="H1220" i="18" s="1"/>
  <c r="H1221" i="18" s="1"/>
  <c r="H1222" i="18" s="1"/>
  <c r="H1223" i="18" s="1"/>
  <c r="H1224" i="18" s="1"/>
  <c r="H1225" i="18" s="1"/>
  <c r="H1226" i="18" s="1"/>
  <c r="H1227" i="18" s="1"/>
  <c r="H1228" i="18" s="1"/>
  <c r="H1229" i="18" s="1"/>
  <c r="H1230" i="18" s="1"/>
  <c r="H1231" i="18" s="1"/>
  <c r="H1232" i="18" s="1"/>
  <c r="H1233" i="18" s="1"/>
  <c r="H1234" i="18" s="1"/>
  <c r="H1235" i="18" s="1"/>
  <c r="H1236" i="18" s="1"/>
  <c r="H1237" i="18" s="1"/>
  <c r="H1238" i="18" s="1"/>
  <c r="H1239" i="18" s="1"/>
  <c r="H1240" i="18" s="1"/>
  <c r="H1241" i="18" s="1"/>
  <c r="H1242" i="18" s="1"/>
  <c r="H1243" i="18" s="1"/>
  <c r="H1244" i="18" s="1"/>
  <c r="H1245" i="18" s="1"/>
  <c r="H1246" i="18" s="1"/>
  <c r="H1247" i="18" s="1"/>
  <c r="H1248" i="18" s="1"/>
  <c r="H1249" i="18" s="1"/>
  <c r="H1250" i="18" s="1"/>
  <c r="H1251" i="18" s="1"/>
  <c r="H1252" i="18" s="1"/>
  <c r="H1253" i="18" s="1"/>
  <c r="H1254" i="18" s="1"/>
  <c r="H1255" i="18" s="1"/>
  <c r="H1256" i="18" s="1"/>
  <c r="H1257" i="18" s="1"/>
  <c r="H1258" i="18" s="1"/>
  <c r="H1259" i="18" s="1"/>
  <c r="H1260" i="18" s="1"/>
  <c r="H1261" i="18" s="1"/>
  <c r="H1262" i="18" s="1"/>
  <c r="H1263" i="18" s="1"/>
  <c r="H1264" i="18" s="1"/>
  <c r="H1265" i="18" s="1"/>
  <c r="H1266" i="18" s="1"/>
  <c r="H1267" i="18" s="1"/>
  <c r="H1268" i="18" s="1"/>
  <c r="H1269" i="18" s="1"/>
  <c r="H1270" i="18" s="1"/>
  <c r="H1271" i="18" s="1"/>
  <c r="H1272" i="18" s="1"/>
  <c r="H1273" i="18" s="1"/>
  <c r="H1274" i="18" s="1"/>
  <c r="H1275" i="18" s="1"/>
  <c r="H1276" i="18" s="1"/>
  <c r="H1277" i="18" s="1"/>
  <c r="H1278" i="18" s="1"/>
  <c r="H1279" i="18" s="1"/>
  <c r="H1280" i="18" s="1"/>
  <c r="H1281" i="18" s="1"/>
  <c r="H1282" i="18" s="1"/>
  <c r="H1283" i="18" s="1"/>
  <c r="H1284" i="18" s="1"/>
  <c r="H1285" i="18" s="1"/>
  <c r="H1286" i="18" s="1"/>
  <c r="H1287" i="18" s="1"/>
  <c r="H1288" i="18" s="1"/>
  <c r="H1289" i="18" s="1"/>
  <c r="H1290" i="18" s="1"/>
  <c r="H1291" i="18" s="1"/>
  <c r="H1292" i="18" s="1"/>
  <c r="H1293" i="18" s="1"/>
  <c r="H1294" i="18" s="1"/>
  <c r="H1295" i="18" s="1"/>
  <c r="H1296" i="18" s="1"/>
  <c r="H1297" i="18" s="1"/>
  <c r="H1298" i="18" s="1"/>
  <c r="H1299" i="18" s="1"/>
  <c r="H1300" i="18" s="1"/>
  <c r="H1301" i="18" s="1"/>
  <c r="H1302" i="18" s="1"/>
  <c r="H1303" i="18" s="1"/>
  <c r="H1304" i="18" s="1"/>
  <c r="H1305" i="18" s="1"/>
  <c r="H1306" i="18" s="1"/>
  <c r="H1307" i="18" s="1"/>
  <c r="H1308" i="18" s="1"/>
  <c r="H1309" i="18" s="1"/>
  <c r="H1310" i="18" s="1"/>
  <c r="H1311" i="18" s="1"/>
  <c r="H1312" i="18" s="1"/>
  <c r="H1313" i="18" s="1"/>
  <c r="H1314" i="18" s="1"/>
  <c r="H1315" i="18" s="1"/>
  <c r="H1316" i="18" s="1"/>
  <c r="H1317" i="18" s="1"/>
  <c r="H1318" i="18" s="1"/>
  <c r="H1319" i="18" s="1"/>
  <c r="H1320" i="18" s="1"/>
  <c r="H1321" i="18" s="1"/>
  <c r="H1322" i="18" s="1"/>
  <c r="H1323" i="18" s="1"/>
  <c r="H1324" i="18" s="1"/>
  <c r="H1325" i="18" s="1"/>
  <c r="H1326" i="18" s="1"/>
  <c r="H1327" i="18" s="1"/>
  <c r="H1328" i="18" s="1"/>
  <c r="H1329" i="18" s="1"/>
  <c r="H1330" i="18" s="1"/>
  <c r="H1331" i="18" s="1"/>
  <c r="H1332" i="18" s="1"/>
  <c r="H1333" i="18" s="1"/>
  <c r="H1334" i="18" s="1"/>
  <c r="H1335" i="18" s="1"/>
  <c r="H1336" i="18" s="1"/>
  <c r="H1337" i="18" s="1"/>
  <c r="H1338" i="18" s="1"/>
  <c r="H1339" i="18" s="1"/>
  <c r="H1340" i="18" s="1"/>
  <c r="H1341" i="18" s="1"/>
  <c r="H1342" i="18" s="1"/>
  <c r="H1343" i="18" s="1"/>
  <c r="H1344" i="18" s="1"/>
  <c r="H1345" i="18" s="1"/>
  <c r="H1346" i="18" s="1"/>
  <c r="H1347" i="18" s="1"/>
  <c r="H1348" i="18" s="1"/>
  <c r="H1349" i="18" s="1"/>
  <c r="H1350" i="18" s="1"/>
  <c r="H1351" i="18" s="1"/>
  <c r="H1352" i="18" s="1"/>
  <c r="H1353" i="18" s="1"/>
  <c r="H1354" i="18" s="1"/>
  <c r="H1355" i="18" s="1"/>
  <c r="H1356" i="18" s="1"/>
  <c r="H1357" i="18" s="1"/>
  <c r="H1358" i="18" s="1"/>
  <c r="H1359" i="18" s="1"/>
  <c r="H1360" i="18" s="1"/>
  <c r="H1361" i="18" s="1"/>
  <c r="H1362" i="18" s="1"/>
  <c r="H1363" i="18" s="1"/>
  <c r="H1364" i="18" s="1"/>
  <c r="H1365" i="18" s="1"/>
  <c r="H1366" i="18" s="1"/>
  <c r="H1367" i="18" s="1"/>
  <c r="H1368" i="18" s="1"/>
  <c r="H1369" i="18" s="1"/>
  <c r="H1370" i="18" s="1"/>
  <c r="H1371" i="18" s="1"/>
  <c r="H1372" i="18" s="1"/>
  <c r="H1373" i="18" s="1"/>
  <c r="H1374" i="18" s="1"/>
  <c r="H1375" i="18" s="1"/>
  <c r="H1376" i="18" s="1"/>
  <c r="H1377" i="18" s="1"/>
  <c r="H1378" i="18" s="1"/>
  <c r="H1379" i="18" s="1"/>
  <c r="H1380" i="18" s="1"/>
  <c r="H1381" i="18" s="1"/>
  <c r="H1382" i="18" s="1"/>
  <c r="H1383" i="18" s="1"/>
  <c r="H1384" i="18" s="1"/>
  <c r="H1385" i="18" s="1"/>
  <c r="H1386" i="18" s="1"/>
  <c r="H1387" i="18" s="1"/>
  <c r="H1388" i="18" s="1"/>
  <c r="H1389" i="18" s="1"/>
  <c r="H1390" i="18" s="1"/>
  <c r="H1391" i="18" s="1"/>
  <c r="H1392" i="18" s="1"/>
  <c r="H1393" i="18" s="1"/>
  <c r="H1394" i="18" s="1"/>
  <c r="H1395" i="18" s="1"/>
  <c r="H1396" i="18" s="1"/>
  <c r="H1397" i="18" s="1"/>
  <c r="H1398" i="18" s="1"/>
  <c r="H1399" i="18" s="1"/>
  <c r="H1400" i="18" s="1"/>
  <c r="H1401" i="18" s="1"/>
  <c r="H1402" i="18" s="1"/>
  <c r="H1403" i="18" s="1"/>
  <c r="H1404" i="18" s="1"/>
  <c r="H1405" i="18" s="1"/>
  <c r="H1406" i="18" s="1"/>
  <c r="H1407" i="18" s="1"/>
  <c r="H1408" i="18" s="1"/>
  <c r="H1409" i="18" s="1"/>
  <c r="H1410" i="18" s="1"/>
  <c r="H1411" i="18" s="1"/>
  <c r="H1412" i="18" s="1"/>
  <c r="H1413" i="18" s="1"/>
  <c r="H1414" i="18" s="1"/>
  <c r="H1415" i="18" s="1"/>
  <c r="H1416" i="18" s="1"/>
  <c r="H1417" i="18" s="1"/>
  <c r="H1418" i="18" s="1"/>
  <c r="H1419" i="18" s="1"/>
  <c r="H1420" i="18" s="1"/>
  <c r="H1421" i="18" s="1"/>
  <c r="H1422" i="18" s="1"/>
  <c r="H1423" i="18" s="1"/>
  <c r="H1424" i="18" s="1"/>
  <c r="H1425" i="18" s="1"/>
  <c r="H1426" i="18" s="1"/>
  <c r="H1427" i="18" s="1"/>
  <c r="H1428" i="18" s="1"/>
  <c r="H1429" i="18" s="1"/>
  <c r="H1430" i="18" s="1"/>
  <c r="H1431" i="18" s="1"/>
  <c r="H1432" i="18" s="1"/>
  <c r="H1433" i="18" s="1"/>
  <c r="H1434" i="18" s="1"/>
  <c r="H1435" i="18" s="1"/>
  <c r="H1436" i="18" s="1"/>
  <c r="H1437" i="18" s="1"/>
  <c r="H1438" i="18" s="1"/>
  <c r="H1439" i="18" s="1"/>
  <c r="H1440" i="18" s="1"/>
  <c r="H1441" i="18" s="1"/>
  <c r="H1442" i="18" s="1"/>
  <c r="H1443" i="18" s="1"/>
  <c r="H1444" i="18" s="1"/>
  <c r="H1445" i="18" s="1"/>
  <c r="H1446" i="18" s="1"/>
  <c r="H1447" i="18" s="1"/>
  <c r="H1448" i="18" s="1"/>
  <c r="H1449" i="18" s="1"/>
  <c r="H1450" i="18" s="1"/>
  <c r="H1451" i="18" s="1"/>
  <c r="H1452" i="18" s="1"/>
  <c r="H1453" i="18" s="1"/>
  <c r="H1454" i="18" s="1"/>
  <c r="H1455" i="18" s="1"/>
  <c r="H1456" i="18" s="1"/>
  <c r="H1457" i="18" s="1"/>
  <c r="H1458" i="18" s="1"/>
  <c r="H1459" i="18" s="1"/>
  <c r="H1460" i="18" s="1"/>
  <c r="H1461" i="18" s="1"/>
  <c r="H1462" i="18" s="1"/>
  <c r="H1463" i="18" s="1"/>
  <c r="H1464" i="18" s="1"/>
  <c r="H1465" i="18" s="1"/>
  <c r="H1466" i="18" s="1"/>
  <c r="H1467" i="18" s="1"/>
  <c r="H1468" i="18" s="1"/>
  <c r="H1469" i="18" s="1"/>
  <c r="H1470" i="18" s="1"/>
  <c r="H1471" i="18" s="1"/>
  <c r="H1472" i="18" s="1"/>
  <c r="H1473" i="18" s="1"/>
  <c r="H1474" i="18" s="1"/>
  <c r="H1475" i="18" s="1"/>
  <c r="H1476" i="18" s="1"/>
  <c r="H1477" i="18" s="1"/>
  <c r="H1478" i="18" s="1"/>
  <c r="H1479" i="18" s="1"/>
  <c r="H1480" i="18" s="1"/>
  <c r="H1481" i="18" s="1"/>
  <c r="H1482" i="18" s="1"/>
  <c r="H1483" i="18" s="1"/>
  <c r="H1484" i="18" s="1"/>
  <c r="H1485" i="18" s="1"/>
  <c r="H1486" i="18" s="1"/>
  <c r="H1487" i="18" s="1"/>
  <c r="H1488" i="18" s="1"/>
  <c r="H1489" i="18" s="1"/>
  <c r="H1490" i="18" s="1"/>
  <c r="H1491" i="18" s="1"/>
  <c r="H1492" i="18" s="1"/>
  <c r="H1493" i="18" s="1"/>
  <c r="H1494" i="18" s="1"/>
  <c r="H1495" i="18" s="1"/>
  <c r="H1496" i="18" s="1"/>
  <c r="H1497" i="18" s="1"/>
  <c r="H1498" i="18" s="1"/>
  <c r="H1499" i="18" s="1"/>
  <c r="H1500" i="18" s="1"/>
  <c r="H1501" i="18" s="1"/>
  <c r="H1502" i="18" s="1"/>
  <c r="H1503" i="18" s="1"/>
  <c r="H1504" i="18" s="1"/>
  <c r="H1505" i="18" s="1"/>
  <c r="H1506" i="18" s="1"/>
  <c r="H1507" i="18" s="1"/>
  <c r="H1508" i="18" s="1"/>
  <c r="H1509" i="18" s="1"/>
  <c r="H1510" i="18" s="1"/>
  <c r="H1511" i="18" s="1"/>
  <c r="H1512" i="18" s="1"/>
  <c r="H1513" i="18" s="1"/>
  <c r="H1514" i="18" s="1"/>
  <c r="H1515" i="18" s="1"/>
  <c r="H1516" i="18" s="1"/>
  <c r="H1517" i="18" s="1"/>
  <c r="H1518" i="18" s="1"/>
  <c r="H1519" i="18" s="1"/>
  <c r="H1520" i="18" s="1"/>
  <c r="H1521" i="18" s="1"/>
  <c r="H1522" i="18" s="1"/>
  <c r="H1523" i="18" s="1"/>
  <c r="H1524" i="18" s="1"/>
  <c r="H1525" i="18" s="1"/>
  <c r="H1526" i="18" s="1"/>
  <c r="H1527" i="18" s="1"/>
  <c r="H1528" i="18" s="1"/>
  <c r="H1529" i="18" s="1"/>
  <c r="H1530" i="18" s="1"/>
  <c r="H1531" i="18" s="1"/>
  <c r="H1532" i="18" s="1"/>
  <c r="H1533" i="18" s="1"/>
  <c r="H1534" i="18" s="1"/>
  <c r="H1535" i="18" s="1"/>
  <c r="H1536" i="18" s="1"/>
  <c r="H1537" i="18" s="1"/>
  <c r="H1538" i="18" s="1"/>
  <c r="H1539" i="18" s="1"/>
  <c r="H1540" i="18" s="1"/>
  <c r="H1541" i="18" s="1"/>
  <c r="H1542" i="18" s="1"/>
  <c r="H1543" i="18" s="1"/>
  <c r="H1544" i="18" s="1"/>
  <c r="H1545" i="18" s="1"/>
  <c r="H1546" i="18" s="1"/>
  <c r="H1547" i="18" s="1"/>
  <c r="H1548" i="18" s="1"/>
  <c r="H1549" i="18" s="1"/>
  <c r="H1550" i="18" s="1"/>
  <c r="H1551" i="18" s="1"/>
  <c r="H1552" i="18" s="1"/>
  <c r="H1553" i="18" s="1"/>
  <c r="H1554" i="18" s="1"/>
  <c r="H1555" i="18" s="1"/>
  <c r="H1556" i="18" s="1"/>
  <c r="H1557" i="18" s="1"/>
  <c r="H1558" i="18" s="1"/>
  <c r="H1559" i="18" s="1"/>
  <c r="H1560" i="18" s="1"/>
  <c r="H1561" i="18" s="1"/>
  <c r="H1562" i="18" s="1"/>
  <c r="H1563" i="18" s="1"/>
  <c r="H1564" i="18" s="1"/>
  <c r="H1565" i="18" s="1"/>
  <c r="H1566" i="18" s="1"/>
  <c r="H1567" i="18" s="1"/>
  <c r="H1568" i="18" s="1"/>
  <c r="H1569" i="18" s="1"/>
  <c r="H1570" i="18" s="1"/>
  <c r="H1571" i="18" s="1"/>
  <c r="H1572" i="18" s="1"/>
  <c r="H1573" i="18" s="1"/>
  <c r="H1574" i="18" s="1"/>
  <c r="H1575" i="18" s="1"/>
  <c r="H1576" i="18" s="1"/>
  <c r="H1577" i="18" s="1"/>
  <c r="H1578" i="18" s="1"/>
  <c r="H1579" i="18" s="1"/>
  <c r="H1580" i="18" s="1"/>
  <c r="H1581" i="18" s="1"/>
  <c r="H1582" i="18" s="1"/>
  <c r="H1583" i="18" s="1"/>
  <c r="H1584" i="18" s="1"/>
  <c r="H1585" i="18" s="1"/>
  <c r="H1586" i="18" s="1"/>
  <c r="H1587" i="18" s="1"/>
  <c r="H1588" i="18" s="1"/>
  <c r="H1589" i="18" s="1"/>
  <c r="H1590" i="18" s="1"/>
  <c r="H1591" i="18" s="1"/>
  <c r="H1592" i="18" s="1"/>
  <c r="H1593" i="18" s="1"/>
  <c r="H1594" i="18" s="1"/>
  <c r="H1595" i="18" s="1"/>
  <c r="H1596" i="18" s="1"/>
  <c r="H1597" i="18" s="1"/>
  <c r="H1598" i="18" s="1"/>
  <c r="H1599" i="18" s="1"/>
  <c r="H1600" i="18" s="1"/>
  <c r="H1601" i="18" s="1"/>
  <c r="H1602" i="18" s="1"/>
  <c r="H1603" i="18" s="1"/>
  <c r="H1604" i="18" s="1"/>
  <c r="H1605" i="18" s="1"/>
  <c r="H1606" i="18" s="1"/>
  <c r="H1607" i="18" s="1"/>
  <c r="H1608" i="18" s="1"/>
  <c r="H1609" i="18" s="1"/>
  <c r="H1610" i="18" s="1"/>
  <c r="H1611" i="18" s="1"/>
  <c r="H1612" i="18" s="1"/>
  <c r="H1613" i="18" s="1"/>
  <c r="H1614" i="18" s="1"/>
  <c r="H1615" i="18" s="1"/>
  <c r="H1616" i="18" s="1"/>
  <c r="H1617" i="18" s="1"/>
  <c r="H1618" i="18" s="1"/>
  <c r="H1619" i="18" s="1"/>
  <c r="H1620" i="18" s="1"/>
  <c r="H1621" i="18" s="1"/>
  <c r="H1622" i="18" s="1"/>
  <c r="H1623" i="18" s="1"/>
  <c r="H1624" i="18" s="1"/>
  <c r="H1625" i="18" s="1"/>
  <c r="H1626" i="18" s="1"/>
  <c r="H1627" i="18" s="1"/>
  <c r="H1628" i="18" s="1"/>
  <c r="H1629" i="18" s="1"/>
  <c r="H1630" i="18" s="1"/>
  <c r="H1631" i="18" s="1"/>
  <c r="H1632" i="18" s="1"/>
  <c r="H1633" i="18" s="1"/>
  <c r="H1634" i="18" s="1"/>
  <c r="H1635" i="18" s="1"/>
  <c r="H1636" i="18" s="1"/>
  <c r="H1637" i="18" s="1"/>
  <c r="H1638" i="18" s="1"/>
  <c r="H1639" i="18" s="1"/>
  <c r="H1640" i="18" s="1"/>
  <c r="H1641" i="18" s="1"/>
  <c r="H1642" i="18" s="1"/>
  <c r="H1643" i="18" s="1"/>
  <c r="H1644" i="18" s="1"/>
  <c r="H1645" i="18" s="1"/>
  <c r="H1646" i="18" s="1"/>
  <c r="H1647" i="18" s="1"/>
  <c r="H1648" i="18" s="1"/>
  <c r="H1649" i="18" s="1"/>
  <c r="H1650" i="18" s="1"/>
  <c r="H1651" i="18" s="1"/>
  <c r="H1652" i="18" s="1"/>
  <c r="H1653" i="18" s="1"/>
  <c r="H1654" i="18" s="1"/>
  <c r="H1655" i="18" s="1"/>
  <c r="H1656" i="18" s="1"/>
  <c r="H1657" i="18" s="1"/>
  <c r="H1658" i="18" s="1"/>
  <c r="H1659" i="18" s="1"/>
  <c r="H1660" i="18" s="1"/>
  <c r="H1661" i="18" s="1"/>
  <c r="H1662" i="18" s="1"/>
  <c r="H1663" i="18" s="1"/>
  <c r="H1664" i="18" s="1"/>
  <c r="H1665" i="18" s="1"/>
  <c r="H1666" i="18" s="1"/>
  <c r="H1667" i="18" s="1"/>
  <c r="H1668" i="18" s="1"/>
  <c r="H1669" i="18" s="1"/>
  <c r="H1670" i="18" s="1"/>
  <c r="H1671" i="18" s="1"/>
  <c r="H1672" i="18" s="1"/>
  <c r="H1673" i="18" s="1"/>
  <c r="H1674" i="18" s="1"/>
  <c r="H1675" i="18" s="1"/>
  <c r="H1676" i="18" s="1"/>
  <c r="H1677" i="18" s="1"/>
  <c r="H1678" i="18" s="1"/>
  <c r="H1679" i="18" s="1"/>
  <c r="H1680" i="18" s="1"/>
  <c r="H1681" i="18" s="1"/>
  <c r="H1682" i="18" s="1"/>
  <c r="H1683" i="18" s="1"/>
  <c r="H1684" i="18" s="1"/>
  <c r="H1685" i="18" s="1"/>
  <c r="H1686" i="18" s="1"/>
  <c r="H1687" i="18" s="1"/>
  <c r="H1688" i="18" s="1"/>
  <c r="H1689" i="18" s="1"/>
  <c r="H1690" i="18" s="1"/>
  <c r="H1691" i="18" s="1"/>
  <c r="H1692" i="18" s="1"/>
  <c r="H1693" i="18" s="1"/>
  <c r="H1694" i="18" s="1"/>
  <c r="H1695" i="18" s="1"/>
  <c r="H1696" i="18" s="1"/>
  <c r="H1697" i="18" s="1"/>
  <c r="H1698" i="18" s="1"/>
  <c r="H1699" i="18" s="1"/>
  <c r="H1700" i="18" s="1"/>
  <c r="H1701" i="18" s="1"/>
  <c r="H1702" i="18" s="1"/>
  <c r="H1703" i="18" s="1"/>
  <c r="H1704" i="18" s="1"/>
  <c r="H1705" i="18" s="1"/>
  <c r="H1706" i="18" s="1"/>
  <c r="H1707" i="18" s="1"/>
  <c r="H1708" i="18" s="1"/>
  <c r="H1709" i="18" s="1"/>
  <c r="H1710" i="18" s="1"/>
  <c r="H1711" i="18" s="1"/>
  <c r="H1712" i="18" s="1"/>
  <c r="H1713" i="18" s="1"/>
  <c r="H1714" i="18" s="1"/>
  <c r="H1715" i="18" s="1"/>
  <c r="H1716" i="18" s="1"/>
  <c r="H1717" i="18" s="1"/>
  <c r="H1718" i="18" s="1"/>
  <c r="H1719" i="18" s="1"/>
  <c r="H1720" i="18" s="1"/>
  <c r="H1721" i="18" s="1"/>
  <c r="H1722" i="18" s="1"/>
  <c r="H1723" i="18" s="1"/>
  <c r="H1724" i="18" s="1"/>
  <c r="H1725" i="18" s="1"/>
  <c r="H1726" i="18" s="1"/>
  <c r="H1727" i="18" s="1"/>
  <c r="H1728" i="18" s="1"/>
  <c r="H1729" i="18" s="1"/>
  <c r="H1730" i="18" s="1"/>
  <c r="H1731" i="18" s="1"/>
  <c r="H1732" i="18" s="1"/>
  <c r="H1733" i="18" s="1"/>
  <c r="H1734" i="18" s="1"/>
  <c r="H1735" i="18" s="1"/>
  <c r="H1736" i="18" s="1"/>
  <c r="H1737" i="18" s="1"/>
  <c r="H1738" i="18" s="1"/>
  <c r="H1739" i="18" s="1"/>
  <c r="H1740" i="18" s="1"/>
  <c r="H1741" i="18" s="1"/>
  <c r="H1742" i="18" s="1"/>
  <c r="H1743" i="18" s="1"/>
  <c r="H1744" i="18" s="1"/>
  <c r="H1745" i="18" s="1"/>
  <c r="H1746" i="18" s="1"/>
  <c r="H1747" i="18" s="1"/>
  <c r="H1748" i="18" s="1"/>
  <c r="H1749" i="18" s="1"/>
  <c r="H1750" i="18" s="1"/>
  <c r="H1751" i="18" s="1"/>
  <c r="H1752" i="18" s="1"/>
  <c r="H1753" i="18" s="1"/>
  <c r="H1754" i="18" s="1"/>
  <c r="H1755" i="18" s="1"/>
  <c r="H1756" i="18" s="1"/>
  <c r="H1757" i="18" s="1"/>
  <c r="H1758" i="18" s="1"/>
  <c r="H1759" i="18" s="1"/>
  <c r="H1760" i="18" s="1"/>
  <c r="H1761" i="18" s="1"/>
  <c r="H1762" i="18" s="1"/>
  <c r="H1763" i="18" s="1"/>
  <c r="H1764" i="18" s="1"/>
  <c r="H1765" i="18" s="1"/>
  <c r="H1766" i="18" s="1"/>
  <c r="H1767" i="18" s="1"/>
  <c r="H1768" i="18" s="1"/>
  <c r="H1769" i="18" s="1"/>
  <c r="H1770" i="18" s="1"/>
  <c r="H1771" i="18" s="1"/>
  <c r="H1772" i="18" s="1"/>
  <c r="H1773" i="18" s="1"/>
  <c r="H1774" i="18" s="1"/>
  <c r="H1775" i="18" s="1"/>
  <c r="H1776" i="18" s="1"/>
  <c r="H1777" i="18" s="1"/>
  <c r="H1778" i="18" s="1"/>
  <c r="H1779" i="18" s="1"/>
  <c r="H1780" i="18" s="1"/>
  <c r="H1781" i="18" s="1"/>
  <c r="H1782" i="18" s="1"/>
  <c r="H1783" i="18" s="1"/>
  <c r="H1784" i="18" s="1"/>
  <c r="H1785" i="18" s="1"/>
  <c r="H1786" i="18" s="1"/>
  <c r="H1787" i="18" s="1"/>
  <c r="H1788" i="18" s="1"/>
  <c r="H1789" i="18" s="1"/>
  <c r="H1790" i="18" s="1"/>
  <c r="H1791" i="18" s="1"/>
  <c r="H1792" i="18" s="1"/>
  <c r="H1793" i="18" s="1"/>
  <c r="H1794" i="18" s="1"/>
  <c r="H1795" i="18" s="1"/>
  <c r="H1796" i="18" s="1"/>
  <c r="H1797" i="18" s="1"/>
  <c r="H1798" i="18" s="1"/>
  <c r="H1799" i="18" s="1"/>
  <c r="H1800" i="18" s="1"/>
  <c r="H1801" i="18" s="1"/>
  <c r="H1802" i="18" s="1"/>
  <c r="H1803" i="18" s="1"/>
  <c r="H1804" i="18" s="1"/>
  <c r="H1805" i="18" s="1"/>
  <c r="H1806" i="18" s="1"/>
  <c r="H1807" i="18" s="1"/>
  <c r="H1808" i="18" s="1"/>
  <c r="H1809" i="18" s="1"/>
  <c r="H1810" i="18" s="1"/>
  <c r="H1811" i="18" s="1"/>
  <c r="H1812" i="18" s="1"/>
  <c r="H1813" i="18" s="1"/>
  <c r="H1814" i="18" s="1"/>
  <c r="H1815" i="18" s="1"/>
  <c r="H1816" i="18" s="1"/>
  <c r="H1817" i="18" s="1"/>
  <c r="H1818" i="18" s="1"/>
  <c r="H1819" i="18" s="1"/>
  <c r="H1820" i="18" s="1"/>
  <c r="H1821" i="18" s="1"/>
  <c r="H1822" i="18" s="1"/>
  <c r="H1823" i="18" s="1"/>
  <c r="H1824" i="18" s="1"/>
  <c r="H1825" i="18" s="1"/>
  <c r="H1826" i="18" s="1"/>
  <c r="H1827" i="18" s="1"/>
  <c r="H1828" i="18" s="1"/>
  <c r="H1829" i="18" s="1"/>
  <c r="H1830" i="18" s="1"/>
  <c r="H1831" i="18" s="1"/>
  <c r="H1832" i="18" s="1"/>
  <c r="H1833" i="18" s="1"/>
  <c r="H1834" i="18" s="1"/>
  <c r="H1835" i="18" s="1"/>
  <c r="H1836" i="18" s="1"/>
  <c r="H1837" i="18" s="1"/>
  <c r="H1838" i="18" s="1"/>
  <c r="H1839" i="18" s="1"/>
  <c r="H1840" i="18" s="1"/>
  <c r="H1841" i="18" s="1"/>
  <c r="H1842" i="18" s="1"/>
  <c r="H1843" i="18" s="1"/>
  <c r="H1844" i="18" s="1"/>
  <c r="H1845" i="18" s="1"/>
  <c r="H1846" i="18" s="1"/>
  <c r="H1847" i="18" s="1"/>
  <c r="H1848" i="18" s="1"/>
  <c r="H1849" i="18" s="1"/>
  <c r="H1850" i="18" s="1"/>
  <c r="H1851" i="18" s="1"/>
  <c r="H1852" i="18" s="1"/>
  <c r="H1853" i="18" s="1"/>
  <c r="H1854" i="18" s="1"/>
  <c r="H1855" i="18" s="1"/>
  <c r="H1856" i="18" s="1"/>
  <c r="H1857" i="18" s="1"/>
  <c r="H1858" i="18" s="1"/>
  <c r="H1859" i="18" s="1"/>
  <c r="H1860" i="18" s="1"/>
  <c r="H1861" i="18" s="1"/>
  <c r="H1862" i="18" s="1"/>
  <c r="H1863" i="18" s="1"/>
  <c r="H1864" i="18" s="1"/>
  <c r="H1865" i="18" s="1"/>
  <c r="H1866" i="18" s="1"/>
  <c r="H1867" i="18" s="1"/>
  <c r="H1868" i="18" s="1"/>
  <c r="H1869" i="18" s="1"/>
  <c r="H1870" i="18" s="1"/>
  <c r="H1871" i="18" s="1"/>
  <c r="H1872" i="18" s="1"/>
  <c r="H1873" i="18" s="1"/>
  <c r="H1874" i="18" s="1"/>
  <c r="H1875" i="18" s="1"/>
  <c r="H1876" i="18" s="1"/>
  <c r="H1877" i="18" s="1"/>
  <c r="H1878" i="18" s="1"/>
  <c r="H1879" i="18" s="1"/>
  <c r="H1880" i="18" s="1"/>
  <c r="H1881" i="18" s="1"/>
  <c r="H1882" i="18" s="1"/>
  <c r="H1883" i="18" s="1"/>
  <c r="H1884" i="18" s="1"/>
  <c r="H1885" i="18" s="1"/>
  <c r="H1886" i="18" s="1"/>
  <c r="H1887" i="18" s="1"/>
  <c r="H1888" i="18" s="1"/>
  <c r="H1889" i="18" s="1"/>
  <c r="H1890" i="18" s="1"/>
  <c r="H1891" i="18" s="1"/>
  <c r="H1892" i="18" s="1"/>
  <c r="H1893" i="18" s="1"/>
  <c r="H1894" i="18" s="1"/>
  <c r="H1895" i="18" s="1"/>
  <c r="H1896" i="18" s="1"/>
  <c r="H1897" i="18" s="1"/>
  <c r="H1898" i="18" s="1"/>
  <c r="H1899" i="18" s="1"/>
  <c r="H1900" i="18" s="1"/>
  <c r="H1901" i="18" s="1"/>
  <c r="H1902" i="18" s="1"/>
  <c r="H1903" i="18" s="1"/>
  <c r="H1904" i="18" s="1"/>
  <c r="H1905" i="18" s="1"/>
  <c r="H1906" i="18" s="1"/>
  <c r="H1907" i="18" s="1"/>
  <c r="H1908" i="18" s="1"/>
  <c r="H1909" i="18" s="1"/>
  <c r="H1910" i="18" s="1"/>
  <c r="H1911" i="18" s="1"/>
  <c r="H1912" i="18" s="1"/>
  <c r="H1913" i="18" s="1"/>
  <c r="H1914" i="18" s="1"/>
  <c r="H1915" i="18" s="1"/>
  <c r="H1916" i="18" s="1"/>
  <c r="H1917" i="18" s="1"/>
  <c r="H1918" i="18" s="1"/>
  <c r="H1919" i="18" s="1"/>
  <c r="H1920" i="18" s="1"/>
  <c r="H1921" i="18" s="1"/>
  <c r="H1922" i="18" s="1"/>
  <c r="H1923" i="18" s="1"/>
  <c r="H1924" i="18" s="1"/>
  <c r="H1925" i="18" s="1"/>
  <c r="H1926" i="18" s="1"/>
  <c r="H1927" i="18" s="1"/>
  <c r="H1928" i="18" s="1"/>
  <c r="H1929" i="18" s="1"/>
  <c r="H1930" i="18" s="1"/>
  <c r="H1931" i="18" s="1"/>
  <c r="H1932" i="18" s="1"/>
  <c r="H1933" i="18" s="1"/>
  <c r="H1934" i="18" s="1"/>
  <c r="H1935" i="18" s="1"/>
  <c r="H1936" i="18" s="1"/>
  <c r="H1937" i="18" s="1"/>
  <c r="H1938" i="18" l="1"/>
  <c r="H1939" i="18" s="1"/>
  <c r="H1940" i="18" s="1"/>
  <c r="H1941" i="18" s="1"/>
  <c r="H1942" i="18" s="1"/>
  <c r="H1943" i="18" s="1"/>
  <c r="H1944" i="18" s="1"/>
  <c r="H1945" i="18" s="1"/>
  <c r="H1946" i="18" s="1"/>
  <c r="H1947" i="18" s="1"/>
  <c r="H1948" i="18" s="1"/>
  <c r="H1949" i="18" s="1"/>
  <c r="H1950" i="18" s="1"/>
  <c r="H1951" i="18" s="1"/>
  <c r="H1952" i="18" s="1"/>
  <c r="H1953" i="18" s="1"/>
  <c r="H1954" i="18" s="1"/>
  <c r="H1955" i="18" s="1"/>
  <c r="H1956" i="18" s="1"/>
  <c r="H1957" i="18" s="1"/>
  <c r="H1958" i="18" s="1"/>
  <c r="H1959" i="18" s="1"/>
  <c r="H1960" i="18" s="1"/>
  <c r="H1961" i="18" s="1"/>
  <c r="H1962" i="18" s="1"/>
  <c r="H1963" i="18" s="1"/>
  <c r="H1964" i="18" s="1"/>
  <c r="H1965" i="18" s="1"/>
  <c r="H1966" i="18" s="1"/>
  <c r="H1967" i="18" s="1"/>
  <c r="H1968" i="18" s="1"/>
  <c r="H1969" i="18" s="1"/>
  <c r="H1970" i="18" s="1"/>
  <c r="H1971" i="18" s="1"/>
  <c r="H1972" i="18" s="1"/>
  <c r="H1973" i="18" s="1"/>
  <c r="H1974" i="18" s="1"/>
  <c r="H1975" i="18" s="1"/>
  <c r="H1976" i="18" s="1"/>
  <c r="H1977" i="18" s="1"/>
  <c r="H1978" i="18" s="1"/>
  <c r="H1979" i="18" s="1"/>
  <c r="H1980" i="18" s="1"/>
  <c r="H1981" i="18" s="1"/>
  <c r="H1982" i="18" s="1"/>
  <c r="H1983" i="18" s="1"/>
  <c r="H1984" i="18" s="1"/>
  <c r="H1985" i="18" s="1"/>
  <c r="H1986" i="18" s="1"/>
  <c r="H1987" i="18" s="1"/>
  <c r="H1988" i="18" s="1"/>
  <c r="H1989" i="18" s="1"/>
  <c r="H1990" i="18" s="1"/>
  <c r="H1991" i="18" s="1"/>
  <c r="H1992" i="18" s="1"/>
  <c r="H1993" i="18" s="1"/>
  <c r="H1994" i="18" s="1"/>
  <c r="H1995" i="18" s="1"/>
  <c r="H1996" i="18" s="1"/>
  <c r="H1997" i="18" s="1"/>
  <c r="H1998" i="18" s="1"/>
  <c r="H1999" i="18" s="1"/>
  <c r="H2000" i="18" s="1"/>
  <c r="H2001" i="18" s="1"/>
  <c r="H2002" i="18" s="1"/>
  <c r="H2003" i="18" s="1"/>
  <c r="H2004" i="18" s="1"/>
  <c r="H2005" i="18" s="1"/>
  <c r="H2006" i="18" s="1"/>
  <c r="H2007" i="18" s="1"/>
  <c r="H2008" i="18" s="1"/>
  <c r="H2009" i="18" s="1"/>
  <c r="H2010" i="18" s="1"/>
  <c r="H2011" i="18" s="1"/>
  <c r="H2012" i="18" s="1"/>
  <c r="AF4" i="4"/>
  <c r="AF5" i="4" s="1"/>
  <c r="AF6" i="4" s="1"/>
  <c r="AF7" i="4" s="1"/>
  <c r="AF8" i="4" s="1"/>
  <c r="AF9" i="4" s="1"/>
  <c r="AF10" i="4" s="1"/>
  <c r="AF11" i="4" s="1"/>
  <c r="AF12" i="4" s="1"/>
  <c r="AF13" i="4" s="1"/>
  <c r="AF14" i="4" s="1"/>
  <c r="AF15" i="4" s="1"/>
  <c r="AF16" i="4" s="1"/>
  <c r="AF17" i="4" s="1"/>
  <c r="AF18" i="4" s="1"/>
  <c r="AF19" i="4" s="1"/>
  <c r="AF20" i="4" s="1"/>
  <c r="AF21" i="4" s="1"/>
  <c r="AF22" i="4" s="1"/>
  <c r="AF23" i="4" s="1"/>
  <c r="AF24" i="4" s="1"/>
  <c r="AF25" i="4" s="1"/>
  <c r="AF26" i="4" s="1"/>
  <c r="AF27" i="4" s="1"/>
  <c r="AF28" i="4" s="1"/>
  <c r="AF29" i="4" s="1"/>
  <c r="AF30" i="4" s="1"/>
  <c r="AF31" i="4" s="1"/>
  <c r="AF32" i="4" s="1"/>
  <c r="AF33" i="4" s="1"/>
  <c r="AF34" i="4" s="1"/>
  <c r="AF35" i="4" s="1"/>
  <c r="AF36" i="4" s="1"/>
  <c r="AF37" i="4" s="1"/>
  <c r="AF38" i="4" s="1"/>
  <c r="AF39" i="4" s="1"/>
  <c r="AF40" i="4" s="1"/>
  <c r="AF41" i="4" s="1"/>
  <c r="AF42" i="4" s="1"/>
  <c r="AF43" i="4" s="1"/>
  <c r="AF44" i="4" s="1"/>
  <c r="AF45" i="4" s="1"/>
  <c r="AF46" i="4" s="1"/>
  <c r="AF47" i="4" s="1"/>
  <c r="AF48" i="4" s="1"/>
  <c r="AF49" i="4" s="1"/>
  <c r="AF50" i="4" s="1"/>
  <c r="AF51" i="4" s="1"/>
  <c r="AF52" i="4" s="1"/>
  <c r="AF53" i="4" s="1"/>
  <c r="AF54" i="4" s="1"/>
  <c r="AF55" i="4" s="1"/>
  <c r="AF56" i="4" s="1"/>
  <c r="AF57" i="4" s="1"/>
  <c r="AF58" i="4" s="1"/>
  <c r="AF59" i="4" s="1"/>
  <c r="AF60" i="4" s="1"/>
  <c r="AF61" i="4" s="1"/>
  <c r="AF62" i="4" s="1"/>
  <c r="AF63" i="4" s="1"/>
  <c r="AF64" i="4" s="1"/>
  <c r="AF65" i="4" s="1"/>
  <c r="AF66" i="4" s="1"/>
  <c r="AF67" i="4" s="1"/>
  <c r="AF68" i="4" s="1"/>
  <c r="AF69" i="4" s="1"/>
  <c r="AF70" i="4" s="1"/>
  <c r="AF71" i="4" s="1"/>
  <c r="AF72" i="4" s="1"/>
  <c r="AF73" i="4" s="1"/>
  <c r="AF74" i="4" s="1"/>
  <c r="AF75" i="4" s="1"/>
  <c r="AF76" i="4" s="1"/>
  <c r="AF77" i="4" s="1"/>
  <c r="AF78" i="4" s="1"/>
  <c r="AF79" i="4" s="1"/>
  <c r="AF80" i="4" s="1"/>
  <c r="AF81" i="4" s="1"/>
  <c r="AF82" i="4" s="1"/>
  <c r="AF83" i="4" s="1"/>
  <c r="AF84" i="4" s="1"/>
  <c r="AF85" i="4" s="1"/>
  <c r="AF86" i="4" s="1"/>
  <c r="AF87" i="4" s="1"/>
  <c r="AF88" i="4" s="1"/>
  <c r="AF89" i="4" s="1"/>
  <c r="AF90" i="4" s="1"/>
  <c r="AF91" i="4" s="1"/>
  <c r="AF92" i="4" s="1"/>
  <c r="AF93" i="4" s="1"/>
  <c r="AO2537" i="18"/>
  <c r="AK2537" i="18"/>
  <c r="AJ2537" i="18"/>
  <c r="J2546" i="18" s="1"/>
  <c r="AI2537" i="18"/>
  <c r="AH2537" i="18"/>
  <c r="AE2537" i="18"/>
  <c r="AD2537" i="18"/>
  <c r="AC2537" i="18"/>
  <c r="AB2537" i="18"/>
  <c r="AA2537" i="18"/>
  <c r="W2537" i="18"/>
  <c r="S2537" i="18"/>
  <c r="R2537" i="18"/>
  <c r="I2546" i="18" s="1"/>
  <c r="Q2537" i="18"/>
  <c r="P2537" i="18"/>
  <c r="M2537" i="18"/>
  <c r="L2537" i="18"/>
  <c r="K2537" i="18"/>
  <c r="J2537" i="18"/>
  <c r="I2537" i="18"/>
  <c r="G2537" i="18"/>
  <c r="F2537" i="18"/>
  <c r="E2537" i="18"/>
  <c r="H2546" i="18" s="1"/>
  <c r="D2537" i="18"/>
  <c r="D2549" i="18" l="1"/>
  <c r="D2551" i="18"/>
  <c r="D2545" i="18"/>
  <c r="D2553" i="18"/>
  <c r="D2547" i="18"/>
  <c r="D2541" i="18"/>
  <c r="D2543" i="18"/>
  <c r="H2013" i="18"/>
  <c r="H2014" i="18" s="1"/>
  <c r="H2015" i="18" s="1"/>
  <c r="H2016" i="18" s="1"/>
  <c r="H2017" i="18" s="1"/>
  <c r="H2018" i="18" s="1"/>
  <c r="H2019" i="18" s="1"/>
  <c r="H2020" i="18" s="1"/>
  <c r="H2021" i="18" s="1"/>
  <c r="H2022" i="18" s="1"/>
  <c r="H2023" i="18" s="1"/>
  <c r="H2024" i="18" s="1"/>
  <c r="H2025" i="18" s="1"/>
  <c r="H2026" i="18" s="1"/>
  <c r="H2027" i="18" s="1"/>
  <c r="H2028" i="18" s="1"/>
  <c r="H2029" i="18" s="1"/>
  <c r="H2030" i="18" s="1"/>
  <c r="H2031" i="18" s="1"/>
  <c r="H2032" i="18" s="1"/>
  <c r="H2033" i="18" s="1"/>
  <c r="H2034" i="18" s="1"/>
  <c r="H2035" i="18" s="1"/>
  <c r="H2036" i="18" s="1"/>
  <c r="H2037" i="18" s="1"/>
  <c r="H2038" i="18" s="1"/>
  <c r="H2039" i="18" s="1"/>
  <c r="H2040" i="18" s="1"/>
  <c r="H2041" i="18" s="1"/>
  <c r="H2042" i="18" s="1"/>
  <c r="H2043" i="18" s="1"/>
  <c r="H2044" i="18" s="1"/>
  <c r="H2045" i="18" s="1"/>
  <c r="H2046" i="18" s="1"/>
  <c r="H2047" i="18" s="1"/>
  <c r="H2048" i="18" s="1"/>
  <c r="H2049" i="18" s="1"/>
  <c r="H2050" i="18" s="1"/>
  <c r="H2051" i="18" s="1"/>
  <c r="H2052" i="18" s="1"/>
  <c r="H2053" i="18" s="1"/>
  <c r="H2054" i="18" s="1"/>
  <c r="H2055" i="18" s="1"/>
  <c r="H2056" i="18" s="1"/>
  <c r="H2057" i="18" s="1"/>
  <c r="H2058" i="18" s="1"/>
  <c r="H2059" i="18" s="1"/>
  <c r="H2060" i="18" s="1"/>
  <c r="H2061" i="18" s="1"/>
  <c r="H2062" i="18" s="1"/>
  <c r="H2063" i="18" s="1"/>
  <c r="H2064" i="18" s="1"/>
  <c r="H2065" i="18" s="1"/>
  <c r="H2066" i="18" s="1"/>
  <c r="H2067" i="18" s="1"/>
  <c r="H2068" i="18" s="1"/>
  <c r="H2069" i="18" s="1"/>
  <c r="H2070" i="18" s="1"/>
  <c r="H2071" i="18" s="1"/>
  <c r="H2072" i="18" s="1"/>
  <c r="H2073" i="18" s="1"/>
  <c r="H2074" i="18" s="1"/>
  <c r="H2075" i="18" s="1"/>
  <c r="H2076" i="18" s="1"/>
  <c r="H2077" i="18" s="1"/>
  <c r="H2537" i="18"/>
  <c r="H2547" i="18"/>
  <c r="C2581" i="18" l="1"/>
  <c r="C2583" i="18"/>
  <c r="H2078" i="18"/>
  <c r="H2079" i="18" s="1"/>
  <c r="H2080" i="18" s="1"/>
  <c r="H2081" i="18" s="1"/>
  <c r="H2082" i="18" s="1"/>
  <c r="H2083" i="18" s="1"/>
  <c r="H2084" i="18" s="1"/>
  <c r="H2085" i="18" s="1"/>
  <c r="H2086" i="18" s="1"/>
  <c r="H2087" i="18" s="1"/>
  <c r="H2088" i="18" s="1"/>
  <c r="H2089" i="18" s="1"/>
  <c r="H2090" i="18" s="1"/>
  <c r="H2091" i="18" s="1"/>
  <c r="AL2537" i="18"/>
  <c r="T2537" i="18"/>
  <c r="D2555" i="18" s="1"/>
  <c r="W2540" i="18" l="1"/>
  <c r="W2544" i="18" s="1"/>
  <c r="H2092" i="18"/>
  <c r="H2093" i="18" s="1"/>
  <c r="H2094" i="18" s="1"/>
  <c r="H2095" i="18" s="1"/>
  <c r="H2096" i="18" s="1"/>
  <c r="H2097" i="18" s="1"/>
  <c r="H2098" i="18" s="1"/>
  <c r="H2099" i="18" s="1"/>
  <c r="H2100" i="18" s="1"/>
  <c r="H2101" i="18" s="1"/>
  <c r="H2102" i="18" s="1"/>
  <c r="H2103" i="18" s="1"/>
  <c r="H2104" i="18" s="1"/>
  <c r="H2105" i="18" s="1"/>
  <c r="H2106" i="18" s="1"/>
  <c r="H2107" i="18" s="1"/>
  <c r="H2108" i="18" s="1"/>
  <c r="H2109" i="18" s="1"/>
  <c r="H2110" i="18" s="1"/>
  <c r="H2111" i="18" s="1"/>
  <c r="H2112" i="18" s="1"/>
  <c r="H2113" i="18" s="1"/>
  <c r="H2114" i="18" s="1"/>
  <c r="H2115" i="18" s="1"/>
  <c r="H2116" i="18" s="1"/>
  <c r="H2117" i="18" s="1"/>
  <c r="H2118" i="18" s="1"/>
  <c r="H2119" i="18" s="1"/>
  <c r="H2120" i="18" s="1"/>
  <c r="H2121" i="18" s="1"/>
  <c r="H2122" i="18" s="1"/>
  <c r="H2123" i="18" s="1"/>
  <c r="H2124" i="18" s="1"/>
  <c r="H2125" i="18" s="1"/>
  <c r="H2126" i="18" s="1"/>
  <c r="H2127" i="18" s="1"/>
  <c r="H2128" i="18" s="1"/>
  <c r="H2129" i="18" s="1"/>
  <c r="H2130" i="18" s="1"/>
  <c r="H2131" i="18" s="1"/>
  <c r="H2132" i="18" s="1"/>
  <c r="H2133" i="18" s="1"/>
  <c r="H2134" i="18" s="1"/>
  <c r="H2135" i="18" s="1"/>
  <c r="H2136" i="18" s="1"/>
  <c r="H2137" i="18" s="1"/>
  <c r="H2138" i="18" s="1"/>
  <c r="AR2537" i="18"/>
  <c r="D2557" i="18" s="1"/>
  <c r="AO2540" i="18"/>
  <c r="Z2537" i="18"/>
  <c r="AE123" i="11"/>
  <c r="AD123" i="11"/>
  <c r="AC123" i="11"/>
  <c r="AB123" i="11"/>
  <c r="AA123" i="11"/>
  <c r="Z123" i="11"/>
  <c r="Y123" i="11"/>
  <c r="X123" i="11"/>
  <c r="W123" i="11"/>
  <c r="V123" i="11"/>
  <c r="U123" i="11"/>
  <c r="S123" i="11"/>
  <c r="R123" i="11"/>
  <c r="Q123" i="11"/>
  <c r="P123" i="11"/>
  <c r="O123" i="11"/>
  <c r="N123" i="11"/>
  <c r="M123" i="11"/>
  <c r="L123" i="11"/>
  <c r="K123" i="11"/>
  <c r="J123" i="11"/>
  <c r="I123" i="11"/>
  <c r="G123" i="11"/>
  <c r="F123" i="11"/>
  <c r="E123" i="11"/>
  <c r="D123" i="11"/>
  <c r="AF4" i="11"/>
  <c r="AF5" i="11" s="1"/>
  <c r="AF6" i="11" s="1"/>
  <c r="AF7" i="11" s="1"/>
  <c r="AF8" i="11" s="1"/>
  <c r="AF9" i="11" s="1"/>
  <c r="AF10" i="11" s="1"/>
  <c r="AF11" i="11" s="1"/>
  <c r="AF12" i="11" s="1"/>
  <c r="AF13" i="11" s="1"/>
  <c r="AF14" i="11" s="1"/>
  <c r="AF15" i="11" s="1"/>
  <c r="AF16" i="11" s="1"/>
  <c r="AF17" i="11" s="1"/>
  <c r="AF18" i="11" s="1"/>
  <c r="AF19" i="11" s="1"/>
  <c r="AF20" i="11" s="1"/>
  <c r="AF21" i="11" s="1"/>
  <c r="AF22" i="11" s="1"/>
  <c r="AF23" i="11" s="1"/>
  <c r="AF24" i="11" s="1"/>
  <c r="AF25" i="11" s="1"/>
  <c r="AF26" i="11" s="1"/>
  <c r="AF27" i="11" s="1"/>
  <c r="AF28" i="11" s="1"/>
  <c r="AF29" i="11" s="1"/>
  <c r="AF30" i="11" s="1"/>
  <c r="AF31" i="11" s="1"/>
  <c r="AF32" i="11" s="1"/>
  <c r="AF33" i="11" s="1"/>
  <c r="AF34" i="11" s="1"/>
  <c r="AF35" i="11" s="1"/>
  <c r="AF36" i="11" s="1"/>
  <c r="AF37" i="11" s="1"/>
  <c r="AF38" i="11" s="1"/>
  <c r="AF39" i="11" s="1"/>
  <c r="AF40" i="11" s="1"/>
  <c r="AF41" i="11" s="1"/>
  <c r="AF42" i="11" s="1"/>
  <c r="AF43" i="11" s="1"/>
  <c r="AF44" i="11" s="1"/>
  <c r="AF45" i="11" s="1"/>
  <c r="AF46" i="11" s="1"/>
  <c r="AF47" i="11" s="1"/>
  <c r="AF48" i="11" s="1"/>
  <c r="AF49" i="11" s="1"/>
  <c r="AF50" i="11" s="1"/>
  <c r="AF51" i="11" s="1"/>
  <c r="AF52" i="11" s="1"/>
  <c r="AF53" i="11" s="1"/>
  <c r="AF54" i="11" s="1"/>
  <c r="AF55" i="11" s="1"/>
  <c r="AF56" i="11" s="1"/>
  <c r="AF57" i="11" s="1"/>
  <c r="AF58" i="11" s="1"/>
  <c r="AF59" i="11" s="1"/>
  <c r="AF60" i="11" s="1"/>
  <c r="AF61" i="11" s="1"/>
  <c r="AF62" i="11" s="1"/>
  <c r="AF63" i="11" s="1"/>
  <c r="AF64" i="11" s="1"/>
  <c r="AF65" i="11" s="1"/>
  <c r="AF66" i="11" s="1"/>
  <c r="AF67" i="11" s="1"/>
  <c r="AF68" i="11" s="1"/>
  <c r="AF69" i="11" s="1"/>
  <c r="AF70" i="11" s="1"/>
  <c r="AF71" i="11" s="1"/>
  <c r="AF72" i="11" s="1"/>
  <c r="AF73" i="11" s="1"/>
  <c r="AF74" i="11" s="1"/>
  <c r="AF75" i="11" s="1"/>
  <c r="AF76" i="11" s="1"/>
  <c r="AF77" i="11" s="1"/>
  <c r="AF78" i="11" s="1"/>
  <c r="AF79" i="11" s="1"/>
  <c r="AF80" i="11" s="1"/>
  <c r="AF81" i="11" s="1"/>
  <c r="AF82" i="11" s="1"/>
  <c r="AF83" i="11" s="1"/>
  <c r="AF84" i="11" s="1"/>
  <c r="AF85" i="11" s="1"/>
  <c r="AF86" i="11" s="1"/>
  <c r="AF87" i="11" s="1"/>
  <c r="AF88" i="11" s="1"/>
  <c r="AF89" i="11" s="1"/>
  <c r="AF90" i="11" s="1"/>
  <c r="AF91" i="11" s="1"/>
  <c r="AF92" i="11" s="1"/>
  <c r="AF93" i="11" s="1"/>
  <c r="AF94" i="11" s="1"/>
  <c r="AF95" i="11" s="1"/>
  <c r="AF96" i="11" s="1"/>
  <c r="AF97" i="11" s="1"/>
  <c r="AF98" i="11" s="1"/>
  <c r="AF99" i="11" s="1"/>
  <c r="AF100" i="11" s="1"/>
  <c r="AF101" i="11" s="1"/>
  <c r="AF102" i="11" s="1"/>
  <c r="AF103" i="11" s="1"/>
  <c r="AF104" i="11" s="1"/>
  <c r="AF105" i="11" s="1"/>
  <c r="AF106" i="11" s="1"/>
  <c r="AF107" i="11" s="1"/>
  <c r="AF108" i="11" s="1"/>
  <c r="AF109" i="11" s="1"/>
  <c r="AF110" i="11" s="1"/>
  <c r="AF111" i="11" s="1"/>
  <c r="AF112" i="11" s="1"/>
  <c r="AF113" i="11" s="1"/>
  <c r="AF114" i="11" s="1"/>
  <c r="AF115" i="11" s="1"/>
  <c r="AF116" i="11" s="1"/>
  <c r="AF117" i="11" s="1"/>
  <c r="AF118" i="11" s="1"/>
  <c r="AF119" i="11" s="1"/>
  <c r="T4" i="11"/>
  <c r="T5" i="11" s="1"/>
  <c r="T6" i="11" s="1"/>
  <c r="T7" i="11" s="1"/>
  <c r="T8" i="11" s="1"/>
  <c r="T9" i="11" s="1"/>
  <c r="T10" i="11" s="1"/>
  <c r="T11" i="11" s="1"/>
  <c r="T12" i="11" s="1"/>
  <c r="T13" i="11" s="1"/>
  <c r="T14" i="11" s="1"/>
  <c r="T15" i="11" s="1"/>
  <c r="T16" i="11" s="1"/>
  <c r="T17" i="11" s="1"/>
  <c r="T18" i="11" s="1"/>
  <c r="T19" i="11" s="1"/>
  <c r="T20" i="11" s="1"/>
  <c r="T21" i="11" s="1"/>
  <c r="T22" i="11" s="1"/>
  <c r="T23" i="11" s="1"/>
  <c r="T24" i="11" s="1"/>
  <c r="T25" i="11" s="1"/>
  <c r="T26" i="11" s="1"/>
  <c r="T27" i="11" s="1"/>
  <c r="T28" i="11" s="1"/>
  <c r="T29" i="11" s="1"/>
  <c r="T30" i="11" s="1"/>
  <c r="T31" i="11" s="1"/>
  <c r="T32" i="11" s="1"/>
  <c r="T33" i="11" s="1"/>
  <c r="T34" i="11" s="1"/>
  <c r="T35" i="11" s="1"/>
  <c r="T36" i="11" s="1"/>
  <c r="T37" i="11" s="1"/>
  <c r="T38" i="11" s="1"/>
  <c r="T39" i="11" s="1"/>
  <c r="T40" i="11" s="1"/>
  <c r="T41" i="11" s="1"/>
  <c r="T42" i="11" s="1"/>
  <c r="T43" i="11" s="1"/>
  <c r="T44" i="11" s="1"/>
  <c r="T45" i="11" s="1"/>
  <c r="T46" i="11" s="1"/>
  <c r="T47" i="11" s="1"/>
  <c r="T48" i="11" s="1"/>
  <c r="T49" i="11" s="1"/>
  <c r="T50" i="11" s="1"/>
  <c r="T51" i="11" s="1"/>
  <c r="T52" i="11" s="1"/>
  <c r="T53" i="11" s="1"/>
  <c r="T54" i="11" s="1"/>
  <c r="T55" i="11" s="1"/>
  <c r="T56" i="11" s="1"/>
  <c r="T57" i="11" s="1"/>
  <c r="T58" i="11" s="1"/>
  <c r="T59" i="11" s="1"/>
  <c r="T60" i="11" s="1"/>
  <c r="T61" i="11" s="1"/>
  <c r="T62" i="11" s="1"/>
  <c r="T63" i="11" s="1"/>
  <c r="T64" i="11" s="1"/>
  <c r="T65" i="11" s="1"/>
  <c r="T66" i="11" s="1"/>
  <c r="T67" i="11" s="1"/>
  <c r="T68" i="11" s="1"/>
  <c r="T69" i="11" s="1"/>
  <c r="T70" i="11" s="1"/>
  <c r="T71" i="11" s="1"/>
  <c r="T72" i="11" s="1"/>
  <c r="T73" i="11" s="1"/>
  <c r="T74" i="11" s="1"/>
  <c r="T75" i="11" s="1"/>
  <c r="T76" i="11" s="1"/>
  <c r="T77" i="11" s="1"/>
  <c r="T78" i="11" s="1"/>
  <c r="T79" i="11" s="1"/>
  <c r="T80" i="11" s="1"/>
  <c r="T81" i="11" s="1"/>
  <c r="T82" i="11" s="1"/>
  <c r="T83" i="11" s="1"/>
  <c r="T84" i="11" s="1"/>
  <c r="T85" i="11" s="1"/>
  <c r="T86" i="11" s="1"/>
  <c r="T87" i="11" s="1"/>
  <c r="T88" i="11" s="1"/>
  <c r="T89" i="11" s="1"/>
  <c r="T90" i="11" s="1"/>
  <c r="T91" i="11" s="1"/>
  <c r="T92" i="11" s="1"/>
  <c r="T93" i="11" s="1"/>
  <c r="T94" i="11" s="1"/>
  <c r="T95" i="11" s="1"/>
  <c r="T96" i="11" s="1"/>
  <c r="T97" i="11" s="1"/>
  <c r="T98" i="11" s="1"/>
  <c r="T99" i="11" s="1"/>
  <c r="T100" i="11" s="1"/>
  <c r="T101" i="11" s="1"/>
  <c r="T102" i="11" s="1"/>
  <c r="T103" i="11" s="1"/>
  <c r="T104" i="11" s="1"/>
  <c r="T105" i="11" s="1"/>
  <c r="T106" i="11" s="1"/>
  <c r="T107" i="11" s="1"/>
  <c r="T108" i="11" s="1"/>
  <c r="T109" i="11" s="1"/>
  <c r="T110" i="11" s="1"/>
  <c r="T111" i="11" s="1"/>
  <c r="T112" i="11" s="1"/>
  <c r="T113" i="11" s="1"/>
  <c r="T114" i="11" s="1"/>
  <c r="T115" i="11" s="1"/>
  <c r="T116" i="11" s="1"/>
  <c r="T117" i="11" s="1"/>
  <c r="T118" i="11" s="1"/>
  <c r="T119" i="11" s="1"/>
  <c r="H4" i="11"/>
  <c r="H5" i="11" s="1"/>
  <c r="H6" i="11" s="1"/>
  <c r="H7" i="11" s="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H28" i="11" s="1"/>
  <c r="H29" i="11" s="1"/>
  <c r="H30" i="11" s="1"/>
  <c r="H31" i="11" s="1"/>
  <c r="H32" i="11" s="1"/>
  <c r="H33" i="11" s="1"/>
  <c r="H34" i="11" s="1"/>
  <c r="H35" i="11" s="1"/>
  <c r="H36" i="11" s="1"/>
  <c r="H37" i="11" s="1"/>
  <c r="H38" i="11" s="1"/>
  <c r="H39" i="11" s="1"/>
  <c r="H40" i="11" s="1"/>
  <c r="H41" i="11" s="1"/>
  <c r="H42" i="11" s="1"/>
  <c r="H43" i="11" s="1"/>
  <c r="H44" i="11" s="1"/>
  <c r="H45" i="11" s="1"/>
  <c r="H46" i="11" s="1"/>
  <c r="H47" i="11" s="1"/>
  <c r="H48" i="11" s="1"/>
  <c r="H49" i="11" s="1"/>
  <c r="H50" i="11" s="1"/>
  <c r="H51" i="11" s="1"/>
  <c r="H52" i="11" s="1"/>
  <c r="H53" i="11" s="1"/>
  <c r="H54" i="11" s="1"/>
  <c r="H55" i="11" s="1"/>
  <c r="H56" i="11" s="1"/>
  <c r="H57" i="11" s="1"/>
  <c r="H58" i="11" s="1"/>
  <c r="H59" i="11" s="1"/>
  <c r="H60" i="11" s="1"/>
  <c r="H61" i="11" s="1"/>
  <c r="H62" i="11" s="1"/>
  <c r="H63" i="11" s="1"/>
  <c r="H64" i="11" s="1"/>
  <c r="H65" i="11" s="1"/>
  <c r="H66" i="11" s="1"/>
  <c r="H67" i="11" s="1"/>
  <c r="H68" i="11" s="1"/>
  <c r="H69" i="11" s="1"/>
  <c r="H70" i="11" s="1"/>
  <c r="H71" i="11" s="1"/>
  <c r="H72" i="11" s="1"/>
  <c r="H73" i="11" s="1"/>
  <c r="H74" i="11" s="1"/>
  <c r="H75" i="11" s="1"/>
  <c r="H76" i="11" s="1"/>
  <c r="H77" i="11" s="1"/>
  <c r="H78" i="11" s="1"/>
  <c r="H79" i="11" s="1"/>
  <c r="H80" i="11" s="1"/>
  <c r="H81" i="11" s="1"/>
  <c r="H82" i="11" s="1"/>
  <c r="H83" i="11" s="1"/>
  <c r="H84" i="11" s="1"/>
  <c r="H85" i="11" s="1"/>
  <c r="H86" i="11" s="1"/>
  <c r="H87" i="11" s="1"/>
  <c r="H88" i="11" s="1"/>
  <c r="H89" i="11" s="1"/>
  <c r="H90" i="11" s="1"/>
  <c r="H91" i="11" s="1"/>
  <c r="H92" i="11" s="1"/>
  <c r="H93" i="11" s="1"/>
  <c r="H94" i="11" s="1"/>
  <c r="H95" i="11" s="1"/>
  <c r="H96" i="11" s="1"/>
  <c r="H97" i="11" s="1"/>
  <c r="H98" i="11" s="1"/>
  <c r="H99" i="11" s="1"/>
  <c r="H100" i="11" s="1"/>
  <c r="H101" i="11" s="1"/>
  <c r="H102" i="11" s="1"/>
  <c r="H103" i="11" s="1"/>
  <c r="H104" i="11" s="1"/>
  <c r="H105" i="11" s="1"/>
  <c r="H106" i="11" s="1"/>
  <c r="H107" i="11" s="1"/>
  <c r="H108" i="11" s="1"/>
  <c r="H109" i="11" s="1"/>
  <c r="H110" i="11" s="1"/>
  <c r="H111" i="11" s="1"/>
  <c r="H112" i="11" s="1"/>
  <c r="H113" i="11" s="1"/>
  <c r="H114" i="11" s="1"/>
  <c r="H115" i="11" s="1"/>
  <c r="H116" i="11" s="1"/>
  <c r="H117" i="11" s="1"/>
  <c r="H118" i="11" s="1"/>
  <c r="H119" i="11" s="1"/>
  <c r="D123" i="12"/>
  <c r="E123" i="12"/>
  <c r="H4" i="12"/>
  <c r="H5" i="12" s="1"/>
  <c r="H6" i="12" s="1"/>
  <c r="H7" i="12" s="1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H20" i="12" s="1"/>
  <c r="H21" i="12" s="1"/>
  <c r="H22" i="12" s="1"/>
  <c r="H23" i="12" s="1"/>
  <c r="H24" i="12" s="1"/>
  <c r="H25" i="12" s="1"/>
  <c r="H26" i="12" s="1"/>
  <c r="H27" i="12" s="1"/>
  <c r="H28" i="12" s="1"/>
  <c r="H29" i="12" s="1"/>
  <c r="H30" i="12" s="1"/>
  <c r="H31" i="12" s="1"/>
  <c r="H32" i="12" s="1"/>
  <c r="H33" i="12" s="1"/>
  <c r="H34" i="12" s="1"/>
  <c r="H35" i="12" s="1"/>
  <c r="H36" i="12" s="1"/>
  <c r="H37" i="12" s="1"/>
  <c r="H38" i="12" s="1"/>
  <c r="H39" i="12" s="1"/>
  <c r="H40" i="12" s="1"/>
  <c r="H41" i="12" s="1"/>
  <c r="H42" i="12" s="1"/>
  <c r="H43" i="12" s="1"/>
  <c r="H44" i="12" s="1"/>
  <c r="H45" i="12" s="1"/>
  <c r="H46" i="12" s="1"/>
  <c r="H47" i="12" s="1"/>
  <c r="H48" i="12" s="1"/>
  <c r="H49" i="12" s="1"/>
  <c r="H50" i="12" s="1"/>
  <c r="H51" i="12" s="1"/>
  <c r="H52" i="12" s="1"/>
  <c r="H53" i="12" s="1"/>
  <c r="H54" i="12" s="1"/>
  <c r="H55" i="12" s="1"/>
  <c r="H56" i="12" s="1"/>
  <c r="H57" i="12" s="1"/>
  <c r="H58" i="12" s="1"/>
  <c r="H59" i="12" s="1"/>
  <c r="H60" i="12" s="1"/>
  <c r="H61" i="12" s="1"/>
  <c r="H62" i="12" s="1"/>
  <c r="H63" i="12" s="1"/>
  <c r="H64" i="12" s="1"/>
  <c r="H65" i="12" s="1"/>
  <c r="H66" i="12" s="1"/>
  <c r="H67" i="12" s="1"/>
  <c r="H68" i="12" s="1"/>
  <c r="H69" i="12" s="1"/>
  <c r="H70" i="12" s="1"/>
  <c r="H71" i="12" s="1"/>
  <c r="H72" i="12" s="1"/>
  <c r="AE123" i="12"/>
  <c r="AD123" i="12"/>
  <c r="AC123" i="12"/>
  <c r="AB123" i="12"/>
  <c r="AA123" i="12"/>
  <c r="Z123" i="12"/>
  <c r="Y123" i="12"/>
  <c r="W123" i="12"/>
  <c r="V123" i="12"/>
  <c r="U123" i="12"/>
  <c r="S123" i="12"/>
  <c r="R123" i="12"/>
  <c r="Q123" i="12"/>
  <c r="P123" i="12"/>
  <c r="O123" i="12"/>
  <c r="N123" i="12"/>
  <c r="M123" i="12"/>
  <c r="K123" i="12"/>
  <c r="J123" i="12"/>
  <c r="I123" i="12"/>
  <c r="G123" i="12"/>
  <c r="F123" i="12"/>
  <c r="AF4" i="12"/>
  <c r="AF5" i="12" s="1"/>
  <c r="AF6" i="12" s="1"/>
  <c r="AF7" i="12" s="1"/>
  <c r="AF8" i="12" s="1"/>
  <c r="AF9" i="12" s="1"/>
  <c r="AF10" i="12" s="1"/>
  <c r="AF11" i="12" s="1"/>
  <c r="AF12" i="12" s="1"/>
  <c r="AF13" i="12" s="1"/>
  <c r="AF14" i="12" s="1"/>
  <c r="AF15" i="12" s="1"/>
  <c r="AF16" i="12" s="1"/>
  <c r="AF17" i="12" s="1"/>
  <c r="AF18" i="12" s="1"/>
  <c r="AF19" i="12" s="1"/>
  <c r="AF20" i="12" s="1"/>
  <c r="AF21" i="12" s="1"/>
  <c r="AF22" i="12" s="1"/>
  <c r="AF23" i="12" s="1"/>
  <c r="AF24" i="12" s="1"/>
  <c r="AF25" i="12" s="1"/>
  <c r="AF26" i="12" s="1"/>
  <c r="AF27" i="12" s="1"/>
  <c r="AF28" i="12" s="1"/>
  <c r="AF29" i="12" s="1"/>
  <c r="AF30" i="12" s="1"/>
  <c r="AF31" i="12" s="1"/>
  <c r="AF32" i="12" s="1"/>
  <c r="AF33" i="12" s="1"/>
  <c r="AF34" i="12" s="1"/>
  <c r="AF35" i="12" s="1"/>
  <c r="AF36" i="12" s="1"/>
  <c r="AF37" i="12" s="1"/>
  <c r="AF38" i="12" s="1"/>
  <c r="AF39" i="12" s="1"/>
  <c r="AF40" i="12" s="1"/>
  <c r="AF41" i="12" s="1"/>
  <c r="AF42" i="12" s="1"/>
  <c r="AF43" i="12" s="1"/>
  <c r="AF44" i="12" s="1"/>
  <c r="AF45" i="12" s="1"/>
  <c r="AF46" i="12" s="1"/>
  <c r="AF47" i="12" s="1"/>
  <c r="AF48" i="12" s="1"/>
  <c r="AF49" i="12" s="1"/>
  <c r="AF50" i="12" s="1"/>
  <c r="AF51" i="12" s="1"/>
  <c r="AF52" i="12" s="1"/>
  <c r="AF53" i="12" s="1"/>
  <c r="AF54" i="12" s="1"/>
  <c r="AF55" i="12" s="1"/>
  <c r="AF56" i="12" s="1"/>
  <c r="AF57" i="12" s="1"/>
  <c r="AF58" i="12" s="1"/>
  <c r="AF59" i="12" s="1"/>
  <c r="AF60" i="12" s="1"/>
  <c r="AF61" i="12" s="1"/>
  <c r="AF62" i="12" s="1"/>
  <c r="AF63" i="12" s="1"/>
  <c r="AF64" i="12" s="1"/>
  <c r="AF65" i="12" s="1"/>
  <c r="AF66" i="12" s="1"/>
  <c r="AF67" i="12" s="1"/>
  <c r="AF68" i="12" s="1"/>
  <c r="AF69" i="12" s="1"/>
  <c r="AF70" i="12" s="1"/>
  <c r="AF71" i="12" s="1"/>
  <c r="AF72" i="12" s="1"/>
  <c r="AF73" i="12" s="1"/>
  <c r="AF74" i="12" s="1"/>
  <c r="AF75" i="12" s="1"/>
  <c r="AF76" i="12" s="1"/>
  <c r="AF77" i="12" s="1"/>
  <c r="AF78" i="12" s="1"/>
  <c r="AF79" i="12" s="1"/>
  <c r="AF80" i="12" s="1"/>
  <c r="AF81" i="12" s="1"/>
  <c r="T4" i="12"/>
  <c r="T5" i="12" s="1"/>
  <c r="T6" i="12" s="1"/>
  <c r="T7" i="12" s="1"/>
  <c r="T8" i="12" s="1"/>
  <c r="T9" i="12" s="1"/>
  <c r="T10" i="12" s="1"/>
  <c r="T11" i="12" s="1"/>
  <c r="T12" i="12" s="1"/>
  <c r="T13" i="12" s="1"/>
  <c r="T14" i="12" s="1"/>
  <c r="T15" i="12" s="1"/>
  <c r="T16" i="12" s="1"/>
  <c r="T17" i="12" s="1"/>
  <c r="T18" i="12" s="1"/>
  <c r="T19" i="12" s="1"/>
  <c r="T20" i="12" s="1"/>
  <c r="T21" i="12" s="1"/>
  <c r="T22" i="12" s="1"/>
  <c r="T23" i="12" s="1"/>
  <c r="T24" i="12" s="1"/>
  <c r="T25" i="12" s="1"/>
  <c r="T26" i="12" s="1"/>
  <c r="T27" i="12" s="1"/>
  <c r="T28" i="12" s="1"/>
  <c r="T29" i="12" s="1"/>
  <c r="T30" i="12" s="1"/>
  <c r="T31" i="12" s="1"/>
  <c r="T32" i="12" s="1"/>
  <c r="T33" i="12" s="1"/>
  <c r="T34" i="12" s="1"/>
  <c r="T35" i="12" s="1"/>
  <c r="T36" i="12" s="1"/>
  <c r="T37" i="12" s="1"/>
  <c r="T38" i="12" s="1"/>
  <c r="T39" i="12" s="1"/>
  <c r="T40" i="12" s="1"/>
  <c r="T41" i="12" s="1"/>
  <c r="T42" i="12" s="1"/>
  <c r="T43" i="12" s="1"/>
  <c r="T44" i="12" s="1"/>
  <c r="T45" i="12" s="1"/>
  <c r="T46" i="12" s="1"/>
  <c r="T47" i="12" s="1"/>
  <c r="T48" i="12" s="1"/>
  <c r="T49" i="12" s="1"/>
  <c r="T50" i="12" s="1"/>
  <c r="T51" i="12" s="1"/>
  <c r="T52" i="12" s="1"/>
  <c r="T53" i="12" s="1"/>
  <c r="T54" i="12" s="1"/>
  <c r="T55" i="12" s="1"/>
  <c r="T56" i="12" s="1"/>
  <c r="T57" i="12" s="1"/>
  <c r="T58" i="12" s="1"/>
  <c r="T59" i="12" s="1"/>
  <c r="T60" i="12" s="1"/>
  <c r="T61" i="12" s="1"/>
  <c r="T62" i="12" s="1"/>
  <c r="T63" i="12" s="1"/>
  <c r="T64" i="12" s="1"/>
  <c r="T65" i="12" s="1"/>
  <c r="T66" i="12" s="1"/>
  <c r="T67" i="12" s="1"/>
  <c r="T68" i="12" s="1"/>
  <c r="T69" i="12" s="1"/>
  <c r="AE100" i="13"/>
  <c r="AD100" i="13"/>
  <c r="AC100" i="13"/>
  <c r="AB100" i="13"/>
  <c r="AA100" i="13"/>
  <c r="Z100" i="13"/>
  <c r="Y100" i="13"/>
  <c r="X100" i="13"/>
  <c r="W100" i="13"/>
  <c r="V100" i="13"/>
  <c r="U100" i="13"/>
  <c r="S100" i="13"/>
  <c r="R100" i="13"/>
  <c r="Q100" i="13"/>
  <c r="P100" i="13"/>
  <c r="O100" i="13"/>
  <c r="N100" i="13"/>
  <c r="M100" i="13"/>
  <c r="L100" i="13"/>
  <c r="K100" i="13"/>
  <c r="J100" i="13"/>
  <c r="I100" i="13"/>
  <c r="G100" i="13"/>
  <c r="F100" i="13"/>
  <c r="E100" i="13"/>
  <c r="D100" i="13"/>
  <c r="AF4" i="13"/>
  <c r="AF5" i="13" s="1"/>
  <c r="AF6" i="13" s="1"/>
  <c r="AF7" i="13" s="1"/>
  <c r="AF8" i="13" s="1"/>
  <c r="AF9" i="13" s="1"/>
  <c r="AF10" i="13" s="1"/>
  <c r="AF11" i="13" s="1"/>
  <c r="AF12" i="13" s="1"/>
  <c r="AF13" i="13" s="1"/>
  <c r="AF14" i="13" s="1"/>
  <c r="AF15" i="13" s="1"/>
  <c r="AF16" i="13" s="1"/>
  <c r="AF17" i="13" s="1"/>
  <c r="AF18" i="13" s="1"/>
  <c r="AF19" i="13" s="1"/>
  <c r="AF20" i="13" s="1"/>
  <c r="AF21" i="13" s="1"/>
  <c r="AF22" i="13" s="1"/>
  <c r="AF23" i="13" s="1"/>
  <c r="AF24" i="13" s="1"/>
  <c r="AF25" i="13" s="1"/>
  <c r="AF26" i="13" s="1"/>
  <c r="AF27" i="13" s="1"/>
  <c r="AF28" i="13" s="1"/>
  <c r="AF29" i="13" s="1"/>
  <c r="AF30" i="13" s="1"/>
  <c r="AF31" i="13" s="1"/>
  <c r="AF32" i="13" s="1"/>
  <c r="AF33" i="13" s="1"/>
  <c r="AF34" i="13" s="1"/>
  <c r="AF35" i="13" s="1"/>
  <c r="AF36" i="13" s="1"/>
  <c r="AF37" i="13" s="1"/>
  <c r="AF38" i="13" s="1"/>
  <c r="AF39" i="13" s="1"/>
  <c r="AF40" i="13" s="1"/>
  <c r="AF41" i="13" s="1"/>
  <c r="AF42" i="13" s="1"/>
  <c r="AF43" i="13" s="1"/>
  <c r="AF44" i="13" s="1"/>
  <c r="AF45" i="13" s="1"/>
  <c r="AF46" i="13" s="1"/>
  <c r="AF47" i="13" s="1"/>
  <c r="AF48" i="13" s="1"/>
  <c r="AF49" i="13" s="1"/>
  <c r="AF50" i="13" s="1"/>
  <c r="AF51" i="13" s="1"/>
  <c r="AF52" i="13" s="1"/>
  <c r="AF53" i="13" s="1"/>
  <c r="AF54" i="13" s="1"/>
  <c r="AF55" i="13" s="1"/>
  <c r="AF56" i="13" s="1"/>
  <c r="AF57" i="13" s="1"/>
  <c r="AF58" i="13" s="1"/>
  <c r="AF59" i="13" s="1"/>
  <c r="AF60" i="13" s="1"/>
  <c r="AF61" i="13" s="1"/>
  <c r="AF62" i="13" s="1"/>
  <c r="AF63" i="13" s="1"/>
  <c r="AF64" i="13" s="1"/>
  <c r="AF65" i="13" s="1"/>
  <c r="AF66" i="13" s="1"/>
  <c r="AF67" i="13" s="1"/>
  <c r="AF68" i="13" s="1"/>
  <c r="AF69" i="13" s="1"/>
  <c r="AF70" i="13" s="1"/>
  <c r="AF71" i="13" s="1"/>
  <c r="AF72" i="13" s="1"/>
  <c r="AF73" i="13" s="1"/>
  <c r="AF74" i="13" s="1"/>
  <c r="AF75" i="13" s="1"/>
  <c r="AF76" i="13" s="1"/>
  <c r="AF77" i="13" s="1"/>
  <c r="AF78" i="13" s="1"/>
  <c r="AF79" i="13" s="1"/>
  <c r="AF80" i="13" s="1"/>
  <c r="AF81" i="13" s="1"/>
  <c r="AF82" i="13" s="1"/>
  <c r="AF83" i="13" s="1"/>
  <c r="AF84" i="13" s="1"/>
  <c r="AF85" i="13" s="1"/>
  <c r="AF86" i="13" s="1"/>
  <c r="AF87" i="13" s="1"/>
  <c r="AF88" i="13" s="1"/>
  <c r="AF89" i="13" s="1"/>
  <c r="AF90" i="13" s="1"/>
  <c r="AF91" i="13" s="1"/>
  <c r="AF92" i="13" s="1"/>
  <c r="AF93" i="13" s="1"/>
  <c r="AF94" i="13" s="1"/>
  <c r="AF95" i="13" s="1"/>
  <c r="AF96" i="13" s="1"/>
  <c r="T4" i="13"/>
  <c r="T5" i="13" s="1"/>
  <c r="T6" i="13" s="1"/>
  <c r="T7" i="13" s="1"/>
  <c r="T8" i="13" s="1"/>
  <c r="T9" i="13" s="1"/>
  <c r="T10" i="13" s="1"/>
  <c r="T11" i="13" s="1"/>
  <c r="T12" i="13" s="1"/>
  <c r="T13" i="13" s="1"/>
  <c r="T14" i="13" s="1"/>
  <c r="T15" i="13" s="1"/>
  <c r="T16" i="13" s="1"/>
  <c r="T17" i="13" s="1"/>
  <c r="T18" i="13" s="1"/>
  <c r="T19" i="13" s="1"/>
  <c r="T20" i="13" s="1"/>
  <c r="T21" i="13" s="1"/>
  <c r="T22" i="13" s="1"/>
  <c r="T23" i="13" s="1"/>
  <c r="T24" i="13" s="1"/>
  <c r="T25" i="13" s="1"/>
  <c r="T26" i="13" s="1"/>
  <c r="T27" i="13" s="1"/>
  <c r="T28" i="13" s="1"/>
  <c r="T29" i="13" s="1"/>
  <c r="T30" i="13" s="1"/>
  <c r="T31" i="13" s="1"/>
  <c r="T32" i="13" s="1"/>
  <c r="T33" i="13" s="1"/>
  <c r="T34" i="13" s="1"/>
  <c r="T35" i="13" s="1"/>
  <c r="T36" i="13" s="1"/>
  <c r="T37" i="13" s="1"/>
  <c r="T38" i="13" s="1"/>
  <c r="T39" i="13" s="1"/>
  <c r="T40" i="13" s="1"/>
  <c r="T41" i="13" s="1"/>
  <c r="T42" i="13" s="1"/>
  <c r="T43" i="13" s="1"/>
  <c r="T44" i="13" s="1"/>
  <c r="T45" i="13" s="1"/>
  <c r="T46" i="13" s="1"/>
  <c r="T47" i="13" s="1"/>
  <c r="T48" i="13" s="1"/>
  <c r="T49" i="13" s="1"/>
  <c r="T50" i="13" s="1"/>
  <c r="T51" i="13" s="1"/>
  <c r="T52" i="13" s="1"/>
  <c r="T53" i="13" s="1"/>
  <c r="T54" i="13" s="1"/>
  <c r="T55" i="13" s="1"/>
  <c r="T56" i="13" s="1"/>
  <c r="T57" i="13" s="1"/>
  <c r="T58" i="13" s="1"/>
  <c r="T59" i="13" s="1"/>
  <c r="T60" i="13" s="1"/>
  <c r="T61" i="13" s="1"/>
  <c r="T62" i="13" s="1"/>
  <c r="T63" i="13" s="1"/>
  <c r="T64" i="13" s="1"/>
  <c r="T65" i="13" s="1"/>
  <c r="T66" i="13" s="1"/>
  <c r="T67" i="13" s="1"/>
  <c r="T68" i="13" s="1"/>
  <c r="T69" i="13" s="1"/>
  <c r="T70" i="13" s="1"/>
  <c r="T71" i="13" s="1"/>
  <c r="T72" i="13" s="1"/>
  <c r="T73" i="13" s="1"/>
  <c r="T74" i="13" s="1"/>
  <c r="T75" i="13" s="1"/>
  <c r="T76" i="13" s="1"/>
  <c r="T77" i="13" s="1"/>
  <c r="T78" i="13" s="1"/>
  <c r="T79" i="13" s="1"/>
  <c r="T80" i="13" s="1"/>
  <c r="T81" i="13" s="1"/>
  <c r="T82" i="13" s="1"/>
  <c r="T83" i="13" s="1"/>
  <c r="T84" i="13" s="1"/>
  <c r="T85" i="13" s="1"/>
  <c r="T86" i="13" s="1"/>
  <c r="T87" i="13" s="1"/>
  <c r="T88" i="13" s="1"/>
  <c r="T89" i="13" s="1"/>
  <c r="T90" i="13" s="1"/>
  <c r="T91" i="13" s="1"/>
  <c r="T92" i="13" s="1"/>
  <c r="T93" i="13" s="1"/>
  <c r="T94" i="13" s="1"/>
  <c r="T95" i="13" s="1"/>
  <c r="T96" i="13" s="1"/>
  <c r="H4" i="13"/>
  <c r="H5" i="13" s="1"/>
  <c r="H6" i="13" s="1"/>
  <c r="H7" i="13" s="1"/>
  <c r="H8" i="13" s="1"/>
  <c r="H9" i="13" s="1"/>
  <c r="H10" i="13" s="1"/>
  <c r="H11" i="13" s="1"/>
  <c r="H12" i="13" s="1"/>
  <c r="H13" i="13" s="1"/>
  <c r="H14" i="13" s="1"/>
  <c r="H15" i="13" s="1"/>
  <c r="H16" i="13" s="1"/>
  <c r="H17" i="13" s="1"/>
  <c r="H18" i="13" s="1"/>
  <c r="H19" i="13" s="1"/>
  <c r="H20" i="13" s="1"/>
  <c r="H21" i="13" s="1"/>
  <c r="H22" i="13" s="1"/>
  <c r="H23" i="13" s="1"/>
  <c r="H24" i="13" s="1"/>
  <c r="H25" i="13" s="1"/>
  <c r="H26" i="13" s="1"/>
  <c r="H27" i="13" s="1"/>
  <c r="H28" i="13" s="1"/>
  <c r="H29" i="13" s="1"/>
  <c r="H30" i="13" s="1"/>
  <c r="H31" i="13" s="1"/>
  <c r="H32" i="13" s="1"/>
  <c r="H33" i="13" s="1"/>
  <c r="H34" i="13" s="1"/>
  <c r="H35" i="13" s="1"/>
  <c r="H36" i="13" s="1"/>
  <c r="H37" i="13" s="1"/>
  <c r="H38" i="13" s="1"/>
  <c r="H39" i="13" s="1"/>
  <c r="H40" i="13" s="1"/>
  <c r="H41" i="13" s="1"/>
  <c r="H42" i="13" s="1"/>
  <c r="H43" i="13" s="1"/>
  <c r="H44" i="13" s="1"/>
  <c r="H45" i="13" s="1"/>
  <c r="H46" i="13" s="1"/>
  <c r="H47" i="13" s="1"/>
  <c r="H48" i="13" s="1"/>
  <c r="H49" i="13" s="1"/>
  <c r="H50" i="13" s="1"/>
  <c r="H51" i="13" s="1"/>
  <c r="H52" i="13" s="1"/>
  <c r="H53" i="13" s="1"/>
  <c r="H54" i="13" s="1"/>
  <c r="H55" i="13" s="1"/>
  <c r="H56" i="13" s="1"/>
  <c r="H57" i="13" s="1"/>
  <c r="H58" i="13" s="1"/>
  <c r="H59" i="13" s="1"/>
  <c r="H60" i="13" s="1"/>
  <c r="H61" i="13" s="1"/>
  <c r="H62" i="13" s="1"/>
  <c r="H63" i="13" s="1"/>
  <c r="H64" i="13" s="1"/>
  <c r="H65" i="13" s="1"/>
  <c r="H66" i="13" s="1"/>
  <c r="H67" i="13" s="1"/>
  <c r="H68" i="13" s="1"/>
  <c r="H69" i="13" s="1"/>
  <c r="H70" i="13" s="1"/>
  <c r="H71" i="13" s="1"/>
  <c r="H72" i="13" s="1"/>
  <c r="H73" i="13" s="1"/>
  <c r="H74" i="13" s="1"/>
  <c r="H75" i="13" s="1"/>
  <c r="H76" i="13" s="1"/>
  <c r="H77" i="13" s="1"/>
  <c r="H78" i="13" s="1"/>
  <c r="H79" i="13" s="1"/>
  <c r="H80" i="13" s="1"/>
  <c r="H81" i="13" s="1"/>
  <c r="H82" i="13" s="1"/>
  <c r="H83" i="13" s="1"/>
  <c r="H84" i="13" s="1"/>
  <c r="H85" i="13" s="1"/>
  <c r="H86" i="13" s="1"/>
  <c r="H87" i="13" s="1"/>
  <c r="H88" i="13" s="1"/>
  <c r="H89" i="13" s="1"/>
  <c r="H90" i="13" s="1"/>
  <c r="H91" i="13" s="1"/>
  <c r="H92" i="13" s="1"/>
  <c r="H93" i="13" s="1"/>
  <c r="H94" i="13" s="1"/>
  <c r="H95" i="13" s="1"/>
  <c r="H96" i="13" s="1"/>
  <c r="AE149" i="14"/>
  <c r="AD149" i="14"/>
  <c r="AC149" i="14"/>
  <c r="AB149" i="14"/>
  <c r="AA149" i="14"/>
  <c r="Z149" i="14"/>
  <c r="Y149" i="14"/>
  <c r="X149" i="14"/>
  <c r="W149" i="14"/>
  <c r="V149" i="14"/>
  <c r="U149" i="14"/>
  <c r="S149" i="14"/>
  <c r="R149" i="14"/>
  <c r="Q149" i="14"/>
  <c r="P149" i="14"/>
  <c r="O149" i="14"/>
  <c r="N149" i="14"/>
  <c r="M149" i="14"/>
  <c r="L149" i="14"/>
  <c r="K149" i="14"/>
  <c r="J149" i="14"/>
  <c r="I149" i="14"/>
  <c r="G149" i="14"/>
  <c r="F149" i="14"/>
  <c r="E149" i="14"/>
  <c r="D149" i="14"/>
  <c r="AF4" i="14"/>
  <c r="AF5" i="14" s="1"/>
  <c r="AF6" i="14" s="1"/>
  <c r="AF7" i="14" s="1"/>
  <c r="AF8" i="14" s="1"/>
  <c r="AF9" i="14" s="1"/>
  <c r="AF10" i="14" s="1"/>
  <c r="AF11" i="14" s="1"/>
  <c r="AF12" i="14" s="1"/>
  <c r="AF13" i="14" s="1"/>
  <c r="AF14" i="14" s="1"/>
  <c r="AF15" i="14" s="1"/>
  <c r="AF16" i="14" s="1"/>
  <c r="AF17" i="14" s="1"/>
  <c r="AF18" i="14" s="1"/>
  <c r="AF19" i="14" s="1"/>
  <c r="AF20" i="14" s="1"/>
  <c r="AF21" i="14" s="1"/>
  <c r="AF22" i="14" s="1"/>
  <c r="AF23" i="14" s="1"/>
  <c r="AF24" i="14" s="1"/>
  <c r="AF25" i="14" s="1"/>
  <c r="AF26" i="14" s="1"/>
  <c r="AF27" i="14" s="1"/>
  <c r="AF28" i="14" s="1"/>
  <c r="AF29" i="14" s="1"/>
  <c r="AF30" i="14" s="1"/>
  <c r="AF31" i="14" s="1"/>
  <c r="AF32" i="14" s="1"/>
  <c r="AF33" i="14" s="1"/>
  <c r="AF34" i="14" s="1"/>
  <c r="AF35" i="14" s="1"/>
  <c r="AF36" i="14" s="1"/>
  <c r="AF37" i="14" s="1"/>
  <c r="AF38" i="14" s="1"/>
  <c r="AF39" i="14" s="1"/>
  <c r="AF40" i="14" s="1"/>
  <c r="AF41" i="14" s="1"/>
  <c r="AF42" i="14" s="1"/>
  <c r="AF43" i="14" s="1"/>
  <c r="AF44" i="14" s="1"/>
  <c r="AF45" i="14" s="1"/>
  <c r="AF46" i="14" s="1"/>
  <c r="AF47" i="14" s="1"/>
  <c r="AF48" i="14" s="1"/>
  <c r="AF49" i="14" s="1"/>
  <c r="AF50" i="14" s="1"/>
  <c r="AF51" i="14" s="1"/>
  <c r="AF52" i="14" s="1"/>
  <c r="AF53" i="14" s="1"/>
  <c r="AF54" i="14" s="1"/>
  <c r="AF55" i="14" s="1"/>
  <c r="AF56" i="14" s="1"/>
  <c r="AF57" i="14" s="1"/>
  <c r="AF58" i="14" s="1"/>
  <c r="AF59" i="14" s="1"/>
  <c r="AF60" i="14" s="1"/>
  <c r="AF61" i="14" s="1"/>
  <c r="AF62" i="14" s="1"/>
  <c r="AF63" i="14" s="1"/>
  <c r="AF64" i="14" s="1"/>
  <c r="AF65" i="14" s="1"/>
  <c r="AF66" i="14" s="1"/>
  <c r="AF67" i="14" s="1"/>
  <c r="AF68" i="14" s="1"/>
  <c r="AF69" i="14" s="1"/>
  <c r="AF70" i="14" s="1"/>
  <c r="AF71" i="14" s="1"/>
  <c r="AF72" i="14" s="1"/>
  <c r="AF73" i="14" s="1"/>
  <c r="AF74" i="14" s="1"/>
  <c r="AF75" i="14" s="1"/>
  <c r="AF76" i="14" s="1"/>
  <c r="AF77" i="14" s="1"/>
  <c r="AF78" i="14" s="1"/>
  <c r="AF79" i="14" s="1"/>
  <c r="AF80" i="14" s="1"/>
  <c r="AF81" i="14" s="1"/>
  <c r="AF82" i="14" s="1"/>
  <c r="AF83" i="14" s="1"/>
  <c r="AF84" i="14" s="1"/>
  <c r="AF85" i="14" s="1"/>
  <c r="AF86" i="14" s="1"/>
  <c r="AF87" i="14" s="1"/>
  <c r="AF88" i="14" s="1"/>
  <c r="AF89" i="14" s="1"/>
  <c r="AF90" i="14" s="1"/>
  <c r="AF91" i="14" s="1"/>
  <c r="AF92" i="14" s="1"/>
  <c r="AF93" i="14" s="1"/>
  <c r="AF94" i="14" s="1"/>
  <c r="AF95" i="14" s="1"/>
  <c r="AF96" i="14" s="1"/>
  <c r="AF97" i="14" s="1"/>
  <c r="AF98" i="14" s="1"/>
  <c r="AF99" i="14" s="1"/>
  <c r="AF100" i="14" s="1"/>
  <c r="AF101" i="14" s="1"/>
  <c r="AF102" i="14" s="1"/>
  <c r="AF103" i="14" s="1"/>
  <c r="AF104" i="14" s="1"/>
  <c r="AF105" i="14" s="1"/>
  <c r="AF106" i="14" s="1"/>
  <c r="AF107" i="14" s="1"/>
  <c r="AF108" i="14" s="1"/>
  <c r="AF109" i="14" s="1"/>
  <c r="AF110" i="14" s="1"/>
  <c r="AF111" i="14" s="1"/>
  <c r="AF112" i="14" s="1"/>
  <c r="AF113" i="14" s="1"/>
  <c r="AF114" i="14" s="1"/>
  <c r="AF115" i="14" s="1"/>
  <c r="AF116" i="14" s="1"/>
  <c r="AF117" i="14" s="1"/>
  <c r="AF118" i="14" s="1"/>
  <c r="AF119" i="14" s="1"/>
  <c r="AF120" i="14" s="1"/>
  <c r="AF121" i="14" s="1"/>
  <c r="AF122" i="14" s="1"/>
  <c r="AF123" i="14" s="1"/>
  <c r="AF124" i="14" s="1"/>
  <c r="AF125" i="14" s="1"/>
  <c r="AF126" i="14" s="1"/>
  <c r="AF127" i="14" s="1"/>
  <c r="AF128" i="14" s="1"/>
  <c r="T4" i="14"/>
  <c r="T5" i="14" s="1"/>
  <c r="T6" i="14" s="1"/>
  <c r="T7" i="14" s="1"/>
  <c r="T8" i="14" s="1"/>
  <c r="T9" i="14" s="1"/>
  <c r="T10" i="14" s="1"/>
  <c r="T11" i="14" s="1"/>
  <c r="T12" i="14" s="1"/>
  <c r="T13" i="14" s="1"/>
  <c r="T14" i="14" s="1"/>
  <c r="T15" i="14" s="1"/>
  <c r="T16" i="14" s="1"/>
  <c r="T17" i="14" s="1"/>
  <c r="T18" i="14" s="1"/>
  <c r="T19" i="14" s="1"/>
  <c r="T20" i="14" s="1"/>
  <c r="T21" i="14" s="1"/>
  <c r="T22" i="14" s="1"/>
  <c r="T23" i="14" s="1"/>
  <c r="T24" i="14" s="1"/>
  <c r="T25" i="14" s="1"/>
  <c r="T26" i="14" s="1"/>
  <c r="T27" i="14" s="1"/>
  <c r="T28" i="14" s="1"/>
  <c r="T29" i="14" s="1"/>
  <c r="T30" i="14" s="1"/>
  <c r="T31" i="14" s="1"/>
  <c r="T32" i="14" s="1"/>
  <c r="T33" i="14" s="1"/>
  <c r="T34" i="14" s="1"/>
  <c r="T35" i="14" s="1"/>
  <c r="T36" i="14" s="1"/>
  <c r="T37" i="14" s="1"/>
  <c r="T38" i="14" s="1"/>
  <c r="T39" i="14" s="1"/>
  <c r="T40" i="14" s="1"/>
  <c r="T41" i="14" s="1"/>
  <c r="T42" i="14" s="1"/>
  <c r="T43" i="14" s="1"/>
  <c r="T44" i="14" s="1"/>
  <c r="T45" i="14" s="1"/>
  <c r="T46" i="14" s="1"/>
  <c r="T47" i="14" s="1"/>
  <c r="T48" i="14" s="1"/>
  <c r="T49" i="14" s="1"/>
  <c r="T50" i="14" s="1"/>
  <c r="T51" i="14" s="1"/>
  <c r="T52" i="14" s="1"/>
  <c r="T53" i="14" s="1"/>
  <c r="T54" i="14" s="1"/>
  <c r="T55" i="14" s="1"/>
  <c r="T56" i="14" s="1"/>
  <c r="T57" i="14" s="1"/>
  <c r="T58" i="14" s="1"/>
  <c r="T59" i="14" s="1"/>
  <c r="T60" i="14" s="1"/>
  <c r="T61" i="14" s="1"/>
  <c r="T62" i="14" s="1"/>
  <c r="T63" i="14" s="1"/>
  <c r="T64" i="14" s="1"/>
  <c r="T65" i="14" s="1"/>
  <c r="T66" i="14" s="1"/>
  <c r="T67" i="14" s="1"/>
  <c r="T68" i="14" s="1"/>
  <c r="T69" i="14" s="1"/>
  <c r="T70" i="14" s="1"/>
  <c r="T71" i="14" s="1"/>
  <c r="T72" i="14" s="1"/>
  <c r="T73" i="14" s="1"/>
  <c r="T74" i="14" s="1"/>
  <c r="T75" i="14" s="1"/>
  <c r="T76" i="14" s="1"/>
  <c r="T77" i="14" s="1"/>
  <c r="T78" i="14" s="1"/>
  <c r="T79" i="14" s="1"/>
  <c r="T80" i="14" s="1"/>
  <c r="T81" i="14" s="1"/>
  <c r="T82" i="14" s="1"/>
  <c r="T83" i="14" s="1"/>
  <c r="T84" i="14" s="1"/>
  <c r="T85" i="14" s="1"/>
  <c r="T86" i="14" s="1"/>
  <c r="T87" i="14" s="1"/>
  <c r="T88" i="14" s="1"/>
  <c r="T89" i="14" s="1"/>
  <c r="T90" i="14" s="1"/>
  <c r="T91" i="14" s="1"/>
  <c r="T92" i="14" s="1"/>
  <c r="T93" i="14" s="1"/>
  <c r="T94" i="14" s="1"/>
  <c r="T95" i="14" s="1"/>
  <c r="T96" i="14" s="1"/>
  <c r="T97" i="14" s="1"/>
  <c r="T98" i="14" s="1"/>
  <c r="T99" i="14" s="1"/>
  <c r="T100" i="14" s="1"/>
  <c r="T101" i="14" s="1"/>
  <c r="T102" i="14" s="1"/>
  <c r="T103" i="14" s="1"/>
  <c r="T104" i="14" s="1"/>
  <c r="T105" i="14" s="1"/>
  <c r="T106" i="14" s="1"/>
  <c r="T107" i="14" s="1"/>
  <c r="T108" i="14" s="1"/>
  <c r="T109" i="14" s="1"/>
  <c r="T110" i="14" s="1"/>
  <c r="T111" i="14" s="1"/>
  <c r="T112" i="14" s="1"/>
  <c r="T113" i="14" s="1"/>
  <c r="T114" i="14" s="1"/>
  <c r="T115" i="14" s="1"/>
  <c r="T116" i="14" s="1"/>
  <c r="T117" i="14" s="1"/>
  <c r="T118" i="14" s="1"/>
  <c r="T119" i="14" s="1"/>
  <c r="T120" i="14" s="1"/>
  <c r="T121" i="14" s="1"/>
  <c r="T122" i="14" s="1"/>
  <c r="T123" i="14" s="1"/>
  <c r="T124" i="14" s="1"/>
  <c r="T125" i="14" s="1"/>
  <c r="H4" i="14"/>
  <c r="H5" i="14" s="1"/>
  <c r="H6" i="14" s="1"/>
  <c r="H7" i="14" s="1"/>
  <c r="H8" i="14" s="1"/>
  <c r="H9" i="14" s="1"/>
  <c r="H10" i="14" s="1"/>
  <c r="H11" i="14" s="1"/>
  <c r="H12" i="14" s="1"/>
  <c r="H13" i="14" s="1"/>
  <c r="H14" i="14" s="1"/>
  <c r="H15" i="14" s="1"/>
  <c r="H16" i="14" s="1"/>
  <c r="H17" i="14" s="1"/>
  <c r="H18" i="14" s="1"/>
  <c r="H19" i="14" s="1"/>
  <c r="H20" i="14" s="1"/>
  <c r="H21" i="14" s="1"/>
  <c r="H22" i="14" s="1"/>
  <c r="H23" i="14" s="1"/>
  <c r="H24" i="14" s="1"/>
  <c r="H25" i="14" s="1"/>
  <c r="H26" i="14" s="1"/>
  <c r="H27" i="14" s="1"/>
  <c r="H28" i="14" s="1"/>
  <c r="H29" i="14" s="1"/>
  <c r="H30" i="14" s="1"/>
  <c r="H31" i="14" s="1"/>
  <c r="H32" i="14" s="1"/>
  <c r="H33" i="14" s="1"/>
  <c r="H34" i="14" s="1"/>
  <c r="H35" i="14" s="1"/>
  <c r="H36" i="14" s="1"/>
  <c r="H37" i="14" s="1"/>
  <c r="H38" i="14" s="1"/>
  <c r="H39" i="14" s="1"/>
  <c r="H40" i="14" s="1"/>
  <c r="H41" i="14" s="1"/>
  <c r="H42" i="14" s="1"/>
  <c r="H43" i="14" s="1"/>
  <c r="H44" i="14" s="1"/>
  <c r="H45" i="14" s="1"/>
  <c r="H46" i="14" s="1"/>
  <c r="H47" i="14" s="1"/>
  <c r="H48" i="14" s="1"/>
  <c r="H49" i="14" s="1"/>
  <c r="H50" i="14" s="1"/>
  <c r="H51" i="14" s="1"/>
  <c r="H52" i="14" s="1"/>
  <c r="H53" i="14" s="1"/>
  <c r="H54" i="14" s="1"/>
  <c r="H55" i="14" s="1"/>
  <c r="H56" i="14" s="1"/>
  <c r="H57" i="14" s="1"/>
  <c r="H58" i="14" s="1"/>
  <c r="H59" i="14" s="1"/>
  <c r="H60" i="14" s="1"/>
  <c r="H61" i="14" s="1"/>
  <c r="H62" i="14" s="1"/>
  <c r="H63" i="14" s="1"/>
  <c r="H64" i="14" s="1"/>
  <c r="H65" i="14" s="1"/>
  <c r="H66" i="14" s="1"/>
  <c r="H67" i="14" s="1"/>
  <c r="H68" i="14" s="1"/>
  <c r="H69" i="14" s="1"/>
  <c r="H70" i="14" s="1"/>
  <c r="H71" i="14" s="1"/>
  <c r="H72" i="14" s="1"/>
  <c r="H73" i="14" s="1"/>
  <c r="H74" i="14" s="1"/>
  <c r="H75" i="14" s="1"/>
  <c r="H76" i="14" s="1"/>
  <c r="H77" i="14" s="1"/>
  <c r="H78" i="14" s="1"/>
  <c r="H79" i="14" s="1"/>
  <c r="H80" i="14" s="1"/>
  <c r="H81" i="14" s="1"/>
  <c r="H82" i="14" s="1"/>
  <c r="H83" i="14" s="1"/>
  <c r="H84" i="14" s="1"/>
  <c r="H85" i="14" s="1"/>
  <c r="H86" i="14" s="1"/>
  <c r="H87" i="14" s="1"/>
  <c r="H88" i="14" s="1"/>
  <c r="H89" i="14" s="1"/>
  <c r="H90" i="14" s="1"/>
  <c r="H91" i="14" s="1"/>
  <c r="H92" i="14" s="1"/>
  <c r="H93" i="14" s="1"/>
  <c r="H94" i="14" s="1"/>
  <c r="H95" i="14" s="1"/>
  <c r="H96" i="14" s="1"/>
  <c r="H97" i="14" s="1"/>
  <c r="H98" i="14" s="1"/>
  <c r="H99" i="14" s="1"/>
  <c r="H100" i="14" s="1"/>
  <c r="H101" i="14" s="1"/>
  <c r="H102" i="14" s="1"/>
  <c r="H103" i="14" s="1"/>
  <c r="H104" i="14" s="1"/>
  <c r="H105" i="14" s="1"/>
  <c r="H106" i="14" s="1"/>
  <c r="H107" i="14" s="1"/>
  <c r="H108" i="14" s="1"/>
  <c r="H109" i="14" s="1"/>
  <c r="H110" i="14" s="1"/>
  <c r="H111" i="14" s="1"/>
  <c r="H112" i="14" s="1"/>
  <c r="H113" i="14" s="1"/>
  <c r="H114" i="14" s="1"/>
  <c r="H115" i="14" s="1"/>
  <c r="H116" i="14" s="1"/>
  <c r="H117" i="14" s="1"/>
  <c r="H118" i="14" s="1"/>
  <c r="H119" i="14" s="1"/>
  <c r="H120" i="14" s="1"/>
  <c r="H121" i="14" s="1"/>
  <c r="H122" i="14" s="1"/>
  <c r="H123" i="14" s="1"/>
  <c r="H124" i="14" s="1"/>
  <c r="H125" i="14" s="1"/>
  <c r="H126" i="14" s="1"/>
  <c r="H127" i="14" s="1"/>
  <c r="H128" i="14" s="1"/>
  <c r="H129" i="14" s="1"/>
  <c r="H130" i="14" s="1"/>
  <c r="H131" i="14" s="1"/>
  <c r="H132" i="14" s="1"/>
  <c r="H133" i="14" s="1"/>
  <c r="H134" i="14" s="1"/>
  <c r="H135" i="14" s="1"/>
  <c r="H136" i="14" s="1"/>
  <c r="H137" i="14" s="1"/>
  <c r="H138" i="14" s="1"/>
  <c r="H139" i="14" s="1"/>
  <c r="H140" i="14" s="1"/>
  <c r="H141" i="14" s="1"/>
  <c r="H142" i="14" s="1"/>
  <c r="H143" i="14" s="1"/>
  <c r="H144" i="14" s="1"/>
  <c r="H145" i="14" s="1"/>
  <c r="H4" i="15"/>
  <c r="H5" i="15" s="1"/>
  <c r="H6" i="15" s="1"/>
  <c r="H7" i="15" s="1"/>
  <c r="H8" i="15" s="1"/>
  <c r="H9" i="15" s="1"/>
  <c r="H10" i="15" s="1"/>
  <c r="H11" i="15" s="1"/>
  <c r="H12" i="15" s="1"/>
  <c r="H13" i="15" s="1"/>
  <c r="H14" i="15" s="1"/>
  <c r="H15" i="15" s="1"/>
  <c r="H16" i="15" s="1"/>
  <c r="H17" i="15" s="1"/>
  <c r="H18" i="15" s="1"/>
  <c r="H19" i="15" s="1"/>
  <c r="H20" i="15" s="1"/>
  <c r="H21" i="15" s="1"/>
  <c r="H22" i="15" s="1"/>
  <c r="H23" i="15" s="1"/>
  <c r="H24" i="15" s="1"/>
  <c r="H25" i="15" s="1"/>
  <c r="H26" i="15" s="1"/>
  <c r="H27" i="15" s="1"/>
  <c r="H28" i="15" s="1"/>
  <c r="H29" i="15" s="1"/>
  <c r="H30" i="15" s="1"/>
  <c r="H31" i="15" s="1"/>
  <c r="H32" i="15" s="1"/>
  <c r="H33" i="15" s="1"/>
  <c r="H34" i="15" s="1"/>
  <c r="H35" i="15" s="1"/>
  <c r="H36" i="15" s="1"/>
  <c r="H37" i="15" s="1"/>
  <c r="H38" i="15" s="1"/>
  <c r="H39" i="15" s="1"/>
  <c r="H40" i="15" s="1"/>
  <c r="H41" i="15" s="1"/>
  <c r="H42" i="15" s="1"/>
  <c r="H43" i="15" s="1"/>
  <c r="H44" i="15" s="1"/>
  <c r="H45" i="15" s="1"/>
  <c r="H46" i="15" s="1"/>
  <c r="H47" i="15" s="1"/>
  <c r="H48" i="15" s="1"/>
  <c r="H49" i="15" s="1"/>
  <c r="H50" i="15" s="1"/>
  <c r="H51" i="15" s="1"/>
  <c r="H52" i="15" s="1"/>
  <c r="H53" i="15" s="1"/>
  <c r="H54" i="15" s="1"/>
  <c r="H55" i="15" s="1"/>
  <c r="H56" i="15" s="1"/>
  <c r="H57" i="15" s="1"/>
  <c r="H58" i="15" s="1"/>
  <c r="H59" i="15" s="1"/>
  <c r="H60" i="15" s="1"/>
  <c r="H61" i="15" s="1"/>
  <c r="H62" i="15" s="1"/>
  <c r="H63" i="15" s="1"/>
  <c r="H64" i="15" s="1"/>
  <c r="H65" i="15" s="1"/>
  <c r="H66" i="15" s="1"/>
  <c r="H67" i="15" s="1"/>
  <c r="H68" i="15" s="1"/>
  <c r="H69" i="15" s="1"/>
  <c r="H70" i="15" s="1"/>
  <c r="H71" i="15" s="1"/>
  <c r="H72" i="15" s="1"/>
  <c r="H73" i="15" s="1"/>
  <c r="H74" i="15" s="1"/>
  <c r="H75" i="15" s="1"/>
  <c r="H76" i="15" s="1"/>
  <c r="H77" i="15" s="1"/>
  <c r="H78" i="15" s="1"/>
  <c r="H79" i="15" s="1"/>
  <c r="H80" i="15" s="1"/>
  <c r="H81" i="15" s="1"/>
  <c r="H82" i="15" s="1"/>
  <c r="H83" i="15" s="1"/>
  <c r="H84" i="15" s="1"/>
  <c r="H85" i="15" s="1"/>
  <c r="H86" i="15" s="1"/>
  <c r="H87" i="15" s="1"/>
  <c r="H88" i="15" s="1"/>
  <c r="H89" i="15" s="1"/>
  <c r="H90" i="15" s="1"/>
  <c r="H91" i="15" s="1"/>
  <c r="H92" i="15" s="1"/>
  <c r="H93" i="15" s="1"/>
  <c r="H94" i="15" s="1"/>
  <c r="H95" i="15" s="1"/>
  <c r="H96" i="15" s="1"/>
  <c r="H97" i="15" s="1"/>
  <c r="H98" i="15" s="1"/>
  <c r="H99" i="15" s="1"/>
  <c r="H100" i="15" s="1"/>
  <c r="H101" i="15" s="1"/>
  <c r="H102" i="15" s="1"/>
  <c r="H103" i="15" s="1"/>
  <c r="H104" i="15" s="1"/>
  <c r="H105" i="15" s="1"/>
  <c r="H106" i="15" s="1"/>
  <c r="H107" i="15" s="1"/>
  <c r="H108" i="15" s="1"/>
  <c r="H109" i="15" s="1"/>
  <c r="H110" i="15" s="1"/>
  <c r="H111" i="15" s="1"/>
  <c r="H112" i="15" s="1"/>
  <c r="H113" i="15" s="1"/>
  <c r="H114" i="15" s="1"/>
  <c r="H115" i="15" s="1"/>
  <c r="H116" i="15" s="1"/>
  <c r="H117" i="15" s="1"/>
  <c r="H118" i="15" s="1"/>
  <c r="H119" i="15" s="1"/>
  <c r="H120" i="15" s="1"/>
  <c r="H121" i="15" s="1"/>
  <c r="H122" i="15" s="1"/>
  <c r="H123" i="15" s="1"/>
  <c r="H124" i="15" s="1"/>
  <c r="H125" i="15" s="1"/>
  <c r="H126" i="15" s="1"/>
  <c r="H127" i="15" s="1"/>
  <c r="H128" i="15" s="1"/>
  <c r="H129" i="15" s="1"/>
  <c r="H130" i="15" s="1"/>
  <c r="H131" i="15" s="1"/>
  <c r="H132" i="15" s="1"/>
  <c r="H133" i="15" s="1"/>
  <c r="H134" i="15" s="1"/>
  <c r="H135" i="15" s="1"/>
  <c r="H136" i="15" s="1"/>
  <c r="H137" i="15" s="1"/>
  <c r="H138" i="15" s="1"/>
  <c r="H139" i="15" s="1"/>
  <c r="H140" i="15" s="1"/>
  <c r="H141" i="15" s="1"/>
  <c r="H142" i="15" s="1"/>
  <c r="H143" i="15" s="1"/>
  <c r="H144" i="15" s="1"/>
  <c r="H145" i="15" s="1"/>
  <c r="H146" i="15" s="1"/>
  <c r="H147" i="15" s="1"/>
  <c r="H148" i="15" s="1"/>
  <c r="H149" i="15" s="1"/>
  <c r="H150" i="15" s="1"/>
  <c r="H151" i="15" s="1"/>
  <c r="H152" i="15" s="1"/>
  <c r="H153" i="15" s="1"/>
  <c r="H154" i="15" s="1"/>
  <c r="H155" i="15" s="1"/>
  <c r="H156" i="15" s="1"/>
  <c r="H157" i="15" s="1"/>
  <c r="H158" i="15" s="1"/>
  <c r="H159" i="15" s="1"/>
  <c r="H160" i="15" s="1"/>
  <c r="H161" i="15" s="1"/>
  <c r="H162" i="15" s="1"/>
  <c r="H163" i="15" s="1"/>
  <c r="H164" i="15" s="1"/>
  <c r="H165" i="15" s="1"/>
  <c r="H166" i="15" s="1"/>
  <c r="H167" i="15" s="1"/>
  <c r="H168" i="15" s="1"/>
  <c r="H169" i="15" s="1"/>
  <c r="H170" i="15" s="1"/>
  <c r="H171" i="15" s="1"/>
  <c r="H172" i="15" s="1"/>
  <c r="H173" i="15" s="1"/>
  <c r="H174" i="15" s="1"/>
  <c r="H175" i="15" s="1"/>
  <c r="H176" i="15" s="1"/>
  <c r="H177" i="15" s="1"/>
  <c r="H178" i="15" s="1"/>
  <c r="H179" i="15" s="1"/>
  <c r="H180" i="15" s="1"/>
  <c r="H181" i="15" s="1"/>
  <c r="H182" i="15" s="1"/>
  <c r="H183" i="15" s="1"/>
  <c r="H184" i="15" s="1"/>
  <c r="H185" i="15" s="1"/>
  <c r="H186" i="15" s="1"/>
  <c r="H187" i="15" s="1"/>
  <c r="H188" i="15" s="1"/>
  <c r="H189" i="15" s="1"/>
  <c r="H190" i="15" s="1"/>
  <c r="H191" i="15" s="1"/>
  <c r="H192" i="15" s="1"/>
  <c r="H193" i="15" s="1"/>
  <c r="H194" i="15" s="1"/>
  <c r="H195" i="15" s="1"/>
  <c r="H196" i="15" s="1"/>
  <c r="H197" i="15" s="1"/>
  <c r="H198" i="15" s="1"/>
  <c r="H199" i="15" s="1"/>
  <c r="H200" i="15" s="1"/>
  <c r="H201" i="15" s="1"/>
  <c r="H202" i="15" s="1"/>
  <c r="H203" i="15" s="1"/>
  <c r="H204" i="15" s="1"/>
  <c r="H205" i="15" s="1"/>
  <c r="H206" i="15" s="1"/>
  <c r="H207" i="15" s="1"/>
  <c r="H208" i="15" s="1"/>
  <c r="H209" i="15" s="1"/>
  <c r="H210" i="15" s="1"/>
  <c r="H211" i="15" s="1"/>
  <c r="H212" i="15" s="1"/>
  <c r="H213" i="15" s="1"/>
  <c r="H214" i="15" s="1"/>
  <c r="H215" i="15" s="1"/>
  <c r="H216" i="15" s="1"/>
  <c r="H217" i="15" s="1"/>
  <c r="H218" i="15" s="1"/>
  <c r="H219" i="15" s="1"/>
  <c r="H220" i="15" s="1"/>
  <c r="H221" i="15" s="1"/>
  <c r="H222" i="15" s="1"/>
  <c r="H223" i="15" s="1"/>
  <c r="H224" i="15" s="1"/>
  <c r="H225" i="15" s="1"/>
  <c r="H226" i="15" s="1"/>
  <c r="H227" i="15" s="1"/>
  <c r="H228" i="15" s="1"/>
  <c r="H229" i="15" s="1"/>
  <c r="H230" i="15" s="1"/>
  <c r="H231" i="15" s="1"/>
  <c r="H232" i="15" s="1"/>
  <c r="H233" i="15" s="1"/>
  <c r="H234" i="15" s="1"/>
  <c r="H235" i="15" s="1"/>
  <c r="H236" i="15" s="1"/>
  <c r="H237" i="15" s="1"/>
  <c r="H238" i="15" s="1"/>
  <c r="H239" i="15" s="1"/>
  <c r="H240" i="15" s="1"/>
  <c r="H241" i="15" s="1"/>
  <c r="H242" i="15" s="1"/>
  <c r="H243" i="15" s="1"/>
  <c r="H244" i="15" s="1"/>
  <c r="H245" i="15" s="1"/>
  <c r="H246" i="15" s="1"/>
  <c r="H247" i="15" s="1"/>
  <c r="H248" i="15" s="1"/>
  <c r="H249" i="15" s="1"/>
  <c r="H250" i="15" s="1"/>
  <c r="H251" i="15" s="1"/>
  <c r="H252" i="15" s="1"/>
  <c r="H253" i="15" s="1"/>
  <c r="H254" i="15" s="1"/>
  <c r="H255" i="15" s="1"/>
  <c r="F274" i="15"/>
  <c r="E274" i="15"/>
  <c r="H4" i="16"/>
  <c r="H5" i="16" s="1"/>
  <c r="H6" i="16" s="1"/>
  <c r="H7" i="16" s="1"/>
  <c r="H8" i="16" s="1"/>
  <c r="H9" i="16" s="1"/>
  <c r="H10" i="16" s="1"/>
  <c r="H11" i="16" s="1"/>
  <c r="H12" i="16" s="1"/>
  <c r="H13" i="16" s="1"/>
  <c r="H14" i="16" s="1"/>
  <c r="H15" i="16" s="1"/>
  <c r="H16" i="16" s="1"/>
  <c r="H17" i="16" s="1"/>
  <c r="H18" i="16" s="1"/>
  <c r="H19" i="16" s="1"/>
  <c r="H20" i="16" s="1"/>
  <c r="H21" i="16" s="1"/>
  <c r="H22" i="16" s="1"/>
  <c r="H23" i="16" s="1"/>
  <c r="H24" i="16" s="1"/>
  <c r="H25" i="16" s="1"/>
  <c r="H26" i="16" s="1"/>
  <c r="H27" i="16" s="1"/>
  <c r="H28" i="16" s="1"/>
  <c r="H29" i="16" s="1"/>
  <c r="H30" i="16" s="1"/>
  <c r="H31" i="16" s="1"/>
  <c r="H32" i="16" s="1"/>
  <c r="H33" i="16" s="1"/>
  <c r="H34" i="16" s="1"/>
  <c r="H35" i="16" s="1"/>
  <c r="H36" i="16" s="1"/>
  <c r="H37" i="16" s="1"/>
  <c r="H38" i="16" s="1"/>
  <c r="H39" i="16" s="1"/>
  <c r="H40" i="16" s="1"/>
  <c r="H41" i="16" s="1"/>
  <c r="H42" i="16" s="1"/>
  <c r="H43" i="16" s="1"/>
  <c r="H44" i="16" s="1"/>
  <c r="H45" i="16" s="1"/>
  <c r="H46" i="16" s="1"/>
  <c r="H47" i="16" s="1"/>
  <c r="H48" i="16" s="1"/>
  <c r="H49" i="16" s="1"/>
  <c r="H50" i="16" s="1"/>
  <c r="H51" i="16" s="1"/>
  <c r="H52" i="16" s="1"/>
  <c r="H53" i="16" s="1"/>
  <c r="H54" i="16" s="1"/>
  <c r="H55" i="16" s="1"/>
  <c r="H56" i="16" s="1"/>
  <c r="H57" i="16" s="1"/>
  <c r="H58" i="16" s="1"/>
  <c r="H59" i="16" s="1"/>
  <c r="H60" i="16" s="1"/>
  <c r="H61" i="16" s="1"/>
  <c r="H62" i="16" s="1"/>
  <c r="H63" i="16" s="1"/>
  <c r="H64" i="16" s="1"/>
  <c r="H65" i="16" s="1"/>
  <c r="H66" i="16" s="1"/>
  <c r="H67" i="16" s="1"/>
  <c r="H68" i="16" s="1"/>
  <c r="H69" i="16" s="1"/>
  <c r="H70" i="16" s="1"/>
  <c r="H71" i="16" s="1"/>
  <c r="H72" i="16" s="1"/>
  <c r="H73" i="16" s="1"/>
  <c r="H74" i="16" s="1"/>
  <c r="H75" i="16" s="1"/>
  <c r="H76" i="16" s="1"/>
  <c r="H77" i="16" s="1"/>
  <c r="H78" i="16" s="1"/>
  <c r="H79" i="16" s="1"/>
  <c r="H80" i="16" s="1"/>
  <c r="H81" i="16" s="1"/>
  <c r="H82" i="16" s="1"/>
  <c r="H83" i="16" s="1"/>
  <c r="H84" i="16" s="1"/>
  <c r="H85" i="16" s="1"/>
  <c r="F89" i="16"/>
  <c r="E89" i="16"/>
  <c r="F22" i="17"/>
  <c r="H4" i="17"/>
  <c r="H5" i="17" s="1"/>
  <c r="H6" i="17" s="1"/>
  <c r="H7" i="17" s="1"/>
  <c r="H8" i="17" s="1"/>
  <c r="H9" i="17" s="1"/>
  <c r="H10" i="17" s="1"/>
  <c r="H11" i="17" s="1"/>
  <c r="H12" i="17" s="1"/>
  <c r="H13" i="17" s="1"/>
  <c r="H14" i="17" s="1"/>
  <c r="H15" i="17" s="1"/>
  <c r="E22" i="17"/>
  <c r="F2547" i="18" l="1"/>
  <c r="H2139" i="18"/>
  <c r="H2140" i="18" s="1"/>
  <c r="H2141" i="18" s="1"/>
  <c r="H2142" i="18" s="1"/>
  <c r="H2143" i="18" s="1"/>
  <c r="H2144" i="18" s="1"/>
  <c r="H2145" i="18" s="1"/>
  <c r="H2146" i="18" s="1"/>
  <c r="H2147" i="18" s="1"/>
  <c r="H2148" i="18" s="1"/>
  <c r="H2149" i="18" s="1"/>
  <c r="H2150" i="18" s="1"/>
  <c r="H2151" i="18" s="1"/>
  <c r="H2152" i="18" s="1"/>
  <c r="H2153" i="18" s="1"/>
  <c r="H2154" i="18" s="1"/>
  <c r="H2155" i="18" s="1"/>
  <c r="H2156" i="18" s="1"/>
  <c r="H2157" i="18" s="1"/>
  <c r="H2158" i="18" s="1"/>
  <c r="H2159" i="18" s="1"/>
  <c r="H2160" i="18" s="1"/>
  <c r="H2161" i="18" s="1"/>
  <c r="H2162" i="18" s="1"/>
  <c r="H2163" i="18" s="1"/>
  <c r="H2164" i="18" s="1"/>
  <c r="H2165" i="18" s="1"/>
  <c r="H2166" i="18" s="1"/>
  <c r="H2167" i="18" s="1"/>
  <c r="H2168" i="18" s="1"/>
  <c r="H2169" i="18" s="1"/>
  <c r="H2170" i="18" s="1"/>
  <c r="H2171" i="18" s="1"/>
  <c r="H2172" i="18" s="1"/>
  <c r="H2173" i="18" s="1"/>
  <c r="H2174" i="18" s="1"/>
  <c r="H2175" i="18" s="1"/>
  <c r="H2176" i="18" s="1"/>
  <c r="H2177" i="18" s="1"/>
  <c r="H2178" i="18" s="1"/>
  <c r="H2179" i="18" s="1"/>
  <c r="H2180" i="18" s="1"/>
  <c r="H2181" i="18" s="1"/>
  <c r="H2182" i="18" s="1"/>
  <c r="H2183" i="18" s="1"/>
  <c r="H2184" i="18" s="1"/>
  <c r="H2185" i="18" s="1"/>
  <c r="H2186" i="18" s="1"/>
  <c r="H2187" i="18" s="1"/>
  <c r="H2188" i="18" s="1"/>
  <c r="H2189" i="18" s="1"/>
  <c r="H2190" i="18" s="1"/>
  <c r="H2191" i="18" s="1"/>
  <c r="H2192" i="18" s="1"/>
  <c r="H2193" i="18" s="1"/>
  <c r="H2194" i="18" s="1"/>
  <c r="H2195" i="18" s="1"/>
  <c r="H2196" i="18" s="1"/>
  <c r="H2197" i="18" s="1"/>
  <c r="H2198" i="18" s="1"/>
  <c r="H2199" i="18" s="1"/>
  <c r="H2200" i="18" s="1"/>
  <c r="H2201" i="18" s="1"/>
  <c r="H2202" i="18" s="1"/>
  <c r="H2203" i="18" s="1"/>
  <c r="H2204" i="18" s="1"/>
  <c r="H2205" i="18" s="1"/>
  <c r="H2206" i="18" s="1"/>
  <c r="H2207" i="18" s="1"/>
  <c r="H2208" i="18" s="1"/>
  <c r="H2209" i="18" s="1"/>
  <c r="H2210" i="18" s="1"/>
  <c r="H2211" i="18" s="1"/>
  <c r="AF100" i="13"/>
  <c r="AF149" i="14"/>
  <c r="AO2544" i="18"/>
  <c r="AE2544" i="18" s="1"/>
  <c r="AE2540" i="18"/>
  <c r="AF123" i="11"/>
  <c r="T123" i="11"/>
  <c r="H123" i="11"/>
  <c r="AF82" i="12"/>
  <c r="AF83" i="12" s="1"/>
  <c r="AF84" i="12" s="1"/>
  <c r="AF85" i="12" s="1"/>
  <c r="AF86" i="12" s="1"/>
  <c r="AF87" i="12" s="1"/>
  <c r="AF88" i="12" s="1"/>
  <c r="AF89" i="12" s="1"/>
  <c r="AF90" i="12" s="1"/>
  <c r="AF91" i="12" s="1"/>
  <c r="AF92" i="12" s="1"/>
  <c r="AF93" i="12" s="1"/>
  <c r="AF94" i="12" s="1"/>
  <c r="AF95" i="12" s="1"/>
  <c r="AF96" i="12" s="1"/>
  <c r="AF97" i="12" s="1"/>
  <c r="AF98" i="12" s="1"/>
  <c r="AF99" i="12" s="1"/>
  <c r="AF100" i="12" s="1"/>
  <c r="AF101" i="12" s="1"/>
  <c r="AF102" i="12" s="1"/>
  <c r="AF103" i="12" s="1"/>
  <c r="AF104" i="12" s="1"/>
  <c r="AF105" i="12" s="1"/>
  <c r="AF106" i="12" s="1"/>
  <c r="AF107" i="12" s="1"/>
  <c r="AF108" i="12" s="1"/>
  <c r="AF109" i="12" s="1"/>
  <c r="AF110" i="12" s="1"/>
  <c r="AF111" i="12" s="1"/>
  <c r="AF112" i="12" s="1"/>
  <c r="AF113" i="12" s="1"/>
  <c r="AF114" i="12" s="1"/>
  <c r="AF115" i="12" s="1"/>
  <c r="AF116" i="12" s="1"/>
  <c r="AF117" i="12" s="1"/>
  <c r="AF118" i="12" s="1"/>
  <c r="AF119" i="12" s="1"/>
  <c r="T70" i="12"/>
  <c r="T71" i="12" s="1"/>
  <c r="T72" i="12" s="1"/>
  <c r="T73" i="12" s="1"/>
  <c r="T74" i="12" s="1"/>
  <c r="T75" i="12" s="1"/>
  <c r="T76" i="12" s="1"/>
  <c r="T77" i="12" s="1"/>
  <c r="T78" i="12" s="1"/>
  <c r="T79" i="12" s="1"/>
  <c r="T80" i="12" s="1"/>
  <c r="T81" i="12" s="1"/>
  <c r="T82" i="12" s="1"/>
  <c r="T83" i="12" s="1"/>
  <c r="T84" i="12" s="1"/>
  <c r="T85" i="12" s="1"/>
  <c r="T86" i="12" s="1"/>
  <c r="T87" i="12" s="1"/>
  <c r="T88" i="12" s="1"/>
  <c r="T89" i="12" s="1"/>
  <c r="T90" i="12" s="1"/>
  <c r="T91" i="12" s="1"/>
  <c r="T92" i="12" s="1"/>
  <c r="T93" i="12" s="1"/>
  <c r="T94" i="12" s="1"/>
  <c r="T95" i="12" s="1"/>
  <c r="T96" i="12" s="1"/>
  <c r="T97" i="12" s="1"/>
  <c r="T98" i="12" s="1"/>
  <c r="T99" i="12" s="1"/>
  <c r="T100" i="12" s="1"/>
  <c r="T101" i="12" s="1"/>
  <c r="T102" i="12" s="1"/>
  <c r="T103" i="12" s="1"/>
  <c r="T104" i="12" s="1"/>
  <c r="T105" i="12" s="1"/>
  <c r="T106" i="12" s="1"/>
  <c r="T107" i="12" s="1"/>
  <c r="T108" i="12" s="1"/>
  <c r="T109" i="12" s="1"/>
  <c r="T110" i="12" s="1"/>
  <c r="T111" i="12" s="1"/>
  <c r="T112" i="12" s="1"/>
  <c r="T113" i="12" s="1"/>
  <c r="T114" i="12" s="1"/>
  <c r="T115" i="12" s="1"/>
  <c r="T116" i="12" s="1"/>
  <c r="T117" i="12" s="1"/>
  <c r="T118" i="12" s="1"/>
  <c r="T119" i="12" s="1"/>
  <c r="H73" i="12"/>
  <c r="H74" i="12" s="1"/>
  <c r="H75" i="12" s="1"/>
  <c r="H76" i="12" s="1"/>
  <c r="H77" i="12" s="1"/>
  <c r="H78" i="12" s="1"/>
  <c r="H79" i="12" s="1"/>
  <c r="H80" i="12" s="1"/>
  <c r="H81" i="12" s="1"/>
  <c r="H82" i="12" s="1"/>
  <c r="H83" i="12" s="1"/>
  <c r="H84" i="12" s="1"/>
  <c r="H85" i="12" s="1"/>
  <c r="H86" i="12" s="1"/>
  <c r="H87" i="12" s="1"/>
  <c r="H88" i="12" s="1"/>
  <c r="H89" i="12" s="1"/>
  <c r="H90" i="12" s="1"/>
  <c r="H91" i="12" s="1"/>
  <c r="H92" i="12" s="1"/>
  <c r="H93" i="12" s="1"/>
  <c r="H94" i="12" s="1"/>
  <c r="H95" i="12" s="1"/>
  <c r="H96" i="12" s="1"/>
  <c r="H97" i="12" s="1"/>
  <c r="H98" i="12" s="1"/>
  <c r="H99" i="12" s="1"/>
  <c r="H100" i="12" s="1"/>
  <c r="H101" i="12" s="1"/>
  <c r="H102" i="12" s="1"/>
  <c r="H103" i="12" s="1"/>
  <c r="H104" i="12" s="1"/>
  <c r="H105" i="12" s="1"/>
  <c r="H106" i="12" s="1"/>
  <c r="H107" i="12" s="1"/>
  <c r="H108" i="12" s="1"/>
  <c r="H109" i="12" s="1"/>
  <c r="H110" i="12" s="1"/>
  <c r="H111" i="12" s="1"/>
  <c r="H112" i="12" s="1"/>
  <c r="H113" i="12" s="1"/>
  <c r="H114" i="12" s="1"/>
  <c r="H115" i="12" s="1"/>
  <c r="H116" i="12" s="1"/>
  <c r="H117" i="12" s="1"/>
  <c r="H118" i="12" s="1"/>
  <c r="H119" i="12" s="1"/>
  <c r="X123" i="12"/>
  <c r="AF123" i="12" s="1"/>
  <c r="L123" i="12"/>
  <c r="T123" i="12" s="1"/>
  <c r="H123" i="12"/>
  <c r="T100" i="13"/>
  <c r="H100" i="13"/>
  <c r="AF129" i="14"/>
  <c r="AF130" i="14" s="1"/>
  <c r="AF131" i="14" s="1"/>
  <c r="AF132" i="14" s="1"/>
  <c r="AF133" i="14" s="1"/>
  <c r="AF134" i="14" s="1"/>
  <c r="AF135" i="14" s="1"/>
  <c r="AF136" i="14" s="1"/>
  <c r="AF137" i="14" s="1"/>
  <c r="AF138" i="14" s="1"/>
  <c r="AF139" i="14" s="1"/>
  <c r="AF140" i="14" s="1"/>
  <c r="AF141" i="14" s="1"/>
  <c r="AF142" i="14" s="1"/>
  <c r="AF143" i="14" s="1"/>
  <c r="AF144" i="14" s="1"/>
  <c r="AF145" i="14" s="1"/>
  <c r="T126" i="14"/>
  <c r="T127" i="14" s="1"/>
  <c r="T128" i="14" s="1"/>
  <c r="T129" i="14" s="1"/>
  <c r="T130" i="14" s="1"/>
  <c r="T131" i="14" s="1"/>
  <c r="T132" i="14" s="1"/>
  <c r="T133" i="14" s="1"/>
  <c r="T134" i="14" s="1"/>
  <c r="T135" i="14" s="1"/>
  <c r="T136" i="14" s="1"/>
  <c r="T137" i="14" s="1"/>
  <c r="T138" i="14" s="1"/>
  <c r="T139" i="14" s="1"/>
  <c r="T140" i="14" s="1"/>
  <c r="T141" i="14" s="1"/>
  <c r="T142" i="14" s="1"/>
  <c r="T143" i="14" s="1"/>
  <c r="T144" i="14" s="1"/>
  <c r="T145" i="14" s="1"/>
  <c r="T149" i="14"/>
  <c r="H149" i="14"/>
  <c r="H256" i="15"/>
  <c r="H257" i="15" s="1"/>
  <c r="H258" i="15" s="1"/>
  <c r="H259" i="15" s="1"/>
  <c r="H260" i="15" s="1"/>
  <c r="H261" i="15" s="1"/>
  <c r="H262" i="15" s="1"/>
  <c r="H263" i="15" s="1"/>
  <c r="H264" i="15" s="1"/>
  <c r="H265" i="15" s="1"/>
  <c r="H266" i="15" s="1"/>
  <c r="H267" i="15" s="1"/>
  <c r="H268" i="15" s="1"/>
  <c r="H269" i="15" s="1"/>
  <c r="H270" i="15" s="1"/>
  <c r="C2585" i="18" l="1"/>
  <c r="C2587" i="18" s="1"/>
  <c r="H2212" i="18"/>
  <c r="H2213" i="18" s="1"/>
  <c r="H2214" i="18" s="1"/>
  <c r="H2215" i="18" s="1"/>
  <c r="H2216" i="18" s="1"/>
  <c r="H2217" i="18" s="1"/>
  <c r="H2218" i="18" s="1"/>
  <c r="H2219" i="18" s="1"/>
  <c r="H2220" i="18" s="1"/>
  <c r="H2221" i="18" s="1"/>
  <c r="H2222" i="18" s="1"/>
  <c r="H2223" i="18" s="1"/>
  <c r="H2224" i="18" s="1"/>
  <c r="H2225" i="18" s="1"/>
  <c r="H2226" i="18" s="1"/>
  <c r="H2227" i="18" s="1"/>
  <c r="H2228" i="18" s="1"/>
  <c r="H2229" i="18" s="1"/>
  <c r="H2230" i="18" s="1"/>
  <c r="H2231" i="18" s="1"/>
  <c r="H2232" i="18" s="1"/>
  <c r="H2233" i="18" s="1"/>
  <c r="H2234" i="18" s="1"/>
  <c r="H2235" i="18" s="1"/>
  <c r="H2236" i="18" s="1"/>
  <c r="H2237" i="18" s="1"/>
  <c r="H2238" i="18" s="1"/>
  <c r="H2239" i="18" s="1"/>
  <c r="H2240" i="18" s="1"/>
  <c r="H2241" i="18" s="1"/>
  <c r="H2242" i="18" s="1"/>
  <c r="H2243" i="18" s="1"/>
  <c r="H2244" i="18" s="1"/>
  <c r="H2245" i="18" s="1"/>
  <c r="H4" i="10"/>
  <c r="H5" i="10" s="1"/>
  <c r="H4" i="9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H38" i="9" s="1"/>
  <c r="H39" i="9" s="1"/>
  <c r="H40" i="9" s="1"/>
  <c r="H41" i="9" s="1"/>
  <c r="H42" i="9" s="1"/>
  <c r="H43" i="9" s="1"/>
  <c r="H44" i="9" s="1"/>
  <c r="H45" i="9" s="1"/>
  <c r="H46" i="9" s="1"/>
  <c r="H47" i="9" s="1"/>
  <c r="H48" i="9" s="1"/>
  <c r="H49" i="9" s="1"/>
  <c r="H50" i="9" s="1"/>
  <c r="H51" i="9" s="1"/>
  <c r="H52" i="9" s="1"/>
  <c r="H53" i="9" s="1"/>
  <c r="H54" i="9" s="1"/>
  <c r="H55" i="9" s="1"/>
  <c r="H56" i="9" s="1"/>
  <c r="H57" i="9" s="1"/>
  <c r="H58" i="9" s="1"/>
  <c r="H59" i="9" s="1"/>
  <c r="H60" i="9" s="1"/>
  <c r="H61" i="9" s="1"/>
  <c r="H62" i="9" s="1"/>
  <c r="H63" i="9" s="1"/>
  <c r="H64" i="9" s="1"/>
  <c r="H65" i="9" s="1"/>
  <c r="H66" i="9" s="1"/>
  <c r="H67" i="9" s="1"/>
  <c r="H68" i="9" s="1"/>
  <c r="H69" i="9" s="1"/>
  <c r="H70" i="9" s="1"/>
  <c r="H71" i="9" s="1"/>
  <c r="H72" i="9" s="1"/>
  <c r="H73" i="9" s="1"/>
  <c r="H74" i="9" s="1"/>
  <c r="H75" i="9" s="1"/>
  <c r="H76" i="9" s="1"/>
  <c r="H77" i="9" s="1"/>
  <c r="H78" i="9" s="1"/>
  <c r="H79" i="9" s="1"/>
  <c r="H80" i="9" s="1"/>
  <c r="H81" i="9" s="1"/>
  <c r="H82" i="9" s="1"/>
  <c r="H83" i="9" s="1"/>
  <c r="H84" i="9" s="1"/>
  <c r="H85" i="9" s="1"/>
  <c r="H86" i="9" s="1"/>
  <c r="H87" i="9" s="1"/>
  <c r="H88" i="9" s="1"/>
  <c r="H89" i="9" s="1"/>
  <c r="H90" i="9" s="1"/>
  <c r="H91" i="9" s="1"/>
  <c r="H92" i="9" s="1"/>
  <c r="H93" i="9" s="1"/>
  <c r="H94" i="9" s="1"/>
  <c r="H95" i="9" s="1"/>
  <c r="H96" i="9" s="1"/>
  <c r="H97" i="9" s="1"/>
  <c r="H98" i="9" s="1"/>
  <c r="H99" i="9" s="1"/>
  <c r="H100" i="9" s="1"/>
  <c r="H101" i="9" s="1"/>
  <c r="H102" i="9" s="1"/>
  <c r="H103" i="9" s="1"/>
  <c r="H104" i="9" s="1"/>
  <c r="H105" i="9" s="1"/>
  <c r="H106" i="9" s="1"/>
  <c r="H107" i="9" s="1"/>
  <c r="H108" i="9" s="1"/>
  <c r="H109" i="9" s="1"/>
  <c r="H110" i="9" s="1"/>
  <c r="H111" i="9" s="1"/>
  <c r="H112" i="9" s="1"/>
  <c r="H113" i="9" s="1"/>
  <c r="H114" i="9" s="1"/>
  <c r="H115" i="9" s="1"/>
  <c r="H116" i="9" s="1"/>
  <c r="H117" i="9" s="1"/>
  <c r="H118" i="9" s="1"/>
  <c r="H119" i="9" s="1"/>
  <c r="H120" i="9" s="1"/>
  <c r="H121" i="9" s="1"/>
  <c r="H122" i="9" s="1"/>
  <c r="H123" i="9" s="1"/>
  <c r="H124" i="9" s="1"/>
  <c r="H125" i="9" s="1"/>
  <c r="H126" i="9" s="1"/>
  <c r="H127" i="9" s="1"/>
  <c r="H128" i="9" s="1"/>
  <c r="H129" i="9" s="1"/>
  <c r="H130" i="9" s="1"/>
  <c r="AE22" i="17"/>
  <c r="AD22" i="17"/>
  <c r="AC22" i="17"/>
  <c r="AB22" i="17"/>
  <c r="AA22" i="17"/>
  <c r="Z22" i="17"/>
  <c r="Y22" i="17"/>
  <c r="X22" i="17"/>
  <c r="W22" i="17"/>
  <c r="V22" i="17"/>
  <c r="U22" i="17"/>
  <c r="S22" i="17"/>
  <c r="R22" i="17"/>
  <c r="Q22" i="17"/>
  <c r="P22" i="17"/>
  <c r="O22" i="17"/>
  <c r="N22" i="17"/>
  <c r="M22" i="17"/>
  <c r="L22" i="17"/>
  <c r="K22" i="17"/>
  <c r="J22" i="17"/>
  <c r="I22" i="17"/>
  <c r="G22" i="17"/>
  <c r="D22" i="17"/>
  <c r="AF4" i="17"/>
  <c r="AF5" i="17" s="1"/>
  <c r="AF6" i="17" s="1"/>
  <c r="AF7" i="17" s="1"/>
  <c r="AF8" i="17" s="1"/>
  <c r="AF9" i="17" s="1"/>
  <c r="AF10" i="17" s="1"/>
  <c r="AF11" i="17" s="1"/>
  <c r="AF12" i="17" s="1"/>
  <c r="AF13" i="17" s="1"/>
  <c r="AF14" i="17" s="1"/>
  <c r="AF15" i="17" s="1"/>
  <c r="AF16" i="17" s="1"/>
  <c r="AF17" i="17" s="1"/>
  <c r="AF18" i="17" s="1"/>
  <c r="T4" i="17"/>
  <c r="T5" i="17" s="1"/>
  <c r="T6" i="17" s="1"/>
  <c r="T7" i="17" s="1"/>
  <c r="T8" i="17" s="1"/>
  <c r="T9" i="17" s="1"/>
  <c r="T10" i="17" s="1"/>
  <c r="T11" i="17" s="1"/>
  <c r="T12" i="17" s="1"/>
  <c r="T13" i="17" s="1"/>
  <c r="T14" i="17" s="1"/>
  <c r="T15" i="17" s="1"/>
  <c r="T16" i="17" s="1"/>
  <c r="T17" i="17" s="1"/>
  <c r="T18" i="17" s="1"/>
  <c r="AE89" i="16"/>
  <c r="AD89" i="16"/>
  <c r="AC89" i="16"/>
  <c r="AB89" i="16"/>
  <c r="AA89" i="16"/>
  <c r="Z89" i="16"/>
  <c r="Y89" i="16"/>
  <c r="X89" i="16"/>
  <c r="W89" i="16"/>
  <c r="V89" i="16"/>
  <c r="U89" i="16"/>
  <c r="S89" i="16"/>
  <c r="R89" i="16"/>
  <c r="Q89" i="16"/>
  <c r="P89" i="16"/>
  <c r="O89" i="16"/>
  <c r="N89" i="16"/>
  <c r="M89" i="16"/>
  <c r="L89" i="16"/>
  <c r="K89" i="16"/>
  <c r="J89" i="16"/>
  <c r="I89" i="16"/>
  <c r="G89" i="16"/>
  <c r="D89" i="16"/>
  <c r="AF4" i="16"/>
  <c r="AF5" i="16" s="1"/>
  <c r="AF6" i="16" s="1"/>
  <c r="AF7" i="16" s="1"/>
  <c r="AF8" i="16" s="1"/>
  <c r="AF9" i="16" s="1"/>
  <c r="AF10" i="16" s="1"/>
  <c r="AF11" i="16" s="1"/>
  <c r="AF12" i="16" s="1"/>
  <c r="AF13" i="16" s="1"/>
  <c r="AF14" i="16" s="1"/>
  <c r="AF15" i="16" s="1"/>
  <c r="AF16" i="16" s="1"/>
  <c r="AF17" i="16" s="1"/>
  <c r="AF18" i="16" s="1"/>
  <c r="AF19" i="16" s="1"/>
  <c r="AF20" i="16" s="1"/>
  <c r="AF21" i="16" s="1"/>
  <c r="AF22" i="16" s="1"/>
  <c r="AF23" i="16" s="1"/>
  <c r="AF24" i="16" s="1"/>
  <c r="AF25" i="16" s="1"/>
  <c r="AF26" i="16" s="1"/>
  <c r="AF27" i="16" s="1"/>
  <c r="AF28" i="16" s="1"/>
  <c r="AF29" i="16" s="1"/>
  <c r="AF30" i="16" s="1"/>
  <c r="AF31" i="16" s="1"/>
  <c r="AF32" i="16" s="1"/>
  <c r="AF33" i="16" s="1"/>
  <c r="AF34" i="16" s="1"/>
  <c r="AF35" i="16" s="1"/>
  <c r="AF36" i="16" s="1"/>
  <c r="AF37" i="16" s="1"/>
  <c r="AF38" i="16" s="1"/>
  <c r="AF39" i="16" s="1"/>
  <c r="AF40" i="16" s="1"/>
  <c r="AF41" i="16" s="1"/>
  <c r="AF42" i="16" s="1"/>
  <c r="AF43" i="16" s="1"/>
  <c r="AF44" i="16" s="1"/>
  <c r="AF45" i="16" s="1"/>
  <c r="AF46" i="16" s="1"/>
  <c r="AF47" i="16" s="1"/>
  <c r="AF48" i="16" s="1"/>
  <c r="AF49" i="16" s="1"/>
  <c r="AF50" i="16" s="1"/>
  <c r="AF51" i="16" s="1"/>
  <c r="AF52" i="16" s="1"/>
  <c r="AF53" i="16" s="1"/>
  <c r="AF54" i="16" s="1"/>
  <c r="AF55" i="16" s="1"/>
  <c r="AF56" i="16" s="1"/>
  <c r="AF57" i="16" s="1"/>
  <c r="AF58" i="16" s="1"/>
  <c r="AF59" i="16" s="1"/>
  <c r="AF60" i="16" s="1"/>
  <c r="AF61" i="16" s="1"/>
  <c r="AF62" i="16" s="1"/>
  <c r="AF63" i="16" s="1"/>
  <c r="AF64" i="16" s="1"/>
  <c r="AF65" i="16" s="1"/>
  <c r="AF66" i="16" s="1"/>
  <c r="AF67" i="16" s="1"/>
  <c r="AF68" i="16" s="1"/>
  <c r="AF69" i="16" s="1"/>
  <c r="AF70" i="16" s="1"/>
  <c r="AF71" i="16" s="1"/>
  <c r="AF72" i="16" s="1"/>
  <c r="AF73" i="16" s="1"/>
  <c r="AF74" i="16" s="1"/>
  <c r="AF75" i="16" s="1"/>
  <c r="AF76" i="16" s="1"/>
  <c r="AF77" i="16" s="1"/>
  <c r="AF78" i="16" s="1"/>
  <c r="AF79" i="16" s="1"/>
  <c r="AF80" i="16" s="1"/>
  <c r="AF81" i="16" s="1"/>
  <c r="AF82" i="16" s="1"/>
  <c r="AF83" i="16" s="1"/>
  <c r="AF84" i="16" s="1"/>
  <c r="AF85" i="16" s="1"/>
  <c r="T4" i="16"/>
  <c r="T5" i="16" s="1"/>
  <c r="T6" i="16" s="1"/>
  <c r="T7" i="16" s="1"/>
  <c r="T8" i="16" s="1"/>
  <c r="T9" i="16" s="1"/>
  <c r="T10" i="16" s="1"/>
  <c r="T11" i="16" s="1"/>
  <c r="T12" i="16" s="1"/>
  <c r="T13" i="16" s="1"/>
  <c r="T14" i="16" s="1"/>
  <c r="T15" i="16" s="1"/>
  <c r="T16" i="16" s="1"/>
  <c r="T17" i="16" s="1"/>
  <c r="T18" i="16" s="1"/>
  <c r="T19" i="16" s="1"/>
  <c r="T20" i="16" s="1"/>
  <c r="T21" i="16" s="1"/>
  <c r="T22" i="16" s="1"/>
  <c r="T23" i="16" s="1"/>
  <c r="T24" i="16" s="1"/>
  <c r="T25" i="16" s="1"/>
  <c r="T26" i="16" s="1"/>
  <c r="T27" i="16" s="1"/>
  <c r="T28" i="16" s="1"/>
  <c r="T29" i="16" s="1"/>
  <c r="T30" i="16" s="1"/>
  <c r="T31" i="16" s="1"/>
  <c r="T32" i="16" s="1"/>
  <c r="T33" i="16" s="1"/>
  <c r="T34" i="16" s="1"/>
  <c r="T35" i="16" s="1"/>
  <c r="T36" i="16" s="1"/>
  <c r="T37" i="16" s="1"/>
  <c r="T38" i="16" s="1"/>
  <c r="T39" i="16" s="1"/>
  <c r="T40" i="16" s="1"/>
  <c r="T41" i="16" s="1"/>
  <c r="T42" i="16" s="1"/>
  <c r="T43" i="16" s="1"/>
  <c r="T44" i="16" s="1"/>
  <c r="T45" i="16" s="1"/>
  <c r="T46" i="16" s="1"/>
  <c r="T47" i="16" s="1"/>
  <c r="T48" i="16" s="1"/>
  <c r="T49" i="16" s="1"/>
  <c r="T50" i="16" s="1"/>
  <c r="T51" i="16" s="1"/>
  <c r="T52" i="16" s="1"/>
  <c r="T53" i="16" s="1"/>
  <c r="T54" i="16" s="1"/>
  <c r="T55" i="16" s="1"/>
  <c r="T56" i="16" s="1"/>
  <c r="T57" i="16" s="1"/>
  <c r="T58" i="16" s="1"/>
  <c r="T59" i="16" s="1"/>
  <c r="T60" i="16" s="1"/>
  <c r="T61" i="16" s="1"/>
  <c r="T62" i="16" s="1"/>
  <c r="T63" i="16" s="1"/>
  <c r="T64" i="16" s="1"/>
  <c r="T65" i="16" s="1"/>
  <c r="T66" i="16" s="1"/>
  <c r="T67" i="16" s="1"/>
  <c r="T68" i="16" s="1"/>
  <c r="T69" i="16" s="1"/>
  <c r="T70" i="16" s="1"/>
  <c r="T71" i="16" s="1"/>
  <c r="T72" i="16" s="1"/>
  <c r="T73" i="16" s="1"/>
  <c r="T74" i="16" s="1"/>
  <c r="T75" i="16" s="1"/>
  <c r="T76" i="16" s="1"/>
  <c r="T77" i="16" s="1"/>
  <c r="T78" i="16" s="1"/>
  <c r="T79" i="16" s="1"/>
  <c r="T80" i="16" s="1"/>
  <c r="T81" i="16" s="1"/>
  <c r="T82" i="16" s="1"/>
  <c r="T83" i="16" s="1"/>
  <c r="T84" i="16" s="1"/>
  <c r="T85" i="16" s="1"/>
  <c r="AE274" i="15"/>
  <c r="AD274" i="15"/>
  <c r="AC274" i="15"/>
  <c r="AB274" i="15"/>
  <c r="AA274" i="15"/>
  <c r="Z274" i="15"/>
  <c r="Y274" i="15"/>
  <c r="X274" i="15"/>
  <c r="W274" i="15"/>
  <c r="V274" i="15"/>
  <c r="U274" i="15"/>
  <c r="S274" i="15"/>
  <c r="R274" i="15"/>
  <c r="Q274" i="15"/>
  <c r="P274" i="15"/>
  <c r="O274" i="15"/>
  <c r="N274" i="15"/>
  <c r="M274" i="15"/>
  <c r="L274" i="15"/>
  <c r="K274" i="15"/>
  <c r="J274" i="15"/>
  <c r="I274" i="15"/>
  <c r="G274" i="15"/>
  <c r="D274" i="15"/>
  <c r="AF4" i="15"/>
  <c r="AF5" i="15" s="1"/>
  <c r="AF6" i="15" s="1"/>
  <c r="AF7" i="15" s="1"/>
  <c r="AF8" i="15" s="1"/>
  <c r="AF9" i="15" s="1"/>
  <c r="AF10" i="15" s="1"/>
  <c r="AF11" i="15" s="1"/>
  <c r="AF12" i="15" s="1"/>
  <c r="AF13" i="15" s="1"/>
  <c r="AF14" i="15" s="1"/>
  <c r="AF15" i="15" s="1"/>
  <c r="AF16" i="15" s="1"/>
  <c r="AF17" i="15" s="1"/>
  <c r="AF18" i="15" s="1"/>
  <c r="AF19" i="15" s="1"/>
  <c r="AF20" i="15" s="1"/>
  <c r="AF21" i="15" s="1"/>
  <c r="AF22" i="15" s="1"/>
  <c r="AF23" i="15" s="1"/>
  <c r="AF24" i="15" s="1"/>
  <c r="AF25" i="15" s="1"/>
  <c r="AF26" i="15" s="1"/>
  <c r="AF27" i="15" s="1"/>
  <c r="AF28" i="15" s="1"/>
  <c r="AF29" i="15" s="1"/>
  <c r="AF30" i="15" s="1"/>
  <c r="AF31" i="15" s="1"/>
  <c r="AF32" i="15" s="1"/>
  <c r="AF33" i="15" s="1"/>
  <c r="AF34" i="15" s="1"/>
  <c r="AF35" i="15" s="1"/>
  <c r="AF36" i="15" s="1"/>
  <c r="AF37" i="15" s="1"/>
  <c r="AF38" i="15" s="1"/>
  <c r="AF39" i="15" s="1"/>
  <c r="AF40" i="15" s="1"/>
  <c r="AF41" i="15" s="1"/>
  <c r="AF42" i="15" s="1"/>
  <c r="AF43" i="15" s="1"/>
  <c r="AF44" i="15" s="1"/>
  <c r="AF45" i="15" s="1"/>
  <c r="AF46" i="15" s="1"/>
  <c r="AF47" i="15" s="1"/>
  <c r="AF48" i="15" s="1"/>
  <c r="AF49" i="15" s="1"/>
  <c r="AF50" i="15" s="1"/>
  <c r="AF51" i="15" s="1"/>
  <c r="AF52" i="15" s="1"/>
  <c r="AF53" i="15" s="1"/>
  <c r="AF54" i="15" s="1"/>
  <c r="AF195" i="15" s="1"/>
  <c r="AF196" i="15" s="1"/>
  <c r="AF197" i="15" s="1"/>
  <c r="AF198" i="15" s="1"/>
  <c r="AF199" i="15" s="1"/>
  <c r="AF200" i="15" s="1"/>
  <c r="AF201" i="15" s="1"/>
  <c r="AF202" i="15" s="1"/>
  <c r="AF203" i="15" s="1"/>
  <c r="AF204" i="15" s="1"/>
  <c r="AF205" i="15" s="1"/>
  <c r="AF206" i="15" s="1"/>
  <c r="AF207" i="15" s="1"/>
  <c r="AF208" i="15" s="1"/>
  <c r="AF209" i="15" s="1"/>
  <c r="AF210" i="15" s="1"/>
  <c r="AF211" i="15" s="1"/>
  <c r="AF212" i="15" s="1"/>
  <c r="AF213" i="15" s="1"/>
  <c r="AF214" i="15" s="1"/>
  <c r="AF215" i="15" s="1"/>
  <c r="AF216" i="15" s="1"/>
  <c r="AF217" i="15" s="1"/>
  <c r="AF218" i="15" s="1"/>
  <c r="AF219" i="15" s="1"/>
  <c r="AF220" i="15" s="1"/>
  <c r="AF221" i="15" s="1"/>
  <c r="AF222" i="15" s="1"/>
  <c r="AF223" i="15" s="1"/>
  <c r="AF224" i="15" s="1"/>
  <c r="AF225" i="15" s="1"/>
  <c r="AF226" i="15" s="1"/>
  <c r="AF227" i="15" s="1"/>
  <c r="AF228" i="15" s="1"/>
  <c r="AF229" i="15" s="1"/>
  <c r="AF230" i="15" s="1"/>
  <c r="AF231" i="15" s="1"/>
  <c r="AF232" i="15" s="1"/>
  <c r="AF233" i="15" s="1"/>
  <c r="AF234" i="15" s="1"/>
  <c r="AF235" i="15" s="1"/>
  <c r="AF236" i="15" s="1"/>
  <c r="AF237" i="15" s="1"/>
  <c r="AF238" i="15" s="1"/>
  <c r="AF239" i="15" s="1"/>
  <c r="AF240" i="15" s="1"/>
  <c r="AF241" i="15" s="1"/>
  <c r="AF242" i="15" s="1"/>
  <c r="AF243" i="15" s="1"/>
  <c r="AF244" i="15" s="1"/>
  <c r="AF245" i="15" s="1"/>
  <c r="AF246" i="15" s="1"/>
  <c r="AF247" i="15" s="1"/>
  <c r="AF248" i="15" s="1"/>
  <c r="AF249" i="15" s="1"/>
  <c r="AF250" i="15" s="1"/>
  <c r="AF251" i="15" s="1"/>
  <c r="AF252" i="15" s="1"/>
  <c r="AF253" i="15" s="1"/>
  <c r="AF254" i="15" s="1"/>
  <c r="AF255" i="15" s="1"/>
  <c r="AF256" i="15" s="1"/>
  <c r="AF257" i="15" s="1"/>
  <c r="AF258" i="15" s="1"/>
  <c r="AF259" i="15" s="1"/>
  <c r="AF260" i="15" s="1"/>
  <c r="AF261" i="15" s="1"/>
  <c r="AF262" i="15" s="1"/>
  <c r="AF263" i="15" s="1"/>
  <c r="AF264" i="15" s="1"/>
  <c r="AF265" i="15" s="1"/>
  <c r="AF266" i="15" s="1"/>
  <c r="AF267" i="15" s="1"/>
  <c r="AF268" i="15" s="1"/>
  <c r="AF269" i="15" s="1"/>
  <c r="AF270" i="15" s="1"/>
  <c r="T4" i="15"/>
  <c r="T5" i="15" s="1"/>
  <c r="T6" i="15" s="1"/>
  <c r="T7" i="15" s="1"/>
  <c r="T8" i="15" s="1"/>
  <c r="T9" i="15" s="1"/>
  <c r="AE134" i="10"/>
  <c r="AD134" i="10"/>
  <c r="AC134" i="10"/>
  <c r="AB134" i="10"/>
  <c r="AA134" i="10"/>
  <c r="Z134" i="10"/>
  <c r="Y134" i="10"/>
  <c r="X134" i="10"/>
  <c r="W134" i="10"/>
  <c r="V134" i="10"/>
  <c r="U134" i="10"/>
  <c r="S134" i="10"/>
  <c r="R134" i="10"/>
  <c r="Q134" i="10"/>
  <c r="P134" i="10"/>
  <c r="O134" i="10"/>
  <c r="N134" i="10"/>
  <c r="M134" i="10"/>
  <c r="L134" i="10"/>
  <c r="K134" i="10"/>
  <c r="J134" i="10"/>
  <c r="I134" i="10"/>
  <c r="G134" i="10"/>
  <c r="D134" i="10"/>
  <c r="AF4" i="10"/>
  <c r="AF5" i="10" s="1"/>
  <c r="AF6" i="10" s="1"/>
  <c r="AF7" i="10" s="1"/>
  <c r="AF8" i="10" s="1"/>
  <c r="AF9" i="10" s="1"/>
  <c r="AF10" i="10" s="1"/>
  <c r="AF11" i="10" s="1"/>
  <c r="AF12" i="10" s="1"/>
  <c r="AF13" i="10" s="1"/>
  <c r="AF14" i="10" s="1"/>
  <c r="AF15" i="10" s="1"/>
  <c r="AF16" i="10" s="1"/>
  <c r="AF17" i="10" s="1"/>
  <c r="AF18" i="10" s="1"/>
  <c r="AF19" i="10" s="1"/>
  <c r="AF20" i="10" s="1"/>
  <c r="AF21" i="10" s="1"/>
  <c r="AF22" i="10" s="1"/>
  <c r="AF23" i="10" s="1"/>
  <c r="AF24" i="10" s="1"/>
  <c r="AF25" i="10" s="1"/>
  <c r="AF26" i="10" s="1"/>
  <c r="AF27" i="10" s="1"/>
  <c r="AF28" i="10" s="1"/>
  <c r="AF29" i="10" s="1"/>
  <c r="AF30" i="10" s="1"/>
  <c r="AF31" i="10" s="1"/>
  <c r="AF32" i="10" s="1"/>
  <c r="AF33" i="10" s="1"/>
  <c r="AF34" i="10" s="1"/>
  <c r="AF35" i="10" s="1"/>
  <c r="AF36" i="10" s="1"/>
  <c r="AF37" i="10" s="1"/>
  <c r="AF38" i="10" s="1"/>
  <c r="AF39" i="10" s="1"/>
  <c r="AF40" i="10" s="1"/>
  <c r="AF41" i="10" s="1"/>
  <c r="AF42" i="10" s="1"/>
  <c r="AF43" i="10" s="1"/>
  <c r="AF44" i="10" s="1"/>
  <c r="AF45" i="10" s="1"/>
  <c r="AF46" i="10" s="1"/>
  <c r="AF47" i="10" s="1"/>
  <c r="AF48" i="10" s="1"/>
  <c r="AF49" i="10" s="1"/>
  <c r="AF50" i="10" s="1"/>
  <c r="AF51" i="10" s="1"/>
  <c r="AF52" i="10" s="1"/>
  <c r="AF53" i="10" s="1"/>
  <c r="AF54" i="10" s="1"/>
  <c r="AF55" i="10" s="1"/>
  <c r="AF56" i="10" s="1"/>
  <c r="AF57" i="10" s="1"/>
  <c r="AF58" i="10" s="1"/>
  <c r="AF59" i="10" s="1"/>
  <c r="AF60" i="10" s="1"/>
  <c r="AF61" i="10" s="1"/>
  <c r="AF62" i="10" s="1"/>
  <c r="AF63" i="10" s="1"/>
  <c r="AF64" i="10" s="1"/>
  <c r="AF65" i="10" s="1"/>
  <c r="AF66" i="10" s="1"/>
  <c r="AF67" i="10" s="1"/>
  <c r="AF68" i="10" s="1"/>
  <c r="AF69" i="10" s="1"/>
  <c r="AF70" i="10" s="1"/>
  <c r="AF71" i="10" s="1"/>
  <c r="AF72" i="10" s="1"/>
  <c r="AF73" i="10" s="1"/>
  <c r="AF74" i="10" s="1"/>
  <c r="AF75" i="10" s="1"/>
  <c r="AF76" i="10" s="1"/>
  <c r="AF77" i="10" s="1"/>
  <c r="AF78" i="10" s="1"/>
  <c r="AF79" i="10" s="1"/>
  <c r="AF80" i="10" s="1"/>
  <c r="AF81" i="10" s="1"/>
  <c r="AF82" i="10" s="1"/>
  <c r="AF83" i="10" s="1"/>
  <c r="AF84" i="10" s="1"/>
  <c r="AF85" i="10" s="1"/>
  <c r="AF86" i="10" s="1"/>
  <c r="AF87" i="10" s="1"/>
  <c r="AF88" i="10" s="1"/>
  <c r="AF89" i="10" s="1"/>
  <c r="AF90" i="10" s="1"/>
  <c r="AF91" i="10" s="1"/>
  <c r="AF92" i="10" s="1"/>
  <c r="AF93" i="10" s="1"/>
  <c r="AF94" i="10" s="1"/>
  <c r="AF95" i="10" s="1"/>
  <c r="AF96" i="10" s="1"/>
  <c r="AF97" i="10" s="1"/>
  <c r="AF98" i="10" s="1"/>
  <c r="AF99" i="10" s="1"/>
  <c r="AF100" i="10" s="1"/>
  <c r="AF101" i="10" s="1"/>
  <c r="AF102" i="10" s="1"/>
  <c r="AF103" i="10" s="1"/>
  <c r="AF104" i="10" s="1"/>
  <c r="AF105" i="10" s="1"/>
  <c r="AF106" i="10" s="1"/>
  <c r="AF107" i="10" s="1"/>
  <c r="AF108" i="10" s="1"/>
  <c r="AF109" i="10" s="1"/>
  <c r="AF110" i="10" s="1"/>
  <c r="AF111" i="10" s="1"/>
  <c r="AF112" i="10" s="1"/>
  <c r="AF113" i="10" s="1"/>
  <c r="AF114" i="10" s="1"/>
  <c r="AF115" i="10" s="1"/>
  <c r="AF116" i="10" s="1"/>
  <c r="AF117" i="10" s="1"/>
  <c r="AF118" i="10" s="1"/>
  <c r="AF119" i="10" s="1"/>
  <c r="AF120" i="10" s="1"/>
  <c r="AF121" i="10" s="1"/>
  <c r="AF122" i="10" s="1"/>
  <c r="AF123" i="10" s="1"/>
  <c r="AF124" i="10" s="1"/>
  <c r="AF125" i="10" s="1"/>
  <c r="AF126" i="10" s="1"/>
  <c r="AF127" i="10" s="1"/>
  <c r="AF128" i="10" s="1"/>
  <c r="AF129" i="10" s="1"/>
  <c r="AF130" i="10" s="1"/>
  <c r="T4" i="10"/>
  <c r="T5" i="10" s="1"/>
  <c r="T6" i="10" s="1"/>
  <c r="T7" i="10" s="1"/>
  <c r="T8" i="10" s="1"/>
  <c r="T9" i="10" s="1"/>
  <c r="T10" i="10" s="1"/>
  <c r="T11" i="10" s="1"/>
  <c r="T12" i="10" s="1"/>
  <c r="T13" i="10" s="1"/>
  <c r="T14" i="10" s="1"/>
  <c r="T15" i="10" s="1"/>
  <c r="T16" i="10" s="1"/>
  <c r="T17" i="10" s="1"/>
  <c r="T18" i="10" s="1"/>
  <c r="T19" i="10" s="1"/>
  <c r="T20" i="10" s="1"/>
  <c r="T21" i="10" s="1"/>
  <c r="T22" i="10" s="1"/>
  <c r="T23" i="10" s="1"/>
  <c r="T24" i="10" s="1"/>
  <c r="T25" i="10" s="1"/>
  <c r="T26" i="10" s="1"/>
  <c r="T27" i="10" s="1"/>
  <c r="T28" i="10" s="1"/>
  <c r="T29" i="10" s="1"/>
  <c r="T30" i="10" s="1"/>
  <c r="T31" i="10" s="1"/>
  <c r="T32" i="10" s="1"/>
  <c r="T33" i="10" s="1"/>
  <c r="T34" i="10" s="1"/>
  <c r="T35" i="10" s="1"/>
  <c r="T36" i="10" s="1"/>
  <c r="T37" i="10" s="1"/>
  <c r="T38" i="10" s="1"/>
  <c r="T39" i="10" s="1"/>
  <c r="T40" i="10" s="1"/>
  <c r="T41" i="10" s="1"/>
  <c r="T42" i="10" s="1"/>
  <c r="T43" i="10" s="1"/>
  <c r="T44" i="10" s="1"/>
  <c r="T45" i="10" s="1"/>
  <c r="T46" i="10" s="1"/>
  <c r="T47" i="10" s="1"/>
  <c r="T48" i="10" s="1"/>
  <c r="T49" i="10" s="1"/>
  <c r="T50" i="10" s="1"/>
  <c r="T51" i="10" s="1"/>
  <c r="T52" i="10" s="1"/>
  <c r="T53" i="10" s="1"/>
  <c r="T54" i="10" s="1"/>
  <c r="T55" i="10" s="1"/>
  <c r="T56" i="10" s="1"/>
  <c r="T57" i="10" s="1"/>
  <c r="T58" i="10" s="1"/>
  <c r="T59" i="10" s="1"/>
  <c r="T60" i="10" s="1"/>
  <c r="T61" i="10" s="1"/>
  <c r="T62" i="10" s="1"/>
  <c r="T63" i="10" s="1"/>
  <c r="T64" i="10" s="1"/>
  <c r="T65" i="10" s="1"/>
  <c r="T66" i="10" s="1"/>
  <c r="T67" i="10" s="1"/>
  <c r="T68" i="10" s="1"/>
  <c r="T69" i="10" s="1"/>
  <c r="T70" i="10" s="1"/>
  <c r="T71" i="10" s="1"/>
  <c r="T72" i="10" s="1"/>
  <c r="T73" i="10" s="1"/>
  <c r="T74" i="10" s="1"/>
  <c r="T75" i="10" s="1"/>
  <c r="T76" i="10" s="1"/>
  <c r="T77" i="10" s="1"/>
  <c r="T78" i="10" s="1"/>
  <c r="T79" i="10" s="1"/>
  <c r="T80" i="10" s="1"/>
  <c r="T81" i="10" s="1"/>
  <c r="T82" i="10" s="1"/>
  <c r="T83" i="10" s="1"/>
  <c r="T84" i="10" s="1"/>
  <c r="T85" i="10" s="1"/>
  <c r="T86" i="10" s="1"/>
  <c r="T87" i="10" s="1"/>
  <c r="T88" i="10" s="1"/>
  <c r="T89" i="10" s="1"/>
  <c r="T90" i="10" s="1"/>
  <c r="T91" i="10" s="1"/>
  <c r="T92" i="10" s="1"/>
  <c r="T93" i="10" s="1"/>
  <c r="T94" i="10" s="1"/>
  <c r="T95" i="10" s="1"/>
  <c r="T96" i="10" s="1"/>
  <c r="T97" i="10" s="1"/>
  <c r="T98" i="10" s="1"/>
  <c r="T99" i="10" s="1"/>
  <c r="T100" i="10" s="1"/>
  <c r="T101" i="10" s="1"/>
  <c r="T102" i="10" s="1"/>
  <c r="T103" i="10" s="1"/>
  <c r="T104" i="10" s="1"/>
  <c r="T105" i="10" s="1"/>
  <c r="T106" i="10" s="1"/>
  <c r="T107" i="10" s="1"/>
  <c r="T108" i="10" s="1"/>
  <c r="T109" i="10" s="1"/>
  <c r="T110" i="10" s="1"/>
  <c r="T111" i="10" s="1"/>
  <c r="T112" i="10" s="1"/>
  <c r="T113" i="10" s="1"/>
  <c r="T114" i="10" s="1"/>
  <c r="T115" i="10" s="1"/>
  <c r="T116" i="10" s="1"/>
  <c r="T117" i="10" s="1"/>
  <c r="T118" i="10" s="1"/>
  <c r="T119" i="10" s="1"/>
  <c r="T120" i="10" s="1"/>
  <c r="T121" i="10" s="1"/>
  <c r="T122" i="10" s="1"/>
  <c r="T123" i="10" s="1"/>
  <c r="T124" i="10" s="1"/>
  <c r="T125" i="10" s="1"/>
  <c r="T126" i="10" s="1"/>
  <c r="T127" i="10" s="1"/>
  <c r="T128" i="10" s="1"/>
  <c r="T129" i="10" s="1"/>
  <c r="T130" i="10" s="1"/>
  <c r="H2246" i="18" l="1"/>
  <c r="H2247" i="18" s="1"/>
  <c r="H2248" i="18" s="1"/>
  <c r="H2249" i="18" s="1"/>
  <c r="H2250" i="18" s="1"/>
  <c r="H2251" i="18" s="1"/>
  <c r="H2252" i="18" s="1"/>
  <c r="H2253" i="18" s="1"/>
  <c r="H2254" i="18" s="1"/>
  <c r="H2255" i="18" s="1"/>
  <c r="H2256" i="18" s="1"/>
  <c r="H2257" i="18" s="1"/>
  <c r="H2258" i="18" s="1"/>
  <c r="H2259" i="18" s="1"/>
  <c r="H2260" i="18" s="1"/>
  <c r="H2261" i="18" s="1"/>
  <c r="H2262" i="18" s="1"/>
  <c r="H2263" i="18" s="1"/>
  <c r="H2264" i="18" s="1"/>
  <c r="H2265" i="18" s="1"/>
  <c r="H2266" i="18" s="1"/>
  <c r="H2267" i="18" s="1"/>
  <c r="H2268" i="18" s="1"/>
  <c r="H2269" i="18" s="1"/>
  <c r="H134" i="10"/>
  <c r="AF274" i="15"/>
  <c r="H89" i="16"/>
  <c r="H22" i="17"/>
  <c r="T10" i="15"/>
  <c r="T11" i="15" s="1"/>
  <c r="T12" i="15" s="1"/>
  <c r="T13" i="15" s="1"/>
  <c r="T14" i="15" s="1"/>
  <c r="T15" i="15" s="1"/>
  <c r="T16" i="15" s="1"/>
  <c r="T17" i="15" s="1"/>
  <c r="T18" i="15" s="1"/>
  <c r="T19" i="15" s="1"/>
  <c r="T20" i="15" s="1"/>
  <c r="T21" i="15" s="1"/>
  <c r="T22" i="15" s="1"/>
  <c r="T23" i="15" s="1"/>
  <c r="T24" i="15" s="1"/>
  <c r="T25" i="15" s="1"/>
  <c r="T26" i="15" s="1"/>
  <c r="T27" i="15" s="1"/>
  <c r="T28" i="15" s="1"/>
  <c r="T29" i="15" s="1"/>
  <c r="T30" i="15" s="1"/>
  <c r="T31" i="15" s="1"/>
  <c r="T32" i="15" s="1"/>
  <c r="T33" i="15" s="1"/>
  <c r="T34" i="15" s="1"/>
  <c r="T35" i="15" s="1"/>
  <c r="T36" i="15" s="1"/>
  <c r="T37" i="15" s="1"/>
  <c r="T38" i="15" s="1"/>
  <c r="T39" i="15" s="1"/>
  <c r="T40" i="15" s="1"/>
  <c r="T41" i="15" s="1"/>
  <c r="T42" i="15" s="1"/>
  <c r="T43" i="15" s="1"/>
  <c r="T44" i="15" s="1"/>
  <c r="T45" i="15" s="1"/>
  <c r="T46" i="15" s="1"/>
  <c r="T47" i="15" s="1"/>
  <c r="T48" i="15" s="1"/>
  <c r="T49" i="15" s="1"/>
  <c r="T50" i="15" s="1"/>
  <c r="T51" i="15" s="1"/>
  <c r="T52" i="15" s="1"/>
  <c r="T53" i="15" s="1"/>
  <c r="T54" i="15" s="1"/>
  <c r="T55" i="15" s="1"/>
  <c r="T56" i="15" s="1"/>
  <c r="T57" i="15" s="1"/>
  <c r="T58" i="15" s="1"/>
  <c r="T59" i="15" s="1"/>
  <c r="T60" i="15" s="1"/>
  <c r="T61" i="15" s="1"/>
  <c r="T62" i="15" s="1"/>
  <c r="T63" i="15" s="1"/>
  <c r="T64" i="15" s="1"/>
  <c r="T65" i="15" s="1"/>
  <c r="T66" i="15" s="1"/>
  <c r="T67" i="15" s="1"/>
  <c r="T68" i="15" s="1"/>
  <c r="T69" i="15" s="1"/>
  <c r="T70" i="15" s="1"/>
  <c r="T71" i="15" s="1"/>
  <c r="T72" i="15" s="1"/>
  <c r="T73" i="15" s="1"/>
  <c r="T74" i="15" s="1"/>
  <c r="T75" i="15" s="1"/>
  <c r="T76" i="15" s="1"/>
  <c r="T77" i="15" s="1"/>
  <c r="T78" i="15" s="1"/>
  <c r="T79" i="15" s="1"/>
  <c r="T80" i="15" s="1"/>
  <c r="T81" i="15" s="1"/>
  <c r="T82" i="15" s="1"/>
  <c r="T83" i="15" s="1"/>
  <c r="T84" i="15" s="1"/>
  <c r="T85" i="15" s="1"/>
  <c r="T86" i="15" s="1"/>
  <c r="T87" i="15" s="1"/>
  <c r="T88" i="15" s="1"/>
  <c r="T89" i="15" s="1"/>
  <c r="T90" i="15" s="1"/>
  <c r="T91" i="15" s="1"/>
  <c r="T92" i="15" s="1"/>
  <c r="T93" i="15" s="1"/>
  <c r="T94" i="15" s="1"/>
  <c r="T95" i="15" s="1"/>
  <c r="T96" i="15" s="1"/>
  <c r="T97" i="15" s="1"/>
  <c r="T98" i="15" s="1"/>
  <c r="T99" i="15" s="1"/>
  <c r="T100" i="15" s="1"/>
  <c r="T101" i="15" s="1"/>
  <c r="T102" i="15" s="1"/>
  <c r="T103" i="15" s="1"/>
  <c r="T104" i="15" s="1"/>
  <c r="T105" i="15" s="1"/>
  <c r="T106" i="15" s="1"/>
  <c r="T107" i="15" s="1"/>
  <c r="T108" i="15" s="1"/>
  <c r="T109" i="15" s="1"/>
  <c r="T110" i="15" s="1"/>
  <c r="T111" i="15" s="1"/>
  <c r="T112" i="15" s="1"/>
  <c r="T113" i="15" s="1"/>
  <c r="T114" i="15" s="1"/>
  <c r="T115" i="15" s="1"/>
  <c r="T116" i="15" s="1"/>
  <c r="T117" i="15" s="1"/>
  <c r="T118" i="15" s="1"/>
  <c r="T119" i="15" s="1"/>
  <c r="T120" i="15" s="1"/>
  <c r="T121" i="15" s="1"/>
  <c r="T122" i="15" s="1"/>
  <c r="T123" i="15" s="1"/>
  <c r="T124" i="15" s="1"/>
  <c r="T125" i="15" s="1"/>
  <c r="T126" i="15" s="1"/>
  <c r="T127" i="15" s="1"/>
  <c r="T128" i="15" s="1"/>
  <c r="T129" i="15" s="1"/>
  <c r="T130" i="15" s="1"/>
  <c r="T131" i="15" s="1"/>
  <c r="T132" i="15" s="1"/>
  <c r="T133" i="15" s="1"/>
  <c r="T134" i="15" s="1"/>
  <c r="T135" i="15" s="1"/>
  <c r="T136" i="15" s="1"/>
  <c r="T137" i="15" s="1"/>
  <c r="T138" i="15" s="1"/>
  <c r="T139" i="15" s="1"/>
  <c r="T140" i="15" s="1"/>
  <c r="T141" i="15" s="1"/>
  <c r="T142" i="15" s="1"/>
  <c r="T143" i="15" s="1"/>
  <c r="T144" i="15" s="1"/>
  <c r="T145" i="15" s="1"/>
  <c r="T146" i="15" s="1"/>
  <c r="T147" i="15" s="1"/>
  <c r="T148" i="15" s="1"/>
  <c r="T149" i="15" s="1"/>
  <c r="T150" i="15" s="1"/>
  <c r="T151" i="15" s="1"/>
  <c r="T152" i="15" s="1"/>
  <c r="T153" i="15" s="1"/>
  <c r="T154" i="15" s="1"/>
  <c r="T155" i="15" s="1"/>
  <c r="T156" i="15" s="1"/>
  <c r="T157" i="15" s="1"/>
  <c r="T158" i="15" s="1"/>
  <c r="T159" i="15" s="1"/>
  <c r="T160" i="15" s="1"/>
  <c r="T161" i="15" s="1"/>
  <c r="T162" i="15" s="1"/>
  <c r="T163" i="15" s="1"/>
  <c r="T164" i="15" s="1"/>
  <c r="T165" i="15" s="1"/>
  <c r="T166" i="15" s="1"/>
  <c r="T167" i="15" s="1"/>
  <c r="T168" i="15" s="1"/>
  <c r="T169" i="15" s="1"/>
  <c r="T170" i="15" s="1"/>
  <c r="T171" i="15" s="1"/>
  <c r="T172" i="15" s="1"/>
  <c r="T173" i="15" s="1"/>
  <c r="T174" i="15" s="1"/>
  <c r="T175" i="15" s="1"/>
  <c r="T176" i="15" s="1"/>
  <c r="T177" i="15" s="1"/>
  <c r="T178" i="15" s="1"/>
  <c r="T179" i="15" s="1"/>
  <c r="T180" i="15" s="1"/>
  <c r="T181" i="15" s="1"/>
  <c r="T182" i="15" s="1"/>
  <c r="T183" i="15" s="1"/>
  <c r="T184" i="15" s="1"/>
  <c r="T185" i="15" s="1"/>
  <c r="T186" i="15" s="1"/>
  <c r="T187" i="15" s="1"/>
  <c r="T188" i="15" s="1"/>
  <c r="T189" i="15" s="1"/>
  <c r="T190" i="15" s="1"/>
  <c r="T191" i="15" s="1"/>
  <c r="T192" i="15" s="1"/>
  <c r="T193" i="15" s="1"/>
  <c r="T194" i="15" s="1"/>
  <c r="T195" i="15" s="1"/>
  <c r="T196" i="15" s="1"/>
  <c r="T197" i="15" s="1"/>
  <c r="T198" i="15" s="1"/>
  <c r="T199" i="15" s="1"/>
  <c r="T200" i="15" s="1"/>
  <c r="T201" i="15" s="1"/>
  <c r="T202" i="15" s="1"/>
  <c r="T203" i="15" s="1"/>
  <c r="T204" i="15" s="1"/>
  <c r="T205" i="15" s="1"/>
  <c r="T206" i="15" s="1"/>
  <c r="T207" i="15" s="1"/>
  <c r="T208" i="15" s="1"/>
  <c r="T209" i="15" s="1"/>
  <c r="T210" i="15" s="1"/>
  <c r="T211" i="15" s="1"/>
  <c r="T212" i="15" s="1"/>
  <c r="T213" i="15" s="1"/>
  <c r="T214" i="15" s="1"/>
  <c r="T215" i="15" s="1"/>
  <c r="T216" i="15" s="1"/>
  <c r="T217" i="15" s="1"/>
  <c r="T218" i="15" s="1"/>
  <c r="T219" i="15" s="1"/>
  <c r="T220" i="15" s="1"/>
  <c r="T221" i="15" s="1"/>
  <c r="T222" i="15" s="1"/>
  <c r="T223" i="15" s="1"/>
  <c r="T224" i="15" s="1"/>
  <c r="T225" i="15" s="1"/>
  <c r="T226" i="15" s="1"/>
  <c r="T227" i="15" s="1"/>
  <c r="T228" i="15" s="1"/>
  <c r="T229" i="15" s="1"/>
  <c r="T230" i="15" s="1"/>
  <c r="T231" i="15" s="1"/>
  <c r="T232" i="15" s="1"/>
  <c r="T233" i="15" s="1"/>
  <c r="T234" i="15" s="1"/>
  <c r="T235" i="15" s="1"/>
  <c r="T236" i="15" s="1"/>
  <c r="T237" i="15" s="1"/>
  <c r="T238" i="15" s="1"/>
  <c r="T239" i="15" s="1"/>
  <c r="T240" i="15" s="1"/>
  <c r="T241" i="15" s="1"/>
  <c r="T242" i="15" s="1"/>
  <c r="T243" i="15" s="1"/>
  <c r="T244" i="15" s="1"/>
  <c r="T245" i="15" s="1"/>
  <c r="T246" i="15" s="1"/>
  <c r="T247" i="15" s="1"/>
  <c r="T248" i="15" s="1"/>
  <c r="T249" i="15" s="1"/>
  <c r="T250" i="15" s="1"/>
  <c r="T251" i="15" s="1"/>
  <c r="T252" i="15" s="1"/>
  <c r="T253" i="15" s="1"/>
  <c r="T254" i="15" s="1"/>
  <c r="T255" i="15" s="1"/>
  <c r="T256" i="15" s="1"/>
  <c r="T257" i="15" s="1"/>
  <c r="T258" i="15" s="1"/>
  <c r="T259" i="15" s="1"/>
  <c r="T260" i="15" s="1"/>
  <c r="T261" i="15" s="1"/>
  <c r="T262" i="15" s="1"/>
  <c r="T263" i="15" s="1"/>
  <c r="T264" i="15" s="1"/>
  <c r="T265" i="15" s="1"/>
  <c r="T266" i="15" s="1"/>
  <c r="T267" i="15" s="1"/>
  <c r="T268" i="15" s="1"/>
  <c r="T269" i="15" s="1"/>
  <c r="T270" i="15" s="1"/>
  <c r="H274" i="15"/>
  <c r="T274" i="15"/>
  <c r="AF89" i="16"/>
  <c r="T22" i="17"/>
  <c r="T134" i="10"/>
  <c r="H6" i="10"/>
  <c r="H7" i="10" s="1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34" i="10" s="1"/>
  <c r="H35" i="10" s="1"/>
  <c r="H36" i="10" s="1"/>
  <c r="H37" i="10" s="1"/>
  <c r="H38" i="10" s="1"/>
  <c r="H39" i="10" s="1"/>
  <c r="H40" i="10" s="1"/>
  <c r="H41" i="10" s="1"/>
  <c r="H42" i="10" s="1"/>
  <c r="H43" i="10" s="1"/>
  <c r="H44" i="10" s="1"/>
  <c r="H45" i="10" s="1"/>
  <c r="H46" i="10" s="1"/>
  <c r="H47" i="10" s="1"/>
  <c r="H48" i="10" s="1"/>
  <c r="H49" i="10" s="1"/>
  <c r="H50" i="10" s="1"/>
  <c r="H51" i="10" s="1"/>
  <c r="H52" i="10" s="1"/>
  <c r="H53" i="10" s="1"/>
  <c r="H54" i="10" s="1"/>
  <c r="H55" i="10" s="1"/>
  <c r="H56" i="10" s="1"/>
  <c r="H57" i="10" s="1"/>
  <c r="H58" i="10" s="1"/>
  <c r="H59" i="10" s="1"/>
  <c r="H60" i="10" s="1"/>
  <c r="H61" i="10" s="1"/>
  <c r="H62" i="10" s="1"/>
  <c r="H63" i="10" s="1"/>
  <c r="H64" i="10" s="1"/>
  <c r="H65" i="10" s="1"/>
  <c r="H66" i="10" s="1"/>
  <c r="H67" i="10" s="1"/>
  <c r="H68" i="10" s="1"/>
  <c r="H69" i="10" s="1"/>
  <c r="H70" i="10" s="1"/>
  <c r="H71" i="10" s="1"/>
  <c r="H72" i="10" s="1"/>
  <c r="H73" i="10" s="1"/>
  <c r="H74" i="10" s="1"/>
  <c r="H75" i="10" s="1"/>
  <c r="H76" i="10" s="1"/>
  <c r="H77" i="10" s="1"/>
  <c r="H78" i="10" s="1"/>
  <c r="H79" i="10" s="1"/>
  <c r="H80" i="10" s="1"/>
  <c r="H81" i="10" s="1"/>
  <c r="H82" i="10" s="1"/>
  <c r="H83" i="10" s="1"/>
  <c r="H84" i="10" s="1"/>
  <c r="H85" i="10" s="1"/>
  <c r="H86" i="10" s="1"/>
  <c r="H87" i="10" s="1"/>
  <c r="H88" i="10" s="1"/>
  <c r="H89" i="10" s="1"/>
  <c r="H90" i="10" s="1"/>
  <c r="H91" i="10" s="1"/>
  <c r="H92" i="10" s="1"/>
  <c r="H93" i="10" s="1"/>
  <c r="H94" i="10" s="1"/>
  <c r="H95" i="10" s="1"/>
  <c r="H96" i="10" s="1"/>
  <c r="H97" i="10" s="1"/>
  <c r="H98" i="10" s="1"/>
  <c r="H99" i="10" s="1"/>
  <c r="H100" i="10" s="1"/>
  <c r="H101" i="10" s="1"/>
  <c r="H102" i="10" s="1"/>
  <c r="H103" i="10" s="1"/>
  <c r="H104" i="10" s="1"/>
  <c r="H105" i="10" s="1"/>
  <c r="H106" i="10" s="1"/>
  <c r="H107" i="10" s="1"/>
  <c r="H108" i="10" s="1"/>
  <c r="H109" i="10" s="1"/>
  <c r="H110" i="10" s="1"/>
  <c r="H111" i="10" s="1"/>
  <c r="H112" i="10" s="1"/>
  <c r="H113" i="10" s="1"/>
  <c r="H114" i="10" s="1"/>
  <c r="H115" i="10" s="1"/>
  <c r="H116" i="10" s="1"/>
  <c r="H117" i="10" s="1"/>
  <c r="H118" i="10" s="1"/>
  <c r="H119" i="10" s="1"/>
  <c r="H120" i="10" s="1"/>
  <c r="H121" i="10" s="1"/>
  <c r="H122" i="10" s="1"/>
  <c r="H123" i="10" s="1"/>
  <c r="H124" i="10" s="1"/>
  <c r="H125" i="10" s="1"/>
  <c r="H126" i="10" s="1"/>
  <c r="H127" i="10" s="1"/>
  <c r="AF22" i="17"/>
  <c r="T89" i="16"/>
  <c r="AF134" i="10"/>
  <c r="H2270" i="18" l="1"/>
  <c r="H2271" i="18" s="1"/>
  <c r="H2272" i="18" s="1"/>
  <c r="H2273" i="18" s="1"/>
  <c r="H2274" i="18" s="1"/>
  <c r="H2275" i="18" s="1"/>
  <c r="H2276" i="18" s="1"/>
  <c r="H2277" i="18" s="1"/>
  <c r="H2278" i="18" s="1"/>
  <c r="H2279" i="18" s="1"/>
  <c r="H2280" i="18" s="1"/>
  <c r="H2281" i="18" s="1"/>
  <c r="H2282" i="18" s="1"/>
  <c r="H2283" i="18" s="1"/>
  <c r="H2284" i="18" s="1"/>
  <c r="H2285" i="18" s="1"/>
  <c r="H2286" i="18" s="1"/>
  <c r="H2287" i="18" s="1"/>
  <c r="H2288" i="18" s="1"/>
  <c r="H2289" i="18" s="1"/>
  <c r="H2290" i="18" s="1"/>
  <c r="H2291" i="18" s="1"/>
  <c r="H2292" i="18" s="1"/>
  <c r="H2293" i="18" s="1"/>
  <c r="H2294" i="18" s="1"/>
  <c r="H2295" i="18" s="1"/>
  <c r="H2296" i="18" s="1"/>
  <c r="H2297" i="18" s="1"/>
  <c r="H2298" i="18" s="1"/>
  <c r="H2299" i="18" s="1"/>
  <c r="H2300" i="18" s="1"/>
  <c r="H2301" i="18" s="1"/>
  <c r="H2302" i="18" s="1"/>
  <c r="H2303" i="18" s="1"/>
  <c r="H2304" i="18" s="1"/>
  <c r="H2305" i="18" s="1"/>
  <c r="H2306" i="18" s="1"/>
  <c r="H2307" i="18" s="1"/>
  <c r="H2308" i="18" s="1"/>
  <c r="H2309" i="18" s="1"/>
  <c r="H2310" i="18" s="1"/>
  <c r="H2311" i="18" s="1"/>
  <c r="H2312" i="18" s="1"/>
  <c r="H2313" i="18" s="1"/>
  <c r="H2314" i="18" s="1"/>
  <c r="H2315" i="18" s="1"/>
  <c r="H2316" i="18" s="1"/>
  <c r="H2317" i="18" s="1"/>
  <c r="H2318" i="18" s="1"/>
  <c r="H2319" i="18" s="1"/>
  <c r="H2320" i="18" s="1"/>
  <c r="H2321" i="18" s="1"/>
  <c r="H2322" i="18" s="1"/>
  <c r="H2323" i="18" s="1"/>
  <c r="H2324" i="18" s="1"/>
  <c r="H2325" i="18" s="1"/>
  <c r="H2326" i="18" s="1"/>
  <c r="H2327" i="18" s="1"/>
  <c r="H2328" i="18" s="1"/>
  <c r="H2329" i="18" s="1"/>
  <c r="H2330" i="18" s="1"/>
  <c r="H2331" i="18" s="1"/>
  <c r="H2332" i="18" s="1"/>
  <c r="H2333" i="18" s="1"/>
  <c r="H2334" i="18" s="1"/>
  <c r="H2335" i="18" s="1"/>
  <c r="H2336" i="18" s="1"/>
  <c r="H2337" i="18" s="1"/>
  <c r="H2338" i="18" s="1"/>
  <c r="H2339" i="18" s="1"/>
  <c r="H2340" i="18" s="1"/>
  <c r="H2341" i="18" s="1"/>
  <c r="H2342" i="18" s="1"/>
  <c r="H2343" i="18" s="1"/>
  <c r="H2344" i="18" s="1"/>
  <c r="H2345" i="18" s="1"/>
  <c r="H2346" i="18" s="1"/>
  <c r="H2347" i="18" s="1"/>
  <c r="H2348" i="18" s="1"/>
  <c r="H2349" i="18" s="1"/>
  <c r="H2350" i="18" s="1"/>
  <c r="H2351" i="18" s="1"/>
  <c r="H2352" i="18" s="1"/>
  <c r="H2353" i="18" s="1"/>
  <c r="H2354" i="18" s="1"/>
  <c r="H2355" i="18" s="1"/>
  <c r="H2356" i="18" s="1"/>
  <c r="H2357" i="18" s="1"/>
  <c r="H2358" i="18" s="1"/>
  <c r="H2359" i="18" s="1"/>
  <c r="H2360" i="18" s="1"/>
  <c r="H2361" i="18" s="1"/>
  <c r="H2362" i="18" s="1"/>
  <c r="H2363" i="18" s="1"/>
  <c r="H2364" i="18" s="1"/>
  <c r="H2365" i="18" s="1"/>
  <c r="H2366" i="18" s="1"/>
  <c r="H2367" i="18" s="1"/>
  <c r="H2368" i="18" s="1"/>
  <c r="H2369" i="18" s="1"/>
  <c r="H2370" i="18" s="1"/>
  <c r="H2371" i="18" s="1"/>
  <c r="H2372" i="18" s="1"/>
  <c r="H2373" i="18" s="1"/>
  <c r="H2374" i="18" s="1"/>
  <c r="H2375" i="18" s="1"/>
  <c r="H2376" i="18" s="1"/>
  <c r="H2377" i="18" s="1"/>
  <c r="H2378" i="18" s="1"/>
  <c r="H2379" i="18" s="1"/>
  <c r="H2380" i="18" s="1"/>
  <c r="H2381" i="18" s="1"/>
  <c r="H2382" i="18" s="1"/>
  <c r="H2383" i="18" s="1"/>
  <c r="H2384" i="18" s="1"/>
  <c r="H2385" i="18" s="1"/>
  <c r="H2386" i="18" s="1"/>
  <c r="H2387" i="18" s="1"/>
  <c r="H2388" i="18" s="1"/>
  <c r="H2389" i="18" s="1"/>
  <c r="H2390" i="18" s="1"/>
  <c r="H2391" i="18" s="1"/>
  <c r="H2392" i="18" s="1"/>
  <c r="H2393" i="18" s="1"/>
  <c r="H2394" i="18" s="1"/>
  <c r="H2395" i="18" s="1"/>
  <c r="H2396" i="18" s="1"/>
  <c r="H2397" i="18" s="1"/>
  <c r="H2398" i="18" s="1"/>
  <c r="H2399" i="18" s="1"/>
  <c r="H2400" i="18" l="1"/>
  <c r="H2401" i="18" s="1"/>
  <c r="H2402" i="18" s="1"/>
  <c r="H2403" i="18" s="1"/>
  <c r="H2404" i="18" s="1"/>
  <c r="H2405" i="18" s="1"/>
  <c r="H2406" i="18" s="1"/>
  <c r="H2407" i="18" s="1"/>
  <c r="H2408" i="18" s="1"/>
  <c r="H2409" i="18" s="1"/>
  <c r="H2410" i="18" s="1"/>
  <c r="H2411" i="18" s="1"/>
  <c r="H2412" i="18" s="1"/>
  <c r="H2413" i="18" s="1"/>
  <c r="H2414" i="18" s="1"/>
  <c r="H2415" i="18" s="1"/>
  <c r="H2416" i="18" s="1"/>
  <c r="H2417" i="18" s="1"/>
  <c r="H2418" i="18" s="1"/>
  <c r="AE134" i="9"/>
  <c r="AD134" i="9"/>
  <c r="AC134" i="9"/>
  <c r="AB134" i="9"/>
  <c r="AA134" i="9"/>
  <c r="Z134" i="9"/>
  <c r="Y134" i="9"/>
  <c r="X134" i="9"/>
  <c r="W134" i="9"/>
  <c r="V134" i="9"/>
  <c r="U134" i="9"/>
  <c r="S134" i="9"/>
  <c r="R134" i="9"/>
  <c r="Q134" i="9"/>
  <c r="P134" i="9"/>
  <c r="O134" i="9"/>
  <c r="N134" i="9"/>
  <c r="M134" i="9"/>
  <c r="L134" i="9"/>
  <c r="K134" i="9"/>
  <c r="J134" i="9"/>
  <c r="I134" i="9"/>
  <c r="G134" i="9"/>
  <c r="D134" i="9"/>
  <c r="H134" i="9" s="1"/>
  <c r="AF4" i="9"/>
  <c r="AF5" i="9" s="1"/>
  <c r="AF6" i="9" s="1"/>
  <c r="AF7" i="9" s="1"/>
  <c r="AF8" i="9" s="1"/>
  <c r="AF9" i="9" s="1"/>
  <c r="AF10" i="9" s="1"/>
  <c r="AF11" i="9" s="1"/>
  <c r="AF12" i="9" s="1"/>
  <c r="AF13" i="9" s="1"/>
  <c r="AF14" i="9" s="1"/>
  <c r="AF15" i="9" s="1"/>
  <c r="AF16" i="9" s="1"/>
  <c r="AF17" i="9" s="1"/>
  <c r="AF18" i="9" s="1"/>
  <c r="AF19" i="9" s="1"/>
  <c r="AF20" i="9" s="1"/>
  <c r="AF21" i="9" s="1"/>
  <c r="AF22" i="9" s="1"/>
  <c r="AF23" i="9" s="1"/>
  <c r="AF24" i="9" s="1"/>
  <c r="AF25" i="9" s="1"/>
  <c r="AF26" i="9" s="1"/>
  <c r="AF27" i="9" s="1"/>
  <c r="AF28" i="9" s="1"/>
  <c r="AF29" i="9" s="1"/>
  <c r="AF30" i="9" s="1"/>
  <c r="AF31" i="9" s="1"/>
  <c r="AF32" i="9" s="1"/>
  <c r="AF33" i="9" s="1"/>
  <c r="AF34" i="9" s="1"/>
  <c r="AF35" i="9" s="1"/>
  <c r="AF36" i="9" s="1"/>
  <c r="AF37" i="9" s="1"/>
  <c r="AF38" i="9" s="1"/>
  <c r="AF39" i="9" s="1"/>
  <c r="AF40" i="9" s="1"/>
  <c r="AF41" i="9" s="1"/>
  <c r="AF42" i="9" s="1"/>
  <c r="AF43" i="9" s="1"/>
  <c r="AF44" i="9" s="1"/>
  <c r="AF45" i="9" s="1"/>
  <c r="AF46" i="9" s="1"/>
  <c r="AF47" i="9" s="1"/>
  <c r="AF48" i="9" s="1"/>
  <c r="AF49" i="9" s="1"/>
  <c r="AF50" i="9" s="1"/>
  <c r="AF51" i="9" s="1"/>
  <c r="AF52" i="9" s="1"/>
  <c r="AF53" i="9" s="1"/>
  <c r="AF54" i="9" s="1"/>
  <c r="AF55" i="9" s="1"/>
  <c r="AF56" i="9" s="1"/>
  <c r="AF57" i="9" s="1"/>
  <c r="AF58" i="9" s="1"/>
  <c r="AF59" i="9" s="1"/>
  <c r="AF60" i="9" s="1"/>
  <c r="AF61" i="9" s="1"/>
  <c r="AF62" i="9" s="1"/>
  <c r="AF63" i="9" s="1"/>
  <c r="AF64" i="9" s="1"/>
  <c r="AF65" i="9" s="1"/>
  <c r="AF66" i="9" s="1"/>
  <c r="AF67" i="9" s="1"/>
  <c r="AF68" i="9" s="1"/>
  <c r="AF69" i="9" s="1"/>
  <c r="AF70" i="9" s="1"/>
  <c r="AF71" i="9" s="1"/>
  <c r="AF72" i="9" s="1"/>
  <c r="AF73" i="9" s="1"/>
  <c r="AF74" i="9" s="1"/>
  <c r="AF75" i="9" s="1"/>
  <c r="AF76" i="9" s="1"/>
  <c r="AF77" i="9" s="1"/>
  <c r="AF78" i="9" s="1"/>
  <c r="AF79" i="9" s="1"/>
  <c r="AF80" i="9" s="1"/>
  <c r="AF81" i="9" s="1"/>
  <c r="AF82" i="9" s="1"/>
  <c r="AF83" i="9" s="1"/>
  <c r="AF84" i="9" s="1"/>
  <c r="AF85" i="9" s="1"/>
  <c r="AF86" i="9" s="1"/>
  <c r="AF87" i="9" s="1"/>
  <c r="AF88" i="9" s="1"/>
  <c r="AF89" i="9" s="1"/>
  <c r="AF90" i="9" s="1"/>
  <c r="AF91" i="9" s="1"/>
  <c r="AF92" i="9" s="1"/>
  <c r="AF93" i="9" s="1"/>
  <c r="AF94" i="9" s="1"/>
  <c r="AF95" i="9" s="1"/>
  <c r="AF96" i="9" s="1"/>
  <c r="AF97" i="9" s="1"/>
  <c r="AF98" i="9" s="1"/>
  <c r="AF99" i="9" s="1"/>
  <c r="AF100" i="9" s="1"/>
  <c r="AF101" i="9" s="1"/>
  <c r="AF102" i="9" s="1"/>
  <c r="AF103" i="9" s="1"/>
  <c r="AF104" i="9" s="1"/>
  <c r="AF105" i="9" s="1"/>
  <c r="AF106" i="9" s="1"/>
  <c r="AF107" i="9" s="1"/>
  <c r="AF108" i="9" s="1"/>
  <c r="AF109" i="9" s="1"/>
  <c r="AF110" i="9" s="1"/>
  <c r="AF111" i="9" s="1"/>
  <c r="AF112" i="9" s="1"/>
  <c r="AF113" i="9" s="1"/>
  <c r="AF114" i="9" s="1"/>
  <c r="AF115" i="9" s="1"/>
  <c r="AF116" i="9" s="1"/>
  <c r="AF117" i="9" s="1"/>
  <c r="AF118" i="9" s="1"/>
  <c r="AF119" i="9" s="1"/>
  <c r="AF120" i="9" s="1"/>
  <c r="AF121" i="9" s="1"/>
  <c r="AF122" i="9" s="1"/>
  <c r="AF123" i="9" s="1"/>
  <c r="AF124" i="9" s="1"/>
  <c r="AF125" i="9" s="1"/>
  <c r="AF126" i="9" s="1"/>
  <c r="AF127" i="9" s="1"/>
  <c r="AF128" i="9" s="1"/>
  <c r="AF129" i="9" s="1"/>
  <c r="AF130" i="9" s="1"/>
  <c r="T4" i="9"/>
  <c r="T5" i="9" s="1"/>
  <c r="T6" i="9" s="1"/>
  <c r="T7" i="9" s="1"/>
  <c r="T8" i="9" s="1"/>
  <c r="T9" i="9" s="1"/>
  <c r="T10" i="9" s="1"/>
  <c r="T11" i="9" s="1"/>
  <c r="T12" i="9" s="1"/>
  <c r="T13" i="9" s="1"/>
  <c r="T14" i="9" s="1"/>
  <c r="T15" i="9" s="1"/>
  <c r="T16" i="9" s="1"/>
  <c r="T17" i="9" s="1"/>
  <c r="T18" i="9" s="1"/>
  <c r="T19" i="9" s="1"/>
  <c r="T20" i="9" s="1"/>
  <c r="T21" i="9" s="1"/>
  <c r="T22" i="9" s="1"/>
  <c r="T23" i="9" s="1"/>
  <c r="T24" i="9" s="1"/>
  <c r="T25" i="9" s="1"/>
  <c r="T26" i="9" s="1"/>
  <c r="T27" i="9" s="1"/>
  <c r="T28" i="9" s="1"/>
  <c r="T29" i="9" s="1"/>
  <c r="T30" i="9" s="1"/>
  <c r="T31" i="9" s="1"/>
  <c r="T32" i="9" s="1"/>
  <c r="T33" i="9" s="1"/>
  <c r="T34" i="9" s="1"/>
  <c r="T35" i="9" s="1"/>
  <c r="T36" i="9" s="1"/>
  <c r="T37" i="9" s="1"/>
  <c r="T38" i="9" s="1"/>
  <c r="T39" i="9" s="1"/>
  <c r="T40" i="9" s="1"/>
  <c r="T41" i="9" s="1"/>
  <c r="T42" i="9" s="1"/>
  <c r="T43" i="9" s="1"/>
  <c r="T44" i="9" s="1"/>
  <c r="T45" i="9" s="1"/>
  <c r="T46" i="9" s="1"/>
  <c r="T47" i="9" s="1"/>
  <c r="T48" i="9" s="1"/>
  <c r="T49" i="9" s="1"/>
  <c r="T50" i="9" s="1"/>
  <c r="T51" i="9" s="1"/>
  <c r="T52" i="9" s="1"/>
  <c r="T53" i="9" s="1"/>
  <c r="T54" i="9" s="1"/>
  <c r="T55" i="9" s="1"/>
  <c r="T56" i="9" s="1"/>
  <c r="T57" i="9" s="1"/>
  <c r="T58" i="9" s="1"/>
  <c r="T59" i="9" s="1"/>
  <c r="T60" i="9" s="1"/>
  <c r="T61" i="9" s="1"/>
  <c r="T62" i="9" s="1"/>
  <c r="T63" i="9" s="1"/>
  <c r="T64" i="9" s="1"/>
  <c r="T65" i="9" s="1"/>
  <c r="T66" i="9" s="1"/>
  <c r="T67" i="9" s="1"/>
  <c r="T68" i="9" s="1"/>
  <c r="T69" i="9" s="1"/>
  <c r="T70" i="9" s="1"/>
  <c r="T71" i="9" s="1"/>
  <c r="T72" i="9" s="1"/>
  <c r="T73" i="9" s="1"/>
  <c r="T74" i="9" s="1"/>
  <c r="T75" i="9" s="1"/>
  <c r="T76" i="9" s="1"/>
  <c r="T77" i="9" s="1"/>
  <c r="T78" i="9" s="1"/>
  <c r="T79" i="9" s="1"/>
  <c r="T80" i="9" s="1"/>
  <c r="T81" i="9" s="1"/>
  <c r="T82" i="9" s="1"/>
  <c r="T83" i="9" s="1"/>
  <c r="T84" i="9" s="1"/>
  <c r="T85" i="9" s="1"/>
  <c r="T86" i="9" s="1"/>
  <c r="T87" i="9" s="1"/>
  <c r="T88" i="9" s="1"/>
  <c r="AE131" i="8"/>
  <c r="AD131" i="8"/>
  <c r="AC131" i="8"/>
  <c r="AB131" i="8"/>
  <c r="AA131" i="8"/>
  <c r="Z131" i="8"/>
  <c r="Y131" i="8"/>
  <c r="X131" i="8"/>
  <c r="W131" i="8"/>
  <c r="V131" i="8"/>
  <c r="U131" i="8"/>
  <c r="S131" i="8"/>
  <c r="R131" i="8"/>
  <c r="Q131" i="8"/>
  <c r="P131" i="8"/>
  <c r="O131" i="8"/>
  <c r="N131" i="8"/>
  <c r="M131" i="8"/>
  <c r="L131" i="8"/>
  <c r="K131" i="8"/>
  <c r="J131" i="8"/>
  <c r="I131" i="8"/>
  <c r="H131" i="8"/>
  <c r="G131" i="8"/>
  <c r="D131" i="8"/>
  <c r="AF4" i="8"/>
  <c r="AF5" i="8" s="1"/>
  <c r="AF6" i="8" s="1"/>
  <c r="AF7" i="8" s="1"/>
  <c r="AF8" i="8" s="1"/>
  <c r="AF9" i="8" s="1"/>
  <c r="AF10" i="8" s="1"/>
  <c r="AF11" i="8" s="1"/>
  <c r="AF12" i="8" s="1"/>
  <c r="AF13" i="8" s="1"/>
  <c r="AF14" i="8" s="1"/>
  <c r="AF15" i="8" s="1"/>
  <c r="AF16" i="8" s="1"/>
  <c r="AF17" i="8" s="1"/>
  <c r="AF18" i="8" s="1"/>
  <c r="AF19" i="8" s="1"/>
  <c r="AF20" i="8" s="1"/>
  <c r="AF21" i="8" s="1"/>
  <c r="AF22" i="8" s="1"/>
  <c r="AF23" i="8" s="1"/>
  <c r="AF24" i="8" s="1"/>
  <c r="AF25" i="8" s="1"/>
  <c r="AF26" i="8" s="1"/>
  <c r="AF27" i="8" s="1"/>
  <c r="AF28" i="8" s="1"/>
  <c r="AF29" i="8" s="1"/>
  <c r="AF30" i="8" s="1"/>
  <c r="AF31" i="8" s="1"/>
  <c r="AF32" i="8" s="1"/>
  <c r="AF33" i="8" s="1"/>
  <c r="AF34" i="8" s="1"/>
  <c r="AF35" i="8" s="1"/>
  <c r="AF36" i="8" s="1"/>
  <c r="AF37" i="8" s="1"/>
  <c r="AF38" i="8" s="1"/>
  <c r="AF39" i="8" s="1"/>
  <c r="AF40" i="8" s="1"/>
  <c r="AF41" i="8" s="1"/>
  <c r="AF42" i="8" s="1"/>
  <c r="AF43" i="8" s="1"/>
  <c r="AF44" i="8" s="1"/>
  <c r="AF45" i="8" s="1"/>
  <c r="AF46" i="8" s="1"/>
  <c r="AF47" i="8" s="1"/>
  <c r="AF48" i="8" s="1"/>
  <c r="AF49" i="8" s="1"/>
  <c r="AF50" i="8" s="1"/>
  <c r="AF51" i="8" s="1"/>
  <c r="AF52" i="8" s="1"/>
  <c r="AF53" i="8" s="1"/>
  <c r="AF54" i="8" s="1"/>
  <c r="AF55" i="8" s="1"/>
  <c r="AF56" i="8" s="1"/>
  <c r="AF57" i="8" s="1"/>
  <c r="AF58" i="8" s="1"/>
  <c r="AF59" i="8" s="1"/>
  <c r="AF60" i="8" s="1"/>
  <c r="AF61" i="8" s="1"/>
  <c r="AF62" i="8" s="1"/>
  <c r="AF63" i="8" s="1"/>
  <c r="AF64" i="8" s="1"/>
  <c r="AF65" i="8" s="1"/>
  <c r="AF66" i="8" s="1"/>
  <c r="AF67" i="8" s="1"/>
  <c r="AF68" i="8" s="1"/>
  <c r="AF69" i="8" s="1"/>
  <c r="AF70" i="8" s="1"/>
  <c r="AF71" i="8" s="1"/>
  <c r="AF72" i="8" s="1"/>
  <c r="AF73" i="8" s="1"/>
  <c r="AF74" i="8" s="1"/>
  <c r="AF75" i="8" s="1"/>
  <c r="AF76" i="8" s="1"/>
  <c r="AF77" i="8" s="1"/>
  <c r="AF78" i="8" s="1"/>
  <c r="AF79" i="8" s="1"/>
  <c r="AF80" i="8" s="1"/>
  <c r="AF81" i="8" s="1"/>
  <c r="AF82" i="8" s="1"/>
  <c r="AF83" i="8" s="1"/>
  <c r="AF84" i="8" s="1"/>
  <c r="AF85" i="8" s="1"/>
  <c r="AF86" i="8" s="1"/>
  <c r="AF87" i="8" s="1"/>
  <c r="AF88" i="8" s="1"/>
  <c r="AF89" i="8" s="1"/>
  <c r="AF90" i="8" s="1"/>
  <c r="AF91" i="8" s="1"/>
  <c r="AF92" i="8" s="1"/>
  <c r="T4" i="8"/>
  <c r="T5" i="8" s="1"/>
  <c r="T6" i="8" s="1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T21" i="8" s="1"/>
  <c r="T22" i="8" s="1"/>
  <c r="T23" i="8" s="1"/>
  <c r="T24" i="8" s="1"/>
  <c r="T25" i="8" s="1"/>
  <c r="T26" i="8" s="1"/>
  <c r="T27" i="8" s="1"/>
  <c r="T28" i="8" s="1"/>
  <c r="T29" i="8" s="1"/>
  <c r="T30" i="8" s="1"/>
  <c r="T31" i="8" s="1"/>
  <c r="T32" i="8" s="1"/>
  <c r="T33" i="8" s="1"/>
  <c r="T34" i="8" s="1"/>
  <c r="T35" i="8" s="1"/>
  <c r="T36" i="8" s="1"/>
  <c r="T37" i="8" s="1"/>
  <c r="T38" i="8" s="1"/>
  <c r="T39" i="8" s="1"/>
  <c r="T40" i="8" s="1"/>
  <c r="T41" i="8" s="1"/>
  <c r="T42" i="8" s="1"/>
  <c r="T43" i="8" s="1"/>
  <c r="T44" i="8" s="1"/>
  <c r="T45" i="8" s="1"/>
  <c r="T46" i="8" s="1"/>
  <c r="T47" i="8" s="1"/>
  <c r="T48" i="8" s="1"/>
  <c r="T49" i="8" s="1"/>
  <c r="T50" i="8" s="1"/>
  <c r="T51" i="8" s="1"/>
  <c r="T52" i="8" s="1"/>
  <c r="T53" i="8" s="1"/>
  <c r="T54" i="8" s="1"/>
  <c r="T55" i="8" s="1"/>
  <c r="T56" i="8" s="1"/>
  <c r="T57" i="8" s="1"/>
  <c r="T58" i="8" s="1"/>
  <c r="T59" i="8" s="1"/>
  <c r="T60" i="8" s="1"/>
  <c r="T61" i="8" s="1"/>
  <c r="T62" i="8" s="1"/>
  <c r="T63" i="8" s="1"/>
  <c r="T64" i="8" s="1"/>
  <c r="T65" i="8" s="1"/>
  <c r="T66" i="8" s="1"/>
  <c r="T67" i="8" s="1"/>
  <c r="T68" i="8" s="1"/>
  <c r="T69" i="8" s="1"/>
  <c r="T70" i="8" s="1"/>
  <c r="T71" i="8" s="1"/>
  <c r="T72" i="8" s="1"/>
  <c r="T73" i="8" s="1"/>
  <c r="T74" i="8" s="1"/>
  <c r="T75" i="8" s="1"/>
  <c r="T76" i="8" s="1"/>
  <c r="T77" i="8" s="1"/>
  <c r="T78" i="8" s="1"/>
  <c r="T79" i="8" s="1"/>
  <c r="T80" i="8" s="1"/>
  <c r="T81" i="8" s="1"/>
  <c r="T82" i="8" s="1"/>
  <c r="T83" i="8" s="1"/>
  <c r="T84" i="8" s="1"/>
  <c r="T85" i="8" s="1"/>
  <c r="T86" i="8" s="1"/>
  <c r="T87" i="8" s="1"/>
  <c r="T88" i="8" s="1"/>
  <c r="T89" i="8" s="1"/>
  <c r="T90" i="8" s="1"/>
  <c r="T91" i="8" s="1"/>
  <c r="T92" i="8" s="1"/>
  <c r="AE116" i="7"/>
  <c r="AD116" i="7"/>
  <c r="AC116" i="7"/>
  <c r="AB116" i="7"/>
  <c r="AA116" i="7"/>
  <c r="Z116" i="7"/>
  <c r="Y116" i="7"/>
  <c r="X116" i="7"/>
  <c r="W116" i="7"/>
  <c r="V116" i="7"/>
  <c r="U116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D116" i="7"/>
  <c r="AF4" i="7"/>
  <c r="AF5" i="7" s="1"/>
  <c r="AF6" i="7" s="1"/>
  <c r="AF7" i="7" s="1"/>
  <c r="AF8" i="7" s="1"/>
  <c r="AF9" i="7" s="1"/>
  <c r="AF10" i="7" s="1"/>
  <c r="AF11" i="7" s="1"/>
  <c r="AF12" i="7" s="1"/>
  <c r="AF13" i="7" s="1"/>
  <c r="AF14" i="7" s="1"/>
  <c r="AF15" i="7" s="1"/>
  <c r="AF16" i="7" s="1"/>
  <c r="AF17" i="7" s="1"/>
  <c r="AF18" i="7" s="1"/>
  <c r="AF19" i="7" s="1"/>
  <c r="AF20" i="7" s="1"/>
  <c r="AF21" i="7" s="1"/>
  <c r="AF22" i="7" s="1"/>
  <c r="AF23" i="7" s="1"/>
  <c r="AF24" i="7" s="1"/>
  <c r="AF25" i="7" s="1"/>
  <c r="AF26" i="7" s="1"/>
  <c r="AF27" i="7" s="1"/>
  <c r="AF28" i="7" s="1"/>
  <c r="AF29" i="7" s="1"/>
  <c r="AF30" i="7" s="1"/>
  <c r="AF31" i="7" s="1"/>
  <c r="AF32" i="7" s="1"/>
  <c r="AF33" i="7" s="1"/>
  <c r="AF34" i="7" s="1"/>
  <c r="AF35" i="7" s="1"/>
  <c r="AF36" i="7" s="1"/>
  <c r="AF37" i="7" s="1"/>
  <c r="AF38" i="7" s="1"/>
  <c r="AF39" i="7" s="1"/>
  <c r="AF40" i="7" s="1"/>
  <c r="AF41" i="7" s="1"/>
  <c r="AF42" i="7" s="1"/>
  <c r="AF43" i="7" s="1"/>
  <c r="AF44" i="7" s="1"/>
  <c r="AF45" i="7" s="1"/>
  <c r="AF46" i="7" s="1"/>
  <c r="AF47" i="7" s="1"/>
  <c r="AF48" i="7" s="1"/>
  <c r="AF49" i="7" s="1"/>
  <c r="AF50" i="7" s="1"/>
  <c r="AF51" i="7" s="1"/>
  <c r="AF52" i="7" s="1"/>
  <c r="AF53" i="7" s="1"/>
  <c r="AF54" i="7" s="1"/>
  <c r="AF55" i="7" s="1"/>
  <c r="AF56" i="7" s="1"/>
  <c r="AF57" i="7" s="1"/>
  <c r="AF58" i="7" s="1"/>
  <c r="AF59" i="7" s="1"/>
  <c r="AF60" i="7" s="1"/>
  <c r="AF61" i="7" s="1"/>
  <c r="AF62" i="7" s="1"/>
  <c r="AF63" i="7" s="1"/>
  <c r="AF64" i="7" s="1"/>
  <c r="AF65" i="7" s="1"/>
  <c r="AF66" i="7" s="1"/>
  <c r="AF67" i="7" s="1"/>
  <c r="AF68" i="7" s="1"/>
  <c r="AF69" i="7" s="1"/>
  <c r="AF70" i="7" s="1"/>
  <c r="AF71" i="7" s="1"/>
  <c r="AF72" i="7" s="1"/>
  <c r="AF73" i="7" s="1"/>
  <c r="AF74" i="7" s="1"/>
  <c r="AF75" i="7" s="1"/>
  <c r="AF76" i="7" s="1"/>
  <c r="AF77" i="7" s="1"/>
  <c r="AF78" i="7" s="1"/>
  <c r="AF79" i="7" s="1"/>
  <c r="AF80" i="7" s="1"/>
  <c r="AF81" i="7" s="1"/>
  <c r="AF82" i="7" s="1"/>
  <c r="AF83" i="7" s="1"/>
  <c r="AF84" i="7" s="1"/>
  <c r="AF85" i="7" s="1"/>
  <c r="AF86" i="7" s="1"/>
  <c r="AF87" i="7" s="1"/>
  <c r="AF88" i="7" s="1"/>
  <c r="AF89" i="7" s="1"/>
  <c r="AF90" i="7" s="1"/>
  <c r="AF91" i="7" s="1"/>
  <c r="AF92" i="7" s="1"/>
  <c r="AF93" i="7" s="1"/>
  <c r="AF94" i="7" s="1"/>
  <c r="AF95" i="7" s="1"/>
  <c r="AF96" i="7" s="1"/>
  <c r="AF97" i="7" s="1"/>
  <c r="AF98" i="7" s="1"/>
  <c r="AF99" i="7" s="1"/>
  <c r="AF100" i="7" s="1"/>
  <c r="AF101" i="7" s="1"/>
  <c r="AF102" i="7" s="1"/>
  <c r="AF103" i="7" s="1"/>
  <c r="AF104" i="7" s="1"/>
  <c r="AF105" i="7" s="1"/>
  <c r="AF106" i="7" s="1"/>
  <c r="AF107" i="7" s="1"/>
  <c r="AF108" i="7" s="1"/>
  <c r="AF109" i="7" s="1"/>
  <c r="AF110" i="7" s="1"/>
  <c r="AF111" i="7" s="1"/>
  <c r="AF112" i="7" s="1"/>
  <c r="T4" i="7"/>
  <c r="T5" i="7" s="1"/>
  <c r="T6" i="7" s="1"/>
  <c r="T7" i="7" s="1"/>
  <c r="T8" i="7" s="1"/>
  <c r="T9" i="7" s="1"/>
  <c r="T10" i="7" s="1"/>
  <c r="T11" i="7" s="1"/>
  <c r="T12" i="7" s="1"/>
  <c r="T13" i="7" s="1"/>
  <c r="T14" i="7" s="1"/>
  <c r="T15" i="7" s="1"/>
  <c r="T16" i="7" s="1"/>
  <c r="T17" i="7" s="1"/>
  <c r="T18" i="7" s="1"/>
  <c r="T19" i="7" s="1"/>
  <c r="T20" i="7" s="1"/>
  <c r="T21" i="7" s="1"/>
  <c r="T22" i="7" s="1"/>
  <c r="T23" i="7" s="1"/>
  <c r="T24" i="7" s="1"/>
  <c r="T25" i="7" s="1"/>
  <c r="T26" i="7" s="1"/>
  <c r="T27" i="7" s="1"/>
  <c r="T28" i="7" s="1"/>
  <c r="T29" i="7" s="1"/>
  <c r="T30" i="7" s="1"/>
  <c r="T31" i="7" s="1"/>
  <c r="T32" i="7" s="1"/>
  <c r="T33" i="7" s="1"/>
  <c r="T34" i="7" s="1"/>
  <c r="T35" i="7" s="1"/>
  <c r="T36" i="7" s="1"/>
  <c r="T37" i="7" s="1"/>
  <c r="T38" i="7" s="1"/>
  <c r="T39" i="7" s="1"/>
  <c r="T40" i="7" s="1"/>
  <c r="T41" i="7" s="1"/>
  <c r="T42" i="7" s="1"/>
  <c r="T43" i="7" s="1"/>
  <c r="T44" i="7" s="1"/>
  <c r="T45" i="7" s="1"/>
  <c r="T46" i="7" s="1"/>
  <c r="T47" i="7" s="1"/>
  <c r="T48" i="7" s="1"/>
  <c r="T49" i="7" s="1"/>
  <c r="T50" i="7" s="1"/>
  <c r="T51" i="7" s="1"/>
  <c r="T52" i="7" s="1"/>
  <c r="T53" i="7" s="1"/>
  <c r="T54" i="7" s="1"/>
  <c r="T55" i="7" s="1"/>
  <c r="T56" i="7" s="1"/>
  <c r="T57" i="7" s="1"/>
  <c r="T58" i="7" s="1"/>
  <c r="T59" i="7" s="1"/>
  <c r="T60" i="7" s="1"/>
  <c r="T61" i="7" s="1"/>
  <c r="T62" i="7" s="1"/>
  <c r="T63" i="7" s="1"/>
  <c r="T64" i="7" s="1"/>
  <c r="T65" i="7" s="1"/>
  <c r="T66" i="7" s="1"/>
  <c r="T67" i="7" s="1"/>
  <c r="T68" i="7" s="1"/>
  <c r="T69" i="7" s="1"/>
  <c r="T70" i="7" s="1"/>
  <c r="T71" i="7" s="1"/>
  <c r="T72" i="7" s="1"/>
  <c r="T73" i="7" s="1"/>
  <c r="T74" i="7" s="1"/>
  <c r="T75" i="7" s="1"/>
  <c r="T76" i="7" s="1"/>
  <c r="T77" i="7" s="1"/>
  <c r="T78" i="7" s="1"/>
  <c r="T79" i="7" s="1"/>
  <c r="T80" i="7" s="1"/>
  <c r="T81" i="7" s="1"/>
  <c r="T82" i="7" s="1"/>
  <c r="T83" i="7" s="1"/>
  <c r="T84" i="7" s="1"/>
  <c r="T85" i="7" s="1"/>
  <c r="T86" i="7" s="1"/>
  <c r="T87" i="7" s="1"/>
  <c r="T88" i="7" s="1"/>
  <c r="T89" i="7" s="1"/>
  <c r="T90" i="7" s="1"/>
  <c r="T91" i="7" s="1"/>
  <c r="T92" i="7" s="1"/>
  <c r="T93" i="7" s="1"/>
  <c r="T94" i="7" s="1"/>
  <c r="T95" i="7" s="1"/>
  <c r="T96" i="7" s="1"/>
  <c r="T97" i="7" s="1"/>
  <c r="T98" i="7" s="1"/>
  <c r="T99" i="7" s="1"/>
  <c r="T100" i="7" s="1"/>
  <c r="T101" i="7" s="1"/>
  <c r="T102" i="7" s="1"/>
  <c r="T103" i="7" s="1"/>
  <c r="T104" i="7" s="1"/>
  <c r="T105" i="7" s="1"/>
  <c r="T106" i="7" s="1"/>
  <c r="T107" i="7" s="1"/>
  <c r="T108" i="7" s="1"/>
  <c r="T109" i="7" s="1"/>
  <c r="T110" i="7" s="1"/>
  <c r="T111" i="7" s="1"/>
  <c r="T112" i="7" s="1"/>
  <c r="AE116" i="6"/>
  <c r="AD116" i="6"/>
  <c r="AC116" i="6"/>
  <c r="AB116" i="6"/>
  <c r="AA116" i="6"/>
  <c r="Z116" i="6"/>
  <c r="Y116" i="6"/>
  <c r="X116" i="6"/>
  <c r="W116" i="6"/>
  <c r="V116" i="6"/>
  <c r="U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D116" i="6"/>
  <c r="AF4" i="6"/>
  <c r="AF5" i="6" s="1"/>
  <c r="AF6" i="6" s="1"/>
  <c r="AF7" i="6" s="1"/>
  <c r="AF8" i="6" s="1"/>
  <c r="AF9" i="6" s="1"/>
  <c r="AF10" i="6" s="1"/>
  <c r="AF11" i="6" s="1"/>
  <c r="AF12" i="6" s="1"/>
  <c r="AF13" i="6" s="1"/>
  <c r="AF14" i="6" s="1"/>
  <c r="AF15" i="6" s="1"/>
  <c r="AF16" i="6" s="1"/>
  <c r="AF17" i="6" s="1"/>
  <c r="AF18" i="6" s="1"/>
  <c r="AF19" i="6" s="1"/>
  <c r="AF20" i="6" s="1"/>
  <c r="AF21" i="6" s="1"/>
  <c r="AF22" i="6" s="1"/>
  <c r="AF23" i="6" s="1"/>
  <c r="AF24" i="6" s="1"/>
  <c r="AF25" i="6" s="1"/>
  <c r="AF26" i="6" s="1"/>
  <c r="AF27" i="6" s="1"/>
  <c r="AF28" i="6" s="1"/>
  <c r="AF29" i="6" s="1"/>
  <c r="AF30" i="6" s="1"/>
  <c r="AF31" i="6" s="1"/>
  <c r="AF32" i="6" s="1"/>
  <c r="AF33" i="6" s="1"/>
  <c r="AF34" i="6" s="1"/>
  <c r="AF35" i="6" s="1"/>
  <c r="AF36" i="6" s="1"/>
  <c r="AF37" i="6" s="1"/>
  <c r="AF38" i="6" s="1"/>
  <c r="AF39" i="6" s="1"/>
  <c r="AF40" i="6" s="1"/>
  <c r="AF41" i="6" s="1"/>
  <c r="AF42" i="6" s="1"/>
  <c r="AF43" i="6" s="1"/>
  <c r="AF44" i="6" s="1"/>
  <c r="AF45" i="6" s="1"/>
  <c r="AF46" i="6" s="1"/>
  <c r="AF47" i="6" s="1"/>
  <c r="AF48" i="6" s="1"/>
  <c r="AF49" i="6" s="1"/>
  <c r="AF50" i="6" s="1"/>
  <c r="AF51" i="6" s="1"/>
  <c r="AF52" i="6" s="1"/>
  <c r="AF53" i="6" s="1"/>
  <c r="AF54" i="6" s="1"/>
  <c r="AF55" i="6" s="1"/>
  <c r="AF56" i="6" s="1"/>
  <c r="AF57" i="6" s="1"/>
  <c r="AF58" i="6" s="1"/>
  <c r="AF59" i="6" s="1"/>
  <c r="AF60" i="6" s="1"/>
  <c r="AF61" i="6" s="1"/>
  <c r="AF62" i="6" s="1"/>
  <c r="AF63" i="6" s="1"/>
  <c r="AF64" i="6" s="1"/>
  <c r="AF65" i="6" s="1"/>
  <c r="AF66" i="6" s="1"/>
  <c r="AF67" i="6" s="1"/>
  <c r="AF68" i="6" s="1"/>
  <c r="AF69" i="6" s="1"/>
  <c r="AF70" i="6" s="1"/>
  <c r="AF71" i="6" s="1"/>
  <c r="AF72" i="6" s="1"/>
  <c r="AF73" i="6" s="1"/>
  <c r="AF74" i="6" s="1"/>
  <c r="AF75" i="6" s="1"/>
  <c r="AF76" i="6" s="1"/>
  <c r="AF77" i="6" s="1"/>
  <c r="AF78" i="6" s="1"/>
  <c r="AF79" i="6" s="1"/>
  <c r="AF80" i="6" s="1"/>
  <c r="AF81" i="6" s="1"/>
  <c r="AF82" i="6" s="1"/>
  <c r="AF83" i="6" s="1"/>
  <c r="AF84" i="6" s="1"/>
  <c r="AF85" i="6" s="1"/>
  <c r="AF86" i="6" s="1"/>
  <c r="AF87" i="6" s="1"/>
  <c r="AF88" i="6" s="1"/>
  <c r="AF89" i="6" s="1"/>
  <c r="AF90" i="6" s="1"/>
  <c r="AF91" i="6" s="1"/>
  <c r="AF92" i="6" s="1"/>
  <c r="AF93" i="6" s="1"/>
  <c r="AF94" i="6" s="1"/>
  <c r="AF95" i="6" s="1"/>
  <c r="AF96" i="6" s="1"/>
  <c r="AF97" i="6" s="1"/>
  <c r="AF98" i="6" s="1"/>
  <c r="AF99" i="6" s="1"/>
  <c r="AF100" i="6" s="1"/>
  <c r="AF101" i="6" s="1"/>
  <c r="AF102" i="6" s="1"/>
  <c r="AF103" i="6" s="1"/>
  <c r="AF104" i="6" s="1"/>
  <c r="AF105" i="6" s="1"/>
  <c r="AF106" i="6" s="1"/>
  <c r="AF107" i="6" s="1"/>
  <c r="AF108" i="6" s="1"/>
  <c r="AF109" i="6" s="1"/>
  <c r="AF110" i="6" s="1"/>
  <c r="AF111" i="6" s="1"/>
  <c r="AF112" i="6" s="1"/>
  <c r="T4" i="6"/>
  <c r="T5" i="6" s="1"/>
  <c r="T6" i="6" s="1"/>
  <c r="T7" i="6" s="1"/>
  <c r="T8" i="6" s="1"/>
  <c r="T9" i="6" s="1"/>
  <c r="T10" i="6" s="1"/>
  <c r="T11" i="6" s="1"/>
  <c r="T12" i="6" s="1"/>
  <c r="T13" i="6" s="1"/>
  <c r="T14" i="6" s="1"/>
  <c r="T15" i="6" s="1"/>
  <c r="T16" i="6" s="1"/>
  <c r="T17" i="6" s="1"/>
  <c r="T18" i="6" s="1"/>
  <c r="T19" i="6" s="1"/>
  <c r="T20" i="6" s="1"/>
  <c r="T21" i="6" s="1"/>
  <c r="T22" i="6" s="1"/>
  <c r="T23" i="6" s="1"/>
  <c r="T24" i="6" s="1"/>
  <c r="T25" i="6" s="1"/>
  <c r="T26" i="6" s="1"/>
  <c r="T27" i="6" s="1"/>
  <c r="T28" i="6" s="1"/>
  <c r="T29" i="6" s="1"/>
  <c r="T30" i="6" s="1"/>
  <c r="T31" i="6" s="1"/>
  <c r="T32" i="6" s="1"/>
  <c r="T33" i="6" s="1"/>
  <c r="T34" i="6" s="1"/>
  <c r="T35" i="6" s="1"/>
  <c r="T36" i="6" s="1"/>
  <c r="T37" i="6" s="1"/>
  <c r="T38" i="6" s="1"/>
  <c r="T39" i="6" s="1"/>
  <c r="T40" i="6" s="1"/>
  <c r="T41" i="6" s="1"/>
  <c r="T42" i="6" s="1"/>
  <c r="T43" i="6" s="1"/>
  <c r="T44" i="6" s="1"/>
  <c r="T45" i="6" s="1"/>
  <c r="T46" i="6" s="1"/>
  <c r="T47" i="6" s="1"/>
  <c r="T48" i="6" s="1"/>
  <c r="T49" i="6" s="1"/>
  <c r="T50" i="6" s="1"/>
  <c r="T51" i="6" s="1"/>
  <c r="T52" i="6" s="1"/>
  <c r="T53" i="6" s="1"/>
  <c r="T54" i="6" s="1"/>
  <c r="T55" i="6" s="1"/>
  <c r="T56" i="6" s="1"/>
  <c r="T57" i="6" s="1"/>
  <c r="T58" i="6" s="1"/>
  <c r="T59" i="6" s="1"/>
  <c r="T60" i="6" s="1"/>
  <c r="T61" i="6" s="1"/>
  <c r="T62" i="6" s="1"/>
  <c r="T63" i="6" s="1"/>
  <c r="T64" i="6" s="1"/>
  <c r="T65" i="6" s="1"/>
  <c r="T66" i="6" s="1"/>
  <c r="T67" i="6" s="1"/>
  <c r="T68" i="6" s="1"/>
  <c r="T69" i="6" s="1"/>
  <c r="T70" i="6" s="1"/>
  <c r="T71" i="6" s="1"/>
  <c r="T72" i="6" s="1"/>
  <c r="T73" i="6" s="1"/>
  <c r="T74" i="6" s="1"/>
  <c r="T75" i="6" s="1"/>
  <c r="T76" i="6" s="1"/>
  <c r="T77" i="6" s="1"/>
  <c r="T78" i="6" s="1"/>
  <c r="T79" i="6" s="1"/>
  <c r="T80" i="6" s="1"/>
  <c r="T81" i="6" s="1"/>
  <c r="T82" i="6" s="1"/>
  <c r="T83" i="6" s="1"/>
  <c r="T84" i="6" s="1"/>
  <c r="T85" i="6" s="1"/>
  <c r="T86" i="6" s="1"/>
  <c r="T87" i="6" s="1"/>
  <c r="T88" i="6" s="1"/>
  <c r="T89" i="6" s="1"/>
  <c r="T90" i="6" s="1"/>
  <c r="T91" i="6" s="1"/>
  <c r="T92" i="6" s="1"/>
  <c r="T93" i="6" s="1"/>
  <c r="T94" i="6" s="1"/>
  <c r="T95" i="6" s="1"/>
  <c r="T96" i="6" s="1"/>
  <c r="T97" i="6" s="1"/>
  <c r="T98" i="6" s="1"/>
  <c r="T99" i="6" s="1"/>
  <c r="T100" i="6" s="1"/>
  <c r="T101" i="6" s="1"/>
  <c r="T102" i="6" s="1"/>
  <c r="T103" i="6" s="1"/>
  <c r="T104" i="6" s="1"/>
  <c r="T105" i="6" s="1"/>
  <c r="T106" i="6" s="1"/>
  <c r="T107" i="6" s="1"/>
  <c r="T108" i="6" s="1"/>
  <c r="T109" i="6" s="1"/>
  <c r="T110" i="6" s="1"/>
  <c r="T111" i="6" s="1"/>
  <c r="T112" i="6" s="1"/>
  <c r="AE116" i="5"/>
  <c r="AD116" i="5"/>
  <c r="AC116" i="5"/>
  <c r="AB116" i="5"/>
  <c r="AA116" i="5"/>
  <c r="Z116" i="5"/>
  <c r="Y116" i="5"/>
  <c r="X116" i="5"/>
  <c r="W116" i="5"/>
  <c r="V116" i="5"/>
  <c r="U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D116" i="5"/>
  <c r="AF4" i="5"/>
  <c r="AF5" i="5" s="1"/>
  <c r="AF6" i="5" s="1"/>
  <c r="AF7" i="5" s="1"/>
  <c r="AF8" i="5" s="1"/>
  <c r="AF9" i="5" s="1"/>
  <c r="AF10" i="5" s="1"/>
  <c r="AF11" i="5" s="1"/>
  <c r="AF12" i="5" s="1"/>
  <c r="AF13" i="5" s="1"/>
  <c r="AF14" i="5" s="1"/>
  <c r="AF15" i="5" s="1"/>
  <c r="AF16" i="5" s="1"/>
  <c r="AF17" i="5" s="1"/>
  <c r="AF18" i="5" s="1"/>
  <c r="AF19" i="5" s="1"/>
  <c r="AF20" i="5" s="1"/>
  <c r="AF21" i="5" s="1"/>
  <c r="AF22" i="5" s="1"/>
  <c r="AF23" i="5" s="1"/>
  <c r="AF24" i="5" s="1"/>
  <c r="AF25" i="5" s="1"/>
  <c r="AF26" i="5" s="1"/>
  <c r="AF27" i="5" s="1"/>
  <c r="AF28" i="5" s="1"/>
  <c r="AF29" i="5" s="1"/>
  <c r="AF30" i="5" s="1"/>
  <c r="AF31" i="5" s="1"/>
  <c r="AF32" i="5" s="1"/>
  <c r="AF33" i="5" s="1"/>
  <c r="AF34" i="5" s="1"/>
  <c r="AF35" i="5" s="1"/>
  <c r="AF36" i="5" s="1"/>
  <c r="AF37" i="5" s="1"/>
  <c r="AF38" i="5" s="1"/>
  <c r="AF39" i="5" s="1"/>
  <c r="AF40" i="5" s="1"/>
  <c r="AF41" i="5" s="1"/>
  <c r="AF42" i="5" s="1"/>
  <c r="AF43" i="5" s="1"/>
  <c r="AF44" i="5" s="1"/>
  <c r="AF45" i="5" s="1"/>
  <c r="AF46" i="5" s="1"/>
  <c r="AF47" i="5" s="1"/>
  <c r="AF48" i="5" s="1"/>
  <c r="AF49" i="5" s="1"/>
  <c r="AF50" i="5" s="1"/>
  <c r="AF51" i="5" s="1"/>
  <c r="AF52" i="5" s="1"/>
  <c r="AF53" i="5" s="1"/>
  <c r="AF54" i="5" s="1"/>
  <c r="AF55" i="5" s="1"/>
  <c r="AF56" i="5" s="1"/>
  <c r="AF57" i="5" s="1"/>
  <c r="AF58" i="5" s="1"/>
  <c r="AF59" i="5" s="1"/>
  <c r="AF60" i="5" s="1"/>
  <c r="AF61" i="5" s="1"/>
  <c r="AF62" i="5" s="1"/>
  <c r="AF63" i="5" s="1"/>
  <c r="AF64" i="5" s="1"/>
  <c r="AF65" i="5" s="1"/>
  <c r="AF66" i="5" s="1"/>
  <c r="AF67" i="5" s="1"/>
  <c r="AF68" i="5" s="1"/>
  <c r="AF69" i="5" s="1"/>
  <c r="AF70" i="5" s="1"/>
  <c r="AF71" i="5" s="1"/>
  <c r="AF72" i="5" s="1"/>
  <c r="AF73" i="5" s="1"/>
  <c r="AF74" i="5" s="1"/>
  <c r="AF75" i="5" s="1"/>
  <c r="AF76" i="5" s="1"/>
  <c r="AF77" i="5" s="1"/>
  <c r="AF78" i="5" s="1"/>
  <c r="AF79" i="5" s="1"/>
  <c r="AF80" i="5" s="1"/>
  <c r="AF81" i="5" s="1"/>
  <c r="AF82" i="5" s="1"/>
  <c r="AF83" i="5" s="1"/>
  <c r="AF84" i="5" s="1"/>
  <c r="AF85" i="5" s="1"/>
  <c r="AF86" i="5" s="1"/>
  <c r="AF87" i="5" s="1"/>
  <c r="AF88" i="5" s="1"/>
  <c r="AF89" i="5" s="1"/>
  <c r="AF90" i="5" s="1"/>
  <c r="AF91" i="5" s="1"/>
  <c r="AF92" i="5" s="1"/>
  <c r="AF93" i="5" s="1"/>
  <c r="AF94" i="5" s="1"/>
  <c r="AF95" i="5" s="1"/>
  <c r="AF96" i="5" s="1"/>
  <c r="AF97" i="5" s="1"/>
  <c r="AF98" i="5" s="1"/>
  <c r="AF99" i="5" s="1"/>
  <c r="AF100" i="5" s="1"/>
  <c r="AF101" i="5" s="1"/>
  <c r="AF102" i="5" s="1"/>
  <c r="AF103" i="5" s="1"/>
  <c r="AF104" i="5" s="1"/>
  <c r="AF105" i="5" s="1"/>
  <c r="AF106" i="5" s="1"/>
  <c r="AF107" i="5" s="1"/>
  <c r="AF108" i="5" s="1"/>
  <c r="AF109" i="5" s="1"/>
  <c r="AF110" i="5" s="1"/>
  <c r="AF111" i="5" s="1"/>
  <c r="AF112" i="5" s="1"/>
  <c r="T4" i="5"/>
  <c r="T5" i="5" s="1"/>
  <c r="T6" i="5" s="1"/>
  <c r="T7" i="5" s="1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T37" i="5" s="1"/>
  <c r="T38" i="5" s="1"/>
  <c r="T39" i="5" s="1"/>
  <c r="T40" i="5" s="1"/>
  <c r="T41" i="5" s="1"/>
  <c r="T42" i="5" s="1"/>
  <c r="T43" i="5" s="1"/>
  <c r="T44" i="5" s="1"/>
  <c r="T45" i="5" s="1"/>
  <c r="T46" i="5" s="1"/>
  <c r="T47" i="5" s="1"/>
  <c r="T48" i="5" s="1"/>
  <c r="T49" i="5" s="1"/>
  <c r="T50" i="5" s="1"/>
  <c r="T51" i="5" s="1"/>
  <c r="T52" i="5" s="1"/>
  <c r="T53" i="5" s="1"/>
  <c r="T54" i="5" s="1"/>
  <c r="T55" i="5" s="1"/>
  <c r="T56" i="5" s="1"/>
  <c r="T57" i="5" s="1"/>
  <c r="T58" i="5" s="1"/>
  <c r="T59" i="5" s="1"/>
  <c r="T60" i="5" s="1"/>
  <c r="T61" i="5" s="1"/>
  <c r="T62" i="5" s="1"/>
  <c r="T63" i="5" s="1"/>
  <c r="T64" i="5" s="1"/>
  <c r="T65" i="5" s="1"/>
  <c r="T66" i="5" s="1"/>
  <c r="T67" i="5" s="1"/>
  <c r="T68" i="5" s="1"/>
  <c r="T69" i="5" s="1"/>
  <c r="T70" i="5" s="1"/>
  <c r="T71" i="5" s="1"/>
  <c r="T72" i="5" s="1"/>
  <c r="T73" i="5" s="1"/>
  <c r="T74" i="5" s="1"/>
  <c r="T75" i="5" s="1"/>
  <c r="T76" i="5" s="1"/>
  <c r="T77" i="5" s="1"/>
  <c r="T78" i="5" s="1"/>
  <c r="T79" i="5" s="1"/>
  <c r="T80" i="5" s="1"/>
  <c r="T81" i="5" s="1"/>
  <c r="T82" i="5" s="1"/>
  <c r="T83" i="5" s="1"/>
  <c r="T84" i="5" s="1"/>
  <c r="T85" i="5" s="1"/>
  <c r="T86" i="5" s="1"/>
  <c r="T87" i="5" s="1"/>
  <c r="T88" i="5" s="1"/>
  <c r="T89" i="5" s="1"/>
  <c r="T90" i="5" s="1"/>
  <c r="T91" i="5" s="1"/>
  <c r="T92" i="5" s="1"/>
  <c r="T93" i="5" s="1"/>
  <c r="T94" i="5" s="1"/>
  <c r="T95" i="5" s="1"/>
  <c r="T96" i="5" s="1"/>
  <c r="T97" i="5" s="1"/>
  <c r="T98" i="5" s="1"/>
  <c r="T99" i="5" s="1"/>
  <c r="T100" i="5" s="1"/>
  <c r="T101" i="5" s="1"/>
  <c r="T102" i="5" s="1"/>
  <c r="T103" i="5" s="1"/>
  <c r="T104" i="5" s="1"/>
  <c r="T105" i="5" s="1"/>
  <c r="T106" i="5" s="1"/>
  <c r="T107" i="5" s="1"/>
  <c r="T108" i="5" s="1"/>
  <c r="T109" i="5" s="1"/>
  <c r="T110" i="5" s="1"/>
  <c r="T111" i="5" s="1"/>
  <c r="T112" i="5" s="1"/>
  <c r="AE116" i="4"/>
  <c r="AD116" i="4"/>
  <c r="AC116" i="4"/>
  <c r="AB116" i="4"/>
  <c r="AA116" i="4"/>
  <c r="Z116" i="4"/>
  <c r="Y116" i="4"/>
  <c r="X116" i="4"/>
  <c r="W116" i="4"/>
  <c r="V116" i="4"/>
  <c r="U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D116" i="4"/>
  <c r="AF94" i="4"/>
  <c r="AF95" i="4" s="1"/>
  <c r="AF96" i="4" s="1"/>
  <c r="AF97" i="4" s="1"/>
  <c r="AF98" i="4" s="1"/>
  <c r="AF99" i="4" s="1"/>
  <c r="AF100" i="4" s="1"/>
  <c r="AF101" i="4" s="1"/>
  <c r="AF102" i="4" s="1"/>
  <c r="AF103" i="4" s="1"/>
  <c r="AF104" i="4" s="1"/>
  <c r="AF105" i="4" s="1"/>
  <c r="AF106" i="4" s="1"/>
  <c r="AF107" i="4" s="1"/>
  <c r="AF108" i="4" s="1"/>
  <c r="AF109" i="4" s="1"/>
  <c r="AF110" i="4" s="1"/>
  <c r="AF111" i="4" s="1"/>
  <c r="AF112" i="4" s="1"/>
  <c r="T4" i="4"/>
  <c r="T5" i="4" s="1"/>
  <c r="T6" i="4" s="1"/>
  <c r="T7" i="4" s="1"/>
  <c r="T8" i="4" s="1"/>
  <c r="T9" i="4" s="1"/>
  <c r="T10" i="4" s="1"/>
  <c r="T11" i="4" s="1"/>
  <c r="T12" i="4" s="1"/>
  <c r="T13" i="4" s="1"/>
  <c r="T14" i="4" s="1"/>
  <c r="T15" i="4" s="1"/>
  <c r="T16" i="4" s="1"/>
  <c r="T17" i="4" s="1"/>
  <c r="T18" i="4" s="1"/>
  <c r="T19" i="4" s="1"/>
  <c r="T20" i="4" s="1"/>
  <c r="T21" i="4" s="1"/>
  <c r="T22" i="4" s="1"/>
  <c r="T23" i="4" s="1"/>
  <c r="T24" i="4" s="1"/>
  <c r="T25" i="4" s="1"/>
  <c r="T26" i="4" s="1"/>
  <c r="T27" i="4" s="1"/>
  <c r="T28" i="4" s="1"/>
  <c r="T29" i="4" s="1"/>
  <c r="T30" i="4" s="1"/>
  <c r="T31" i="4" s="1"/>
  <c r="T32" i="4" s="1"/>
  <c r="T33" i="4" s="1"/>
  <c r="T34" i="4" s="1"/>
  <c r="T35" i="4" s="1"/>
  <c r="T36" i="4" s="1"/>
  <c r="T37" i="4" s="1"/>
  <c r="T38" i="4" s="1"/>
  <c r="T39" i="4" s="1"/>
  <c r="T40" i="4" s="1"/>
  <c r="T41" i="4" s="1"/>
  <c r="T42" i="4" s="1"/>
  <c r="T43" i="4" s="1"/>
  <c r="T44" i="4" s="1"/>
  <c r="T45" i="4" s="1"/>
  <c r="T46" i="4" s="1"/>
  <c r="T47" i="4" s="1"/>
  <c r="T48" i="4" s="1"/>
  <c r="T49" i="4" s="1"/>
  <c r="T50" i="4" s="1"/>
  <c r="T51" i="4" s="1"/>
  <c r="T52" i="4" s="1"/>
  <c r="T53" i="4" s="1"/>
  <c r="T54" i="4" s="1"/>
  <c r="T55" i="4" s="1"/>
  <c r="T56" i="4" s="1"/>
  <c r="T57" i="4" s="1"/>
  <c r="T58" i="4" s="1"/>
  <c r="T59" i="4" s="1"/>
  <c r="T60" i="4" s="1"/>
  <c r="T61" i="4" s="1"/>
  <c r="T62" i="4" s="1"/>
  <c r="T63" i="4" s="1"/>
  <c r="T64" i="4" s="1"/>
  <c r="T65" i="4" s="1"/>
  <c r="T66" i="4" s="1"/>
  <c r="T67" i="4" s="1"/>
  <c r="T68" i="4" s="1"/>
  <c r="T69" i="4" s="1"/>
  <c r="T70" i="4" s="1"/>
  <c r="T71" i="4" s="1"/>
  <c r="T72" i="4" s="1"/>
  <c r="T73" i="4" s="1"/>
  <c r="T74" i="4" s="1"/>
  <c r="T75" i="4" s="1"/>
  <c r="T76" i="4" s="1"/>
  <c r="T77" i="4" s="1"/>
  <c r="T78" i="4" s="1"/>
  <c r="T79" i="4" s="1"/>
  <c r="T80" i="4" s="1"/>
  <c r="T81" i="4" s="1"/>
  <c r="T82" i="4" s="1"/>
  <c r="T83" i="4" s="1"/>
  <c r="T84" i="4" s="1"/>
  <c r="T85" i="4" s="1"/>
  <c r="T86" i="4" s="1"/>
  <c r="T87" i="4" s="1"/>
  <c r="T88" i="4" s="1"/>
  <c r="T89" i="4" s="1"/>
  <c r="T90" i="4" s="1"/>
  <c r="T91" i="4" s="1"/>
  <c r="T92" i="4" s="1"/>
  <c r="T93" i="4" s="1"/>
  <c r="T94" i="4" s="1"/>
  <c r="T95" i="4" s="1"/>
  <c r="T96" i="4" s="1"/>
  <c r="T97" i="4" s="1"/>
  <c r="T98" i="4" s="1"/>
  <c r="T99" i="4" s="1"/>
  <c r="T100" i="4" s="1"/>
  <c r="T101" i="4" s="1"/>
  <c r="T102" i="4" s="1"/>
  <c r="T103" i="4" s="1"/>
  <c r="T104" i="4" s="1"/>
  <c r="T105" i="4" s="1"/>
  <c r="T106" i="4" s="1"/>
  <c r="T107" i="4" s="1"/>
  <c r="T108" i="4" s="1"/>
  <c r="T109" i="4" s="1"/>
  <c r="T110" i="4" s="1"/>
  <c r="T111" i="4" s="1"/>
  <c r="T112" i="4" s="1"/>
  <c r="AF5" i="1"/>
  <c r="AF6" i="1" s="1"/>
  <c r="AF7" i="1" s="1"/>
  <c r="AF8" i="1" s="1"/>
  <c r="AF9" i="1" s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F34" i="1" s="1"/>
  <c r="AF35" i="1" s="1"/>
  <c r="AF36" i="1" s="1"/>
  <c r="AF37" i="1" s="1"/>
  <c r="AF38" i="1" s="1"/>
  <c r="AF39" i="1" s="1"/>
  <c r="AF40" i="1" s="1"/>
  <c r="AF41" i="1" s="1"/>
  <c r="AF42" i="1" s="1"/>
  <c r="AF43" i="1" s="1"/>
  <c r="AF44" i="1" s="1"/>
  <c r="AF45" i="1" s="1"/>
  <c r="AF46" i="1" s="1"/>
  <c r="AF47" i="1" s="1"/>
  <c r="AF48" i="1" s="1"/>
  <c r="AF49" i="1" s="1"/>
  <c r="AF50" i="1" s="1"/>
  <c r="AF51" i="1" s="1"/>
  <c r="AF52" i="1" s="1"/>
  <c r="AF53" i="1" s="1"/>
  <c r="AF54" i="1" s="1"/>
  <c r="AF55" i="1" s="1"/>
  <c r="AF56" i="1" s="1"/>
  <c r="AF57" i="1" s="1"/>
  <c r="AF58" i="1" s="1"/>
  <c r="AF59" i="1" s="1"/>
  <c r="AF60" i="1" s="1"/>
  <c r="AF61" i="1" s="1"/>
  <c r="AF62" i="1" s="1"/>
  <c r="AF63" i="1" s="1"/>
  <c r="AF64" i="1" s="1"/>
  <c r="AF65" i="1" s="1"/>
  <c r="AF66" i="1" s="1"/>
  <c r="AF67" i="1" s="1"/>
  <c r="AF68" i="1" s="1"/>
  <c r="AF69" i="1" s="1"/>
  <c r="AF70" i="1" s="1"/>
  <c r="AF71" i="1" s="1"/>
  <c r="AF72" i="1" s="1"/>
  <c r="AF73" i="1" s="1"/>
  <c r="AF74" i="1" s="1"/>
  <c r="AF75" i="1" s="1"/>
  <c r="AF76" i="1" s="1"/>
  <c r="AF77" i="1" s="1"/>
  <c r="AF78" i="1" s="1"/>
  <c r="AF79" i="1" s="1"/>
  <c r="AF80" i="1" s="1"/>
  <c r="AF81" i="1" s="1"/>
  <c r="AF82" i="1" s="1"/>
  <c r="AF83" i="1" s="1"/>
  <c r="AF84" i="1" s="1"/>
  <c r="AF85" i="1" s="1"/>
  <c r="AF86" i="1" s="1"/>
  <c r="AF87" i="1" s="1"/>
  <c r="AF88" i="1" s="1"/>
  <c r="AF89" i="1" s="1"/>
  <c r="AF90" i="1" s="1"/>
  <c r="AF91" i="1" s="1"/>
  <c r="AF92" i="1" s="1"/>
  <c r="AF93" i="1" s="1"/>
  <c r="AF94" i="1" s="1"/>
  <c r="AF95" i="1" s="1"/>
  <c r="AF96" i="1" s="1"/>
  <c r="AF97" i="1" s="1"/>
  <c r="AF98" i="1" s="1"/>
  <c r="AF99" i="1" s="1"/>
  <c r="AF100" i="1" s="1"/>
  <c r="AF101" i="1" s="1"/>
  <c r="AF102" i="1" s="1"/>
  <c r="AF103" i="1" s="1"/>
  <c r="AF104" i="1" s="1"/>
  <c r="AF105" i="1" s="1"/>
  <c r="AF106" i="1" s="1"/>
  <c r="AF107" i="1" s="1"/>
  <c r="AF108" i="1" s="1"/>
  <c r="AF109" i="1" s="1"/>
  <c r="AF110" i="1" s="1"/>
  <c r="AF111" i="1" s="1"/>
  <c r="AF112" i="1" s="1"/>
  <c r="AF113" i="1" s="1"/>
  <c r="T5" i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AF4" i="2"/>
  <c r="AF5" i="2" s="1"/>
  <c r="AF6" i="2" s="1"/>
  <c r="AF7" i="2" s="1"/>
  <c r="AF8" i="2" s="1"/>
  <c r="AF9" i="2" s="1"/>
  <c r="AF10" i="2" s="1"/>
  <c r="AF11" i="2" s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AF38" i="2" s="1"/>
  <c r="AF39" i="2" s="1"/>
  <c r="AF40" i="2" s="1"/>
  <c r="AF41" i="2" s="1"/>
  <c r="AF42" i="2" s="1"/>
  <c r="AF43" i="2" s="1"/>
  <c r="AF44" i="2" s="1"/>
  <c r="AF45" i="2" s="1"/>
  <c r="AF46" i="2" s="1"/>
  <c r="AF47" i="2" s="1"/>
  <c r="AF48" i="2" s="1"/>
  <c r="AF49" i="2" s="1"/>
  <c r="AF50" i="2" s="1"/>
  <c r="AF51" i="2" s="1"/>
  <c r="AF52" i="2" s="1"/>
  <c r="AF53" i="2" s="1"/>
  <c r="AF54" i="2" s="1"/>
  <c r="AF55" i="2" s="1"/>
  <c r="AF56" i="2" s="1"/>
  <c r="AF57" i="2" s="1"/>
  <c r="AF58" i="2" s="1"/>
  <c r="AF59" i="2" s="1"/>
  <c r="AF60" i="2" s="1"/>
  <c r="AF61" i="2" s="1"/>
  <c r="AF62" i="2" s="1"/>
  <c r="AF63" i="2" s="1"/>
  <c r="AF64" i="2" s="1"/>
  <c r="AF65" i="2" s="1"/>
  <c r="AF66" i="2" s="1"/>
  <c r="AF67" i="2" s="1"/>
  <c r="AF68" i="2" s="1"/>
  <c r="AF69" i="2" s="1"/>
  <c r="AF70" i="2" s="1"/>
  <c r="AF71" i="2" s="1"/>
  <c r="AF72" i="2" s="1"/>
  <c r="AF73" i="2" s="1"/>
  <c r="AF74" i="2" s="1"/>
  <c r="AF75" i="2" s="1"/>
  <c r="AF76" i="2" s="1"/>
  <c r="AF77" i="2" s="1"/>
  <c r="AF78" i="2" s="1"/>
  <c r="AF79" i="2" s="1"/>
  <c r="AF80" i="2" s="1"/>
  <c r="AF81" i="2" s="1"/>
  <c r="AF82" i="2" s="1"/>
  <c r="AF83" i="2" s="1"/>
  <c r="AF84" i="2" s="1"/>
  <c r="AF85" i="2" s="1"/>
  <c r="AF86" i="2" s="1"/>
  <c r="AF87" i="2" s="1"/>
  <c r="AF88" i="2" s="1"/>
  <c r="AF89" i="2" s="1"/>
  <c r="T4" i="2"/>
  <c r="T5" i="2" s="1"/>
  <c r="T6" i="2" s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T38" i="2" s="1"/>
  <c r="T39" i="2" s="1"/>
  <c r="T40" i="2" s="1"/>
  <c r="T41" i="2" s="1"/>
  <c r="T42" i="2" s="1"/>
  <c r="T43" i="2" s="1"/>
  <c r="T44" i="2" s="1"/>
  <c r="T45" i="2" s="1"/>
  <c r="T46" i="2" s="1"/>
  <c r="T47" i="2" s="1"/>
  <c r="T48" i="2" s="1"/>
  <c r="T49" i="2" s="1"/>
  <c r="T50" i="2" s="1"/>
  <c r="T51" i="2" s="1"/>
  <c r="T52" i="2" s="1"/>
  <c r="T53" i="2" s="1"/>
  <c r="T54" i="2" s="1"/>
  <c r="T55" i="2" s="1"/>
  <c r="T56" i="2" s="1"/>
  <c r="T57" i="2" s="1"/>
  <c r="T58" i="2" s="1"/>
  <c r="T59" i="2" s="1"/>
  <c r="T60" i="2" s="1"/>
  <c r="T61" i="2" s="1"/>
  <c r="T62" i="2" s="1"/>
  <c r="T63" i="2" s="1"/>
  <c r="T64" i="2" s="1"/>
  <c r="T65" i="2" s="1"/>
  <c r="T66" i="2" s="1"/>
  <c r="T67" i="2" s="1"/>
  <c r="T68" i="2" s="1"/>
  <c r="T69" i="2" s="1"/>
  <c r="T70" i="2" s="1"/>
  <c r="T71" i="2" s="1"/>
  <c r="T72" i="2" s="1"/>
  <c r="T73" i="2" s="1"/>
  <c r="T74" i="2" s="1"/>
  <c r="T75" i="2" s="1"/>
  <c r="T76" i="2" s="1"/>
  <c r="T77" i="2" s="1"/>
  <c r="T78" i="2" s="1"/>
  <c r="T79" i="2" s="1"/>
  <c r="T80" i="2" s="1"/>
  <c r="T81" i="2" s="1"/>
  <c r="T82" i="2" s="1"/>
  <c r="T83" i="2" s="1"/>
  <c r="T84" i="2" s="1"/>
  <c r="T85" i="2" s="1"/>
  <c r="T86" i="2" s="1"/>
  <c r="T87" i="2" s="1"/>
  <c r="T88" i="2" s="1"/>
  <c r="T89" i="2" s="1"/>
  <c r="AD117" i="1"/>
  <c r="R117" i="1"/>
  <c r="AD93" i="2"/>
  <c r="R93" i="2"/>
  <c r="H2419" i="18" l="1"/>
  <c r="H2420" i="18" s="1"/>
  <c r="H2421" i="18" s="1"/>
  <c r="H2422" i="18" s="1"/>
  <c r="H2423" i="18" s="1"/>
  <c r="H2424" i="18" s="1"/>
  <c r="H2425" i="18" s="1"/>
  <c r="H2426" i="18" s="1"/>
  <c r="H2427" i="18" s="1"/>
  <c r="H2428" i="18" s="1"/>
  <c r="H2429" i="18" s="1"/>
  <c r="H2430" i="18" s="1"/>
  <c r="H2431" i="18" s="1"/>
  <c r="T93" i="8"/>
  <c r="T94" i="8" s="1"/>
  <c r="T95" i="8" s="1"/>
  <c r="T96" i="8" s="1"/>
  <c r="T97" i="8" s="1"/>
  <c r="T98" i="8" s="1"/>
  <c r="T99" i="8" s="1"/>
  <c r="T100" i="8" s="1"/>
  <c r="T101" i="8" s="1"/>
  <c r="T102" i="8" s="1"/>
  <c r="T103" i="8" s="1"/>
  <c r="T104" i="8" s="1"/>
  <c r="T105" i="8" s="1"/>
  <c r="T106" i="8" s="1"/>
  <c r="T107" i="8" s="1"/>
  <c r="T108" i="8" s="1"/>
  <c r="T109" i="8" s="1"/>
  <c r="T110" i="8" s="1"/>
  <c r="T111" i="8" s="1"/>
  <c r="T112" i="8" s="1"/>
  <c r="T113" i="8" s="1"/>
  <c r="T114" i="8" s="1"/>
  <c r="T115" i="8" s="1"/>
  <c r="T116" i="8" s="1"/>
  <c r="T117" i="8" s="1"/>
  <c r="T118" i="8" s="1"/>
  <c r="T119" i="8" s="1"/>
  <c r="T120" i="8" s="1"/>
  <c r="T121" i="8" s="1"/>
  <c r="T122" i="8" s="1"/>
  <c r="T123" i="8" s="1"/>
  <c r="T124" i="8" s="1"/>
  <c r="T125" i="8" s="1"/>
  <c r="T126" i="8" s="1"/>
  <c r="T127" i="8" s="1"/>
  <c r="AF93" i="8"/>
  <c r="AF94" i="8" s="1"/>
  <c r="AF95" i="8" s="1"/>
  <c r="AF96" i="8" s="1"/>
  <c r="AF97" i="8" s="1"/>
  <c r="AF98" i="8" s="1"/>
  <c r="AF99" i="8" s="1"/>
  <c r="AF100" i="8" s="1"/>
  <c r="AF101" i="8" s="1"/>
  <c r="AF102" i="8" s="1"/>
  <c r="AF103" i="8" s="1"/>
  <c r="AF104" i="8" s="1"/>
  <c r="AF105" i="8" s="1"/>
  <c r="AF106" i="8" s="1"/>
  <c r="AF107" i="8" s="1"/>
  <c r="AF108" i="8" s="1"/>
  <c r="AF109" i="8" s="1"/>
  <c r="AF110" i="8" s="1"/>
  <c r="AF111" i="8" s="1"/>
  <c r="AF112" i="8" s="1"/>
  <c r="AF113" i="8" s="1"/>
  <c r="AF114" i="8" s="1"/>
  <c r="AF115" i="8" s="1"/>
  <c r="AF116" i="8" s="1"/>
  <c r="AF117" i="8" s="1"/>
  <c r="AF118" i="8" s="1"/>
  <c r="AF119" i="8" s="1"/>
  <c r="AF120" i="8" s="1"/>
  <c r="AF121" i="8" s="1"/>
  <c r="AF122" i="8" s="1"/>
  <c r="AF123" i="8" s="1"/>
  <c r="AF124" i="8" s="1"/>
  <c r="AF125" i="8" s="1"/>
  <c r="AF126" i="8" s="1"/>
  <c r="AF127" i="8" s="1"/>
  <c r="T89" i="9"/>
  <c r="T90" i="9" s="1"/>
  <c r="T91" i="9" s="1"/>
  <c r="T92" i="9" s="1"/>
  <c r="T93" i="9" s="1"/>
  <c r="T94" i="9" s="1"/>
  <c r="T95" i="9" s="1"/>
  <c r="T96" i="9" s="1"/>
  <c r="T97" i="9" s="1"/>
  <c r="T98" i="9" s="1"/>
  <c r="T99" i="9" s="1"/>
  <c r="T100" i="9" s="1"/>
  <c r="T101" i="9" s="1"/>
  <c r="T102" i="9" s="1"/>
  <c r="T103" i="9" s="1"/>
  <c r="T104" i="9" s="1"/>
  <c r="T105" i="9" s="1"/>
  <c r="T106" i="9" s="1"/>
  <c r="T107" i="9" s="1"/>
  <c r="T108" i="9" s="1"/>
  <c r="T109" i="9" s="1"/>
  <c r="T110" i="9" s="1"/>
  <c r="T111" i="9" s="1"/>
  <c r="T112" i="9" s="1"/>
  <c r="T113" i="9" s="1"/>
  <c r="T114" i="9" s="1"/>
  <c r="T115" i="9" s="1"/>
  <c r="T116" i="9" s="1"/>
  <c r="T117" i="9" s="1"/>
  <c r="T118" i="9" s="1"/>
  <c r="T119" i="9" s="1"/>
  <c r="T120" i="9" s="1"/>
  <c r="T121" i="9" s="1"/>
  <c r="T122" i="9" s="1"/>
  <c r="T123" i="9" s="1"/>
  <c r="T124" i="9" s="1"/>
  <c r="T125" i="9" s="1"/>
  <c r="T126" i="9" s="1"/>
  <c r="T127" i="9" s="1"/>
  <c r="T128" i="9" s="1"/>
  <c r="T129" i="9" s="1"/>
  <c r="T130" i="9" s="1"/>
  <c r="T134" i="9"/>
  <c r="AF134" i="9"/>
  <c r="AF131" i="8"/>
  <c r="T131" i="8"/>
  <c r="AF116" i="7"/>
  <c r="T116" i="7"/>
  <c r="AF116" i="6"/>
  <c r="T116" i="6"/>
  <c r="AF116" i="5"/>
  <c r="T116" i="5"/>
  <c r="AF116" i="4"/>
  <c r="T116" i="4"/>
  <c r="H2432" i="18" l="1"/>
  <c r="H2433" i="18" s="1"/>
  <c r="H2434" i="18" s="1"/>
  <c r="H2435" i="18" s="1"/>
  <c r="H2436" i="18" s="1"/>
  <c r="AF4" i="3"/>
  <c r="AF5" i="3" s="1"/>
  <c r="AF6" i="3" s="1"/>
  <c r="AF7" i="3" s="1"/>
  <c r="AF8" i="3" s="1"/>
  <c r="AF9" i="3" s="1"/>
  <c r="AF10" i="3" s="1"/>
  <c r="AF11" i="3" s="1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AF38" i="3" s="1"/>
  <c r="AF39" i="3" s="1"/>
  <c r="AF40" i="3" s="1"/>
  <c r="AF41" i="3" s="1"/>
  <c r="AF42" i="3" s="1"/>
  <c r="AF43" i="3" s="1"/>
  <c r="AF44" i="3" s="1"/>
  <c r="AF45" i="3" s="1"/>
  <c r="AF46" i="3" s="1"/>
  <c r="AF47" i="3" s="1"/>
  <c r="AF48" i="3" s="1"/>
  <c r="AF49" i="3" s="1"/>
  <c r="AF50" i="3" s="1"/>
  <c r="AF51" i="3" s="1"/>
  <c r="AF52" i="3" s="1"/>
  <c r="AF53" i="3" s="1"/>
  <c r="AF54" i="3" s="1"/>
  <c r="AF55" i="3" s="1"/>
  <c r="AF56" i="3" s="1"/>
  <c r="AF57" i="3" s="1"/>
  <c r="AF58" i="3" s="1"/>
  <c r="AF59" i="3" s="1"/>
  <c r="AF60" i="3" s="1"/>
  <c r="AF61" i="3" s="1"/>
  <c r="AF62" i="3" s="1"/>
  <c r="AF63" i="3" s="1"/>
  <c r="AF64" i="3" s="1"/>
  <c r="AF65" i="3" s="1"/>
  <c r="AF66" i="3" s="1"/>
  <c r="AF67" i="3" s="1"/>
  <c r="AF68" i="3" s="1"/>
  <c r="AF69" i="3" s="1"/>
  <c r="AF70" i="3" s="1"/>
  <c r="AF71" i="3" s="1"/>
  <c r="AF72" i="3" s="1"/>
  <c r="AF73" i="3" s="1"/>
  <c r="AF74" i="3" s="1"/>
  <c r="AF75" i="3" s="1"/>
  <c r="AF76" i="3" s="1"/>
  <c r="AF77" i="3" s="1"/>
  <c r="AF78" i="3" s="1"/>
  <c r="AF79" i="3" s="1"/>
  <c r="AF80" i="3" s="1"/>
  <c r="AF81" i="3" s="1"/>
  <c r="AF82" i="3" s="1"/>
  <c r="AF83" i="3" s="1"/>
  <c r="AF84" i="3" s="1"/>
  <c r="AF85" i="3" s="1"/>
  <c r="AF86" i="3" s="1"/>
  <c r="AF87" i="3" s="1"/>
  <c r="AF88" i="3" s="1"/>
  <c r="AF89" i="3" s="1"/>
  <c r="AF90" i="3" s="1"/>
  <c r="AF91" i="3" s="1"/>
  <c r="AF92" i="3" s="1"/>
  <c r="AF93" i="3" s="1"/>
  <c r="AF94" i="3" s="1"/>
  <c r="AF95" i="3" s="1"/>
  <c r="AF96" i="3" s="1"/>
  <c r="AF97" i="3" s="1"/>
  <c r="AF98" i="3" s="1"/>
  <c r="AF99" i="3" s="1"/>
  <c r="AF100" i="3" s="1"/>
  <c r="AF101" i="3" s="1"/>
  <c r="AF102" i="3" s="1"/>
  <c r="AF103" i="3" s="1"/>
  <c r="AF104" i="3" s="1"/>
  <c r="AF105" i="3" s="1"/>
  <c r="AF106" i="3" s="1"/>
  <c r="AF107" i="3" s="1"/>
  <c r="AF108" i="3" s="1"/>
  <c r="AF109" i="3" s="1"/>
  <c r="AF110" i="3" s="1"/>
  <c r="AF111" i="3" s="1"/>
  <c r="AF112" i="3" s="1"/>
  <c r="T4" i="3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T38" i="3" s="1"/>
  <c r="T39" i="3" s="1"/>
  <c r="T40" i="3" s="1"/>
  <c r="T41" i="3" s="1"/>
  <c r="T42" i="3" s="1"/>
  <c r="T43" i="3" s="1"/>
  <c r="T44" i="3" s="1"/>
  <c r="T45" i="3" s="1"/>
  <c r="T46" i="3" s="1"/>
  <c r="T47" i="3" s="1"/>
  <c r="T48" i="3" s="1"/>
  <c r="T49" i="3" s="1"/>
  <c r="T50" i="3" s="1"/>
  <c r="T51" i="3" s="1"/>
  <c r="T52" i="3" s="1"/>
  <c r="T53" i="3" s="1"/>
  <c r="T54" i="3" s="1"/>
  <c r="T55" i="3" s="1"/>
  <c r="T56" i="3" s="1"/>
  <c r="T57" i="3" s="1"/>
  <c r="T58" i="3" s="1"/>
  <c r="T59" i="3" s="1"/>
  <c r="T60" i="3" s="1"/>
  <c r="T61" i="3" s="1"/>
  <c r="T62" i="3" s="1"/>
  <c r="T63" i="3" s="1"/>
  <c r="T64" i="3" s="1"/>
  <c r="T65" i="3" s="1"/>
  <c r="T66" i="3" s="1"/>
  <c r="T67" i="3" s="1"/>
  <c r="T68" i="3" s="1"/>
  <c r="T69" i="3" s="1"/>
  <c r="T70" i="3" s="1"/>
  <c r="T71" i="3" s="1"/>
  <c r="T72" i="3" s="1"/>
  <c r="T73" i="3" s="1"/>
  <c r="T74" i="3" s="1"/>
  <c r="T75" i="3" s="1"/>
  <c r="T76" i="3" s="1"/>
  <c r="T77" i="3" s="1"/>
  <c r="T78" i="3" s="1"/>
  <c r="T79" i="3" s="1"/>
  <c r="T80" i="3" s="1"/>
  <c r="T81" i="3" s="1"/>
  <c r="T82" i="3" s="1"/>
  <c r="T83" i="3" s="1"/>
  <c r="T84" i="3" s="1"/>
  <c r="T85" i="3" s="1"/>
  <c r="T86" i="3" s="1"/>
  <c r="AD116" i="3"/>
  <c r="R116" i="3"/>
  <c r="AE116" i="3"/>
  <c r="AC116" i="3"/>
  <c r="AB116" i="3"/>
  <c r="AA116" i="3"/>
  <c r="Z116" i="3"/>
  <c r="Y116" i="3"/>
  <c r="X116" i="3"/>
  <c r="W116" i="3"/>
  <c r="V116" i="3"/>
  <c r="U116" i="3"/>
  <c r="S116" i="3"/>
  <c r="Q116" i="3"/>
  <c r="P116" i="3"/>
  <c r="O116" i="3"/>
  <c r="N116" i="3"/>
  <c r="M116" i="3"/>
  <c r="L116" i="3"/>
  <c r="K116" i="3"/>
  <c r="J116" i="3"/>
  <c r="I116" i="3"/>
  <c r="H116" i="3"/>
  <c r="G116" i="3"/>
  <c r="D116" i="3"/>
  <c r="H2437" i="18" l="1"/>
  <c r="H2438" i="18" s="1"/>
  <c r="H2439" i="18" s="1"/>
  <c r="H2440" i="18" s="1"/>
  <c r="H2441" i="18" s="1"/>
  <c r="H2442" i="18" s="1"/>
  <c r="H2443" i="18" s="1"/>
  <c r="H2444" i="18" s="1"/>
  <c r="H2445" i="18" s="1"/>
  <c r="T116" i="3"/>
  <c r="AF116" i="3"/>
  <c r="T87" i="3"/>
  <c r="T88" i="3" s="1"/>
  <c r="T89" i="3" s="1"/>
  <c r="T90" i="3" s="1"/>
  <c r="T91" i="3" s="1"/>
  <c r="T92" i="3" s="1"/>
  <c r="T93" i="3" s="1"/>
  <c r="T94" i="3" s="1"/>
  <c r="T95" i="3" s="1"/>
  <c r="T96" i="3" s="1"/>
  <c r="T97" i="3" s="1"/>
  <c r="T98" i="3" s="1"/>
  <c r="T99" i="3" s="1"/>
  <c r="T100" i="3" s="1"/>
  <c r="T101" i="3" s="1"/>
  <c r="T102" i="3" s="1"/>
  <c r="T103" i="3" s="1"/>
  <c r="T104" i="3" s="1"/>
  <c r="T105" i="3" s="1"/>
  <c r="T106" i="3" s="1"/>
  <c r="T107" i="3" s="1"/>
  <c r="T108" i="3" s="1"/>
  <c r="T109" i="3" s="1"/>
  <c r="T110" i="3" s="1"/>
  <c r="T111" i="3" s="1"/>
  <c r="T112" i="3" s="1"/>
  <c r="H2446" i="18" l="1"/>
  <c r="H2447" i="18" s="1"/>
  <c r="H2448" i="18" s="1"/>
  <c r="H2449" i="18" s="1"/>
  <c r="H2450" i="18" s="1"/>
  <c r="H2451" i="18" s="1"/>
  <c r="H2452" i="18" s="1"/>
  <c r="H2453" i="18" s="1"/>
  <c r="H2454" i="18" s="1"/>
  <c r="AE93" i="2"/>
  <c r="AC93" i="2"/>
  <c r="AB93" i="2"/>
  <c r="AA93" i="2"/>
  <c r="Z93" i="2"/>
  <c r="Y93" i="2"/>
  <c r="X93" i="2"/>
  <c r="W93" i="2"/>
  <c r="V93" i="2"/>
  <c r="U93" i="2"/>
  <c r="S93" i="2"/>
  <c r="Q93" i="2"/>
  <c r="P93" i="2"/>
  <c r="O93" i="2"/>
  <c r="N93" i="2"/>
  <c r="M93" i="2"/>
  <c r="L93" i="2"/>
  <c r="K93" i="2"/>
  <c r="J93" i="2"/>
  <c r="I93" i="2"/>
  <c r="H93" i="2"/>
  <c r="G93" i="2"/>
  <c r="D93" i="2"/>
  <c r="H2455" i="18" l="1"/>
  <c r="T93" i="2"/>
  <c r="AF93" i="2"/>
  <c r="AE117" i="1"/>
  <c r="AC117" i="1"/>
  <c r="AB117" i="1"/>
  <c r="AA117" i="1"/>
  <c r="Z117" i="1"/>
  <c r="Y117" i="1"/>
  <c r="X117" i="1"/>
  <c r="W117" i="1"/>
  <c r="V117" i="1"/>
  <c r="U117" i="1"/>
  <c r="S117" i="1"/>
  <c r="Q117" i="1"/>
  <c r="P117" i="1"/>
  <c r="O117" i="1"/>
  <c r="N117" i="1"/>
  <c r="M117" i="1"/>
  <c r="L117" i="1"/>
  <c r="K117" i="1"/>
  <c r="J117" i="1"/>
  <c r="I117" i="1"/>
  <c r="H117" i="1"/>
  <c r="G117" i="1"/>
  <c r="D117" i="1"/>
  <c r="H2456" i="18" l="1"/>
  <c r="H2457" i="18" s="1"/>
  <c r="H2458" i="18" s="1"/>
  <c r="H2459" i="18" s="1"/>
  <c r="H2460" i="18" s="1"/>
  <c r="H2461" i="18" s="1"/>
  <c r="H2462" i="18" s="1"/>
  <c r="H2463" i="18" s="1"/>
  <c r="H2464" i="18" s="1"/>
  <c r="H2465" i="18" s="1"/>
  <c r="H2466" i="18" s="1"/>
  <c r="H2467" i="18" s="1"/>
  <c r="H2468" i="18" s="1"/>
  <c r="H2469" i="18" s="1"/>
  <c r="H2470" i="18" s="1"/>
  <c r="H2471" i="18" s="1"/>
  <c r="H2472" i="18" s="1"/>
  <c r="H2473" i="18" s="1"/>
  <c r="H2474" i="18" s="1"/>
  <c r="H2475" i="18" s="1"/>
  <c r="H2476" i="18" s="1"/>
  <c r="AF117" i="1"/>
  <c r="T117" i="1"/>
  <c r="H2477" i="18" l="1"/>
  <c r="H2478" i="18" s="1"/>
  <c r="H2479" i="18" s="1"/>
  <c r="H2480" i="18" s="1"/>
  <c r="H2481" i="18" s="1"/>
  <c r="H2482" i="18" s="1"/>
  <c r="H2483" i="18" s="1"/>
  <c r="H2484" i="18" s="1"/>
  <c r="H2485" i="18" l="1"/>
  <c r="H2486" i="18" s="1"/>
  <c r="H2487" i="18" s="1"/>
  <c r="H2488" i="18" s="1"/>
  <c r="H2489" i="18" s="1"/>
  <c r="H2490" i="18" s="1"/>
  <c r="H2491" i="18" s="1"/>
  <c r="H2492" i="18" s="1"/>
  <c r="H2493" i="18" s="1"/>
  <c r="H2494" i="18" l="1"/>
  <c r="H2495" i="18" s="1"/>
  <c r="H2496" i="18" s="1"/>
  <c r="H2497" i="18" s="1"/>
  <c r="H2498" i="18" s="1"/>
  <c r="H2499" i="18" s="1"/>
  <c r="H2500" i="18" s="1"/>
  <c r="H2501" i="18" s="1"/>
  <c r="H2502" i="18" s="1"/>
  <c r="H2503" i="18" s="1"/>
  <c r="H2504" i="18" s="1"/>
  <c r="H2505" i="18" s="1"/>
  <c r="H2506" i="18" s="1"/>
  <c r="H2507" i="18" s="1"/>
  <c r="H2508" i="18" s="1"/>
  <c r="H2509" i="18" l="1"/>
  <c r="H2510" i="18" s="1"/>
  <c r="H2511" i="18" s="1"/>
  <c r="H2512" i="18" s="1"/>
  <c r="H2513" i="18" s="1"/>
  <c r="H2514" i="18" s="1"/>
  <c r="H2515" i="18" s="1"/>
  <c r="H2516" i="18" s="1"/>
  <c r="H2517" i="18" s="1"/>
  <c r="H2518" i="18" s="1"/>
  <c r="H2519" i="18" s="1"/>
  <c r="H2520" i="18" s="1"/>
  <c r="H2521" i="18" s="1"/>
  <c r="H2522" i="18" s="1"/>
  <c r="H2523" i="18" s="1"/>
  <c r="H2524" i="18" s="1"/>
  <c r="H2525" i="18" s="1"/>
  <c r="H2526" i="18" s="1"/>
  <c r="H2527" i="18" s="1"/>
  <c r="H2528" i="18" s="1"/>
  <c r="H2529" i="18" s="1"/>
  <c r="H2530" i="18" s="1"/>
  <c r="H2531" i="18" s="1"/>
  <c r="H2532" i="18" s="1"/>
  <c r="H2533" i="18" s="1"/>
</calcChain>
</file>

<file path=xl/sharedStrings.xml><?xml version="1.0" encoding="utf-8"?>
<sst xmlns="http://schemas.openxmlformats.org/spreadsheetml/2006/main" count="11687" uniqueCount="1989">
  <si>
    <t>DESCRIPTION</t>
  </si>
  <si>
    <t>DATE</t>
  </si>
  <si>
    <t>CASH DONOR</t>
  </si>
  <si>
    <t>CASH DONATION</t>
  </si>
  <si>
    <t>CASH BALANCE</t>
  </si>
  <si>
    <t>ANDHRA BANK BALANCE</t>
  </si>
  <si>
    <t>SBI BANK BALANCE</t>
  </si>
  <si>
    <t>05.04.2018</t>
  </si>
  <si>
    <t>Guruprasad</t>
  </si>
  <si>
    <t>17.04.2018</t>
  </si>
  <si>
    <t>Bank charges</t>
  </si>
  <si>
    <t>30.04.2018</t>
  </si>
  <si>
    <t>FD Interest</t>
  </si>
  <si>
    <t>07.05.2018</t>
  </si>
  <si>
    <t>Don to V.Deivanayagam</t>
  </si>
  <si>
    <t>17.05.2018</t>
  </si>
  <si>
    <t>IT Return</t>
  </si>
  <si>
    <t>18.05.2018</t>
  </si>
  <si>
    <t>21.05.2018</t>
  </si>
  <si>
    <t>DON To M.Lakshmanan</t>
  </si>
  <si>
    <t>23.05.2018</t>
  </si>
  <si>
    <t>31.05.2018</t>
  </si>
  <si>
    <t>Don To Sachidanandam</t>
  </si>
  <si>
    <t>04.06.2018</t>
  </si>
  <si>
    <t>Bank Interest</t>
  </si>
  <si>
    <t>12.06.2018</t>
  </si>
  <si>
    <t>Don to VK Puram</t>
  </si>
  <si>
    <t>Transfer from Andhra Bank</t>
  </si>
  <si>
    <t>17.06.2018</t>
  </si>
  <si>
    <t>18.06.2018</t>
  </si>
  <si>
    <t>19.06.2018</t>
  </si>
  <si>
    <t>Don to M.Lakshmanan</t>
  </si>
  <si>
    <t>25.06.2018</t>
  </si>
  <si>
    <t>Don to Coimbatore</t>
  </si>
  <si>
    <t>Don to Madurai</t>
  </si>
  <si>
    <t>29.06.2018</t>
  </si>
  <si>
    <t>30.06.2018</t>
  </si>
  <si>
    <t>02.07.2018</t>
  </si>
  <si>
    <t>Don to Devaki</t>
  </si>
  <si>
    <t>Don to Swathi</t>
  </si>
  <si>
    <t>09.07.2018</t>
  </si>
  <si>
    <t>Don to Kumaraswamy</t>
  </si>
  <si>
    <t>Don to Murugan</t>
  </si>
  <si>
    <t>Don to Patchirajan</t>
  </si>
  <si>
    <t>Don to Manickavasagam</t>
  </si>
  <si>
    <t>24.07.2018</t>
  </si>
  <si>
    <t>Don to Sachidanandam</t>
  </si>
  <si>
    <t>30.07.2018</t>
  </si>
  <si>
    <t>Don to Pune</t>
  </si>
  <si>
    <t>31.07.2018</t>
  </si>
  <si>
    <t>01.08.2018</t>
  </si>
  <si>
    <t>18.08.2018</t>
  </si>
  <si>
    <t>20.08.2018</t>
  </si>
  <si>
    <t>Don to Thiruvenkadam</t>
  </si>
  <si>
    <t>Don to Swaminathan</t>
  </si>
  <si>
    <t>30.08.2018</t>
  </si>
  <si>
    <t>Don to Kanavugal lifeline foundation</t>
  </si>
  <si>
    <t>31.08.2018</t>
  </si>
  <si>
    <t>04.09.2018</t>
  </si>
  <si>
    <t>17.09.2018</t>
  </si>
  <si>
    <t>19.09.2018</t>
  </si>
  <si>
    <t>25.09.2018</t>
  </si>
  <si>
    <t>29.09.2018</t>
  </si>
  <si>
    <t>15.10.2018</t>
  </si>
  <si>
    <t>31.10.2018</t>
  </si>
  <si>
    <t>08.11.2018</t>
  </si>
  <si>
    <t>12.11.2018</t>
  </si>
  <si>
    <t>Don to Arasu</t>
  </si>
  <si>
    <t>Don to Deivanayagam,</t>
  </si>
  <si>
    <t>Don to PSS Mani</t>
  </si>
  <si>
    <t>Don to Ramalingam</t>
  </si>
  <si>
    <t>18.11.2018</t>
  </si>
  <si>
    <t>30.11.2018</t>
  </si>
  <si>
    <t>04.12.2018</t>
  </si>
  <si>
    <t>17.12.2018</t>
  </si>
  <si>
    <t>25.12.2018</t>
  </si>
  <si>
    <t>29.12.2018</t>
  </si>
  <si>
    <t>31.12.2018</t>
  </si>
  <si>
    <t>02.01.2019</t>
  </si>
  <si>
    <t>07.01.2019</t>
  </si>
  <si>
    <t>Don to A.Deivanayagam</t>
  </si>
  <si>
    <t>Don to Alagappan</t>
  </si>
  <si>
    <t>Don to Sankaranarayanan</t>
  </si>
  <si>
    <t>Don to Vaikundapathy</t>
  </si>
  <si>
    <t>Don to Sankaralingam</t>
  </si>
  <si>
    <t>14.01.2019</t>
  </si>
  <si>
    <t>28.01.2019</t>
  </si>
  <si>
    <t>Don to SDMC</t>
  </si>
  <si>
    <t>31.01.2019</t>
  </si>
  <si>
    <t>Don to RA Pillai</t>
  </si>
  <si>
    <t>Don to Srirengam</t>
  </si>
  <si>
    <t>Don to Kalyani</t>
  </si>
  <si>
    <t>Don to Alwar</t>
  </si>
  <si>
    <t>18.02.2019</t>
  </si>
  <si>
    <t>28.02.2019</t>
  </si>
  <si>
    <t>04.03.2019</t>
  </si>
  <si>
    <t>15.03.2019</t>
  </si>
  <si>
    <t>17.03.2019</t>
  </si>
  <si>
    <t>25.03.2019</t>
  </si>
  <si>
    <t>Don to OPS Udumalpettai</t>
  </si>
  <si>
    <t>Don to KGS Srivai</t>
  </si>
  <si>
    <t>26.03.2019</t>
  </si>
  <si>
    <t>Don to Lakshmanan</t>
  </si>
  <si>
    <t>Don to Lakshmanan M</t>
  </si>
  <si>
    <t>Don to Suresh</t>
  </si>
  <si>
    <t>Don to DA.Padmanaban</t>
  </si>
  <si>
    <t>29.03.2019</t>
  </si>
  <si>
    <t>31.03.2019</t>
  </si>
  <si>
    <t>FD RENEWAL</t>
  </si>
  <si>
    <t>FD - SBI</t>
  </si>
  <si>
    <t>DONOR - SBI</t>
  </si>
  <si>
    <t>DONATION - SBI</t>
  </si>
  <si>
    <t>SBI BANK CHARGES</t>
  </si>
  <si>
    <t>SBI BANK INTEREST</t>
  </si>
  <si>
    <t>SBI FD INTEREST</t>
  </si>
  <si>
    <t>SBI PROFESSIONAL CHARGES</t>
  </si>
  <si>
    <t>SBI STATIONARY CHARGES</t>
  </si>
  <si>
    <t>FD - AB</t>
  </si>
  <si>
    <t>AB STATIONARY CHARGES</t>
  </si>
  <si>
    <t>AB PROFESSIONAL CHARGES</t>
  </si>
  <si>
    <t>AB FD INTEREST</t>
  </si>
  <si>
    <t>AB BANK INTEREST</t>
  </si>
  <si>
    <t>AB BANK CHARGES</t>
  </si>
  <si>
    <t>AB DONATION</t>
  </si>
  <si>
    <t>AB DONOR</t>
  </si>
  <si>
    <t>AB BANK TRANSFER</t>
  </si>
  <si>
    <t>AB IT RETURN</t>
  </si>
  <si>
    <t>SBI BANK TRANSFER</t>
  </si>
  <si>
    <t>SBI IT RETURN</t>
  </si>
  <si>
    <t>C/F BALANCE</t>
  </si>
  <si>
    <t>C/F</t>
  </si>
  <si>
    <t>02.05.2017</t>
  </si>
  <si>
    <t>FD interest</t>
  </si>
  <si>
    <t>bank charges</t>
  </si>
  <si>
    <t>18.05.2017</t>
  </si>
  <si>
    <t>23.05.2017</t>
  </si>
  <si>
    <t>Don to Sanseva samruddi education</t>
  </si>
  <si>
    <t>31.05.2017</t>
  </si>
  <si>
    <t>03.06.2017</t>
  </si>
  <si>
    <t>bank interest</t>
  </si>
  <si>
    <t>08.06.2017</t>
  </si>
  <si>
    <t>Don to udumalaipettai</t>
  </si>
  <si>
    <t>Don to VK puram</t>
  </si>
  <si>
    <t>15.06.2017</t>
  </si>
  <si>
    <t>17.06.2017</t>
  </si>
  <si>
    <t>25.06.2017</t>
  </si>
  <si>
    <t>Bank interest</t>
  </si>
  <si>
    <t>29.06.2017</t>
  </si>
  <si>
    <t>30.06.2017</t>
  </si>
  <si>
    <t>03.07.2017</t>
  </si>
  <si>
    <t>BANK TRANSFER</t>
  </si>
  <si>
    <t>04.07.2017</t>
  </si>
  <si>
    <t>05.07.2017</t>
  </si>
  <si>
    <t>Don to OPS</t>
  </si>
  <si>
    <t>09.07.2017</t>
  </si>
  <si>
    <t>24.07.2017</t>
  </si>
  <si>
    <t>Don to Rajan alwarappan</t>
  </si>
  <si>
    <t>28.07.2017</t>
  </si>
  <si>
    <t>31.07.2017</t>
  </si>
  <si>
    <t>18.08.2017</t>
  </si>
  <si>
    <t>21.08.2017</t>
  </si>
  <si>
    <t>Don to Visalam pillai</t>
  </si>
  <si>
    <t>Don to swathi</t>
  </si>
  <si>
    <t>31.08.2017</t>
  </si>
  <si>
    <t>04.09.2017</t>
  </si>
  <si>
    <t>16.09.2017</t>
  </si>
  <si>
    <t>17.09.2017</t>
  </si>
  <si>
    <t>25.09.2017</t>
  </si>
  <si>
    <t>29.09.2017</t>
  </si>
  <si>
    <t>30.09.2017</t>
  </si>
  <si>
    <t>31.10.2017</t>
  </si>
  <si>
    <t>02.11.2017</t>
  </si>
  <si>
    <t>18.11.2017</t>
  </si>
  <si>
    <t>30.11.2017</t>
  </si>
  <si>
    <t>09.12.2017</t>
  </si>
  <si>
    <t>17.12.2017</t>
  </si>
  <si>
    <t>25.12.2017</t>
  </si>
  <si>
    <t>29.12.2017</t>
  </si>
  <si>
    <t>30.12.2017</t>
  </si>
  <si>
    <t>30.01.2018</t>
  </si>
  <si>
    <t>Don to Chennai</t>
  </si>
  <si>
    <t>31.01.2018</t>
  </si>
  <si>
    <t>18.02.2018</t>
  </si>
  <si>
    <t>19.02.2018</t>
  </si>
  <si>
    <t>28.02.2018</t>
  </si>
  <si>
    <t>03.03.2018</t>
  </si>
  <si>
    <t>bank transfer</t>
  </si>
  <si>
    <t>04.03.2018</t>
  </si>
  <si>
    <t>06.03.2018</t>
  </si>
  <si>
    <t>Don to Nagasundram</t>
  </si>
  <si>
    <t>Don to KGS School</t>
  </si>
  <si>
    <t>12.03.2018</t>
  </si>
  <si>
    <t>15.03.2018</t>
  </si>
  <si>
    <t>17.03.2018</t>
  </si>
  <si>
    <t>25.03.2018</t>
  </si>
  <si>
    <t>29.03.2018</t>
  </si>
  <si>
    <t>Don to arasu</t>
  </si>
  <si>
    <t>31.03.2018</t>
  </si>
  <si>
    <t>22.04.2016</t>
  </si>
  <si>
    <t>DON TO ALWARAPPAN</t>
  </si>
  <si>
    <t>Don to Krishnaveni</t>
  </si>
  <si>
    <t>27.04.2016</t>
  </si>
  <si>
    <t>IT RETURN</t>
  </si>
  <si>
    <t>30.04.2016</t>
  </si>
  <si>
    <t>07.05.2016</t>
  </si>
  <si>
    <t>18.05.2016</t>
  </si>
  <si>
    <t>24.05.2016</t>
  </si>
  <si>
    <t>Don to KGS school, Srivai</t>
  </si>
  <si>
    <t>25.05.2016</t>
  </si>
  <si>
    <t>GURUPRASAD</t>
  </si>
  <si>
    <t>27.05.2016</t>
  </si>
  <si>
    <t>31.05.2016</t>
  </si>
  <si>
    <t>02.06.2016</t>
  </si>
  <si>
    <t>Don to OPS Udumalaipettai</t>
  </si>
  <si>
    <t>04.06.2016</t>
  </si>
  <si>
    <t>Don to Jayanthi</t>
  </si>
  <si>
    <t>Don to OPS Madurai</t>
  </si>
  <si>
    <t>14.06.2016</t>
  </si>
  <si>
    <t>17.06.2016</t>
  </si>
  <si>
    <t>20.06.2016</t>
  </si>
  <si>
    <t>29.06.2019</t>
  </si>
  <si>
    <t>30.06.2016</t>
  </si>
  <si>
    <t>02.07.2016</t>
  </si>
  <si>
    <t>04.07.2016</t>
  </si>
  <si>
    <t>Andhra bank transfer</t>
  </si>
  <si>
    <t>05.07.2016</t>
  </si>
  <si>
    <t>Don to OPS Coimbatore</t>
  </si>
  <si>
    <t>Don to OPS VK Puram</t>
  </si>
  <si>
    <t>Don to Sankaraparvati</t>
  </si>
  <si>
    <t>06.07.2016</t>
  </si>
  <si>
    <t>25.07.2016</t>
  </si>
  <si>
    <t>31.07.2016</t>
  </si>
  <si>
    <t>BANK INTEREST</t>
  </si>
  <si>
    <t>01.08.2016</t>
  </si>
  <si>
    <t>12.08.2016</t>
  </si>
  <si>
    <t>Don to OPS Mayil Murugan</t>
  </si>
  <si>
    <t>18.08.2016</t>
  </si>
  <si>
    <t>22.08.2016</t>
  </si>
  <si>
    <t>Don to OPS Pakshirajan</t>
  </si>
  <si>
    <t>31.08.2016</t>
  </si>
  <si>
    <t>04.09.2016</t>
  </si>
  <si>
    <t>13.09.2016</t>
  </si>
  <si>
    <t>17.09.2016</t>
  </si>
  <si>
    <t>29.09.2016</t>
  </si>
  <si>
    <t>30.09.2016</t>
  </si>
  <si>
    <t>03.10.2016</t>
  </si>
  <si>
    <t>17.10.2016</t>
  </si>
  <si>
    <t>Don to OPS Kothai</t>
  </si>
  <si>
    <t>31.10.2016</t>
  </si>
  <si>
    <t>02.11.2016</t>
  </si>
  <si>
    <t>18.11.2016</t>
  </si>
  <si>
    <t>30.11.2016</t>
  </si>
  <si>
    <t>05.12.2016</t>
  </si>
  <si>
    <t>07.12.2016</t>
  </si>
  <si>
    <t>08.12.2016</t>
  </si>
  <si>
    <t>ALWARAPPAN</t>
  </si>
  <si>
    <t>11.12.2016</t>
  </si>
  <si>
    <t>Don to OPS V.Deivanayagam</t>
  </si>
  <si>
    <t>12.12.2016</t>
  </si>
  <si>
    <t>Don to OPS D.Deivanayaki</t>
  </si>
  <si>
    <t>17.12.2016</t>
  </si>
  <si>
    <t>25.12.2016</t>
  </si>
  <si>
    <t>29.12.2016</t>
  </si>
  <si>
    <t>31.12.2016</t>
  </si>
  <si>
    <t>02.01.2017</t>
  </si>
  <si>
    <t>03.01.2017</t>
  </si>
  <si>
    <t>09.01.2017</t>
  </si>
  <si>
    <t>Don to OPS Swaminathan</t>
  </si>
  <si>
    <t>31.01.2017</t>
  </si>
  <si>
    <t>18.02.2017</t>
  </si>
  <si>
    <t>21.02.2017</t>
  </si>
  <si>
    <t>28.02.2017</t>
  </si>
  <si>
    <t>07.03.2017</t>
  </si>
  <si>
    <t>08.03.2017</t>
  </si>
  <si>
    <t>DON TO KGS BOYS SCHOOL</t>
  </si>
  <si>
    <t>05.03.2017</t>
  </si>
  <si>
    <t>11.03.2017</t>
  </si>
  <si>
    <t>17.03.2017</t>
  </si>
  <si>
    <t>FD renewal</t>
  </si>
  <si>
    <t>20.03.2017</t>
  </si>
  <si>
    <t>21.03.2017</t>
  </si>
  <si>
    <t>DON TO R.A.PILLAI</t>
  </si>
  <si>
    <t>DON TO P.S.THIRUVENKADAM</t>
  </si>
  <si>
    <t>DON TO SRV ARASU</t>
  </si>
  <si>
    <t>25.03.2017</t>
  </si>
  <si>
    <t>29.03.2017</t>
  </si>
  <si>
    <t>DON TO SACHIDANANDAM</t>
  </si>
  <si>
    <t>31.03.2017</t>
  </si>
  <si>
    <t>FD MATURITY AMOUNT</t>
  </si>
  <si>
    <t>11.04.2015</t>
  </si>
  <si>
    <t>BANK CHARGES</t>
  </si>
  <si>
    <t>13.04.2015</t>
  </si>
  <si>
    <t>27.04.2015</t>
  </si>
  <si>
    <t>By clearance</t>
  </si>
  <si>
    <t>30.04.2015</t>
  </si>
  <si>
    <t>Interest</t>
  </si>
  <si>
    <t>18.05.2015</t>
  </si>
  <si>
    <t>30.05.2015</t>
  </si>
  <si>
    <t>07.06.2015</t>
  </si>
  <si>
    <t>DON TO SWATHI</t>
  </si>
  <si>
    <t>DON TO OPS UDUMALAIPET</t>
  </si>
  <si>
    <t>DON TO OPS COIMBATORE</t>
  </si>
  <si>
    <t>DON TO R.KRISHNAVENI</t>
  </si>
  <si>
    <t>DON TO KGS SCHOOL</t>
  </si>
  <si>
    <t>14.06.2015</t>
  </si>
  <si>
    <t>DON TO JAYANTHI</t>
  </si>
  <si>
    <t>17.06.2015</t>
  </si>
  <si>
    <t>18.06.2015</t>
  </si>
  <si>
    <t>DON TO OPS FEDERATION</t>
  </si>
  <si>
    <t>22.06.2015</t>
  </si>
  <si>
    <t>DON TO OPS MADURAI</t>
  </si>
  <si>
    <t>DON TO OPS VK PURAM</t>
  </si>
  <si>
    <t>24.06.2015</t>
  </si>
  <si>
    <t>29.06.2015</t>
  </si>
  <si>
    <t>30.06.2015</t>
  </si>
  <si>
    <t>FD  I</t>
  </si>
  <si>
    <t>15.07.2015</t>
  </si>
  <si>
    <t>DON TO OPS KOILPATTI</t>
  </si>
  <si>
    <t>31.07.2015</t>
  </si>
  <si>
    <t>18.08.2015</t>
  </si>
  <si>
    <t>29.08.2015</t>
  </si>
  <si>
    <t>31.08.2015</t>
  </si>
  <si>
    <t>02.09.2015</t>
  </si>
  <si>
    <t>DON TO MALARVIZHI</t>
  </si>
  <si>
    <t>03.09.2015</t>
  </si>
  <si>
    <t>06.09.2015</t>
  </si>
  <si>
    <t>17.09.2015</t>
  </si>
  <si>
    <t>21.09.2015</t>
  </si>
  <si>
    <t>DON TO VALLI</t>
  </si>
  <si>
    <t>29.09.2015</t>
  </si>
  <si>
    <t>30.09.2015</t>
  </si>
  <si>
    <t>14.10.2015</t>
  </si>
  <si>
    <t xml:space="preserve">FD  </t>
  </si>
  <si>
    <t>15.10.2015</t>
  </si>
  <si>
    <t>17.10.2015</t>
  </si>
  <si>
    <t>FD</t>
  </si>
  <si>
    <t>31.10.2015</t>
  </si>
  <si>
    <t>18.11.2015</t>
  </si>
  <si>
    <t>30.11.2015</t>
  </si>
  <si>
    <t>17.12.2015</t>
  </si>
  <si>
    <t>29.12.2015</t>
  </si>
  <si>
    <t>31.12.2015</t>
  </si>
  <si>
    <t>31.01.2016</t>
  </si>
  <si>
    <t>18.02.2016</t>
  </si>
  <si>
    <t>29.02.2016</t>
  </si>
  <si>
    <t>05.03.2016</t>
  </si>
  <si>
    <t>17.03.2016</t>
  </si>
  <si>
    <t>29.03.2016</t>
  </si>
  <si>
    <t>31.03.2016</t>
  </si>
  <si>
    <t xml:space="preserve"> </t>
  </si>
  <si>
    <t>04.04.2014</t>
  </si>
  <si>
    <t>FD INTEREST</t>
  </si>
  <si>
    <t>20.04.2014</t>
  </si>
  <si>
    <t>DON TO THYAGARAJAN</t>
  </si>
  <si>
    <t>30.04.2014</t>
  </si>
  <si>
    <t>INTEREST</t>
  </si>
  <si>
    <t>15.05.2014</t>
  </si>
  <si>
    <t>DON TO OPS UDMALPETTAI</t>
  </si>
  <si>
    <t>DON TO SACHIDANANDAM CHENNAI</t>
  </si>
  <si>
    <t>18.05.2014</t>
  </si>
  <si>
    <t>21.05.2014</t>
  </si>
  <si>
    <t>31.05.2015</t>
  </si>
  <si>
    <t>10.06.2014</t>
  </si>
  <si>
    <t>DON TO KGS SRIVAI</t>
  </si>
  <si>
    <t>11.06.2014</t>
  </si>
  <si>
    <t>17.06.2014</t>
  </si>
  <si>
    <t>29.06.2014</t>
  </si>
  <si>
    <t>30.06.2014</t>
  </si>
  <si>
    <t>04.07.2014</t>
  </si>
  <si>
    <t>15.07.2014</t>
  </si>
  <si>
    <t>TRANSFER FROM ANDHRA BANK</t>
  </si>
  <si>
    <t>21.07.2014</t>
  </si>
  <si>
    <t>DON TO KOVILPATTI</t>
  </si>
  <si>
    <t>31.07.2014</t>
  </si>
  <si>
    <t>05.08.2014</t>
  </si>
  <si>
    <t>18.08.2014</t>
  </si>
  <si>
    <t>30.08.2014</t>
  </si>
  <si>
    <t>07.09.2014</t>
  </si>
  <si>
    <t>17.09.2014</t>
  </si>
  <si>
    <t>29.09.2014</t>
  </si>
  <si>
    <t>30.09.2014</t>
  </si>
  <si>
    <t>04.10.2014</t>
  </si>
  <si>
    <t>31.10.2014</t>
  </si>
  <si>
    <t>18.11.2014</t>
  </si>
  <si>
    <t>01.12.2014</t>
  </si>
  <si>
    <t>18.12.2014</t>
  </si>
  <si>
    <t>CEMTEX DEP ECS CREDIT</t>
  </si>
  <si>
    <t>17.12.2014</t>
  </si>
  <si>
    <t>29.12.2014</t>
  </si>
  <si>
    <t>31.12.2014</t>
  </si>
  <si>
    <t>03.01.2015</t>
  </si>
  <si>
    <t>04.01.2015</t>
  </si>
  <si>
    <t>31.01.2015</t>
  </si>
  <si>
    <t>18.02.2015</t>
  </si>
  <si>
    <t>28.02.2015</t>
  </si>
  <si>
    <t>02.03.2015</t>
  </si>
  <si>
    <t>17.03.2015</t>
  </si>
  <si>
    <t>29.03.2015</t>
  </si>
  <si>
    <t>31.03.2015</t>
  </si>
  <si>
    <t>04.04.2013</t>
  </si>
  <si>
    <t>29.04.2013</t>
  </si>
  <si>
    <t>18.05.2013</t>
  </si>
  <si>
    <t>20.05.2013</t>
  </si>
  <si>
    <t>DON TO VIDYARANYA</t>
  </si>
  <si>
    <t>21.05.2013</t>
  </si>
  <si>
    <t>23.05.2013</t>
  </si>
  <si>
    <t>27.05.2013</t>
  </si>
  <si>
    <t>28.05.2013</t>
  </si>
  <si>
    <t>DON TO VALAYAPATHI</t>
  </si>
  <si>
    <t>30.05.2013</t>
  </si>
  <si>
    <t>31.05.2013</t>
  </si>
  <si>
    <t>DON TO CHENNAI SACHIDANANDAM</t>
  </si>
  <si>
    <t>05.06.2013</t>
  </si>
  <si>
    <t>DON TO OPS VKPURAM</t>
  </si>
  <si>
    <t>06.06.2013</t>
  </si>
  <si>
    <t>07.06.2013</t>
  </si>
  <si>
    <t>14.06.2013</t>
  </si>
  <si>
    <t>17.06.2013</t>
  </si>
  <si>
    <t>19.06.2013</t>
  </si>
  <si>
    <t>DON TO VENKATESH</t>
  </si>
  <si>
    <t>29.06.2013</t>
  </si>
  <si>
    <t>03.07.2013</t>
  </si>
  <si>
    <t xml:space="preserve">DON TO OPS  </t>
  </si>
  <si>
    <t>04.07.2013</t>
  </si>
  <si>
    <t>12.07.2013</t>
  </si>
  <si>
    <t>DON TO PRABHU</t>
  </si>
  <si>
    <t>30.07.2013</t>
  </si>
  <si>
    <t>31.07.2013</t>
  </si>
  <si>
    <t>SB INTEREST</t>
  </si>
  <si>
    <t>18.08.2013</t>
  </si>
  <si>
    <t>31.08.2013</t>
  </si>
  <si>
    <t>17.09.2013</t>
  </si>
  <si>
    <t>28.09.2013</t>
  </si>
  <si>
    <t>29.09.2013</t>
  </si>
  <si>
    <t>30.09.2013</t>
  </si>
  <si>
    <t>04.10.2013</t>
  </si>
  <si>
    <t>31.10.2013</t>
  </si>
  <si>
    <t>09.11.2013</t>
  </si>
  <si>
    <t>18.11.2013</t>
  </si>
  <si>
    <t>30.11.2013</t>
  </si>
  <si>
    <t>17.12.2013</t>
  </si>
  <si>
    <t>29.12.2013</t>
  </si>
  <si>
    <t>31.12.2013</t>
  </si>
  <si>
    <t>04.01.2014</t>
  </si>
  <si>
    <t>31.01.2014</t>
  </si>
  <si>
    <t>18.02.2014</t>
  </si>
  <si>
    <t>28.02.2014</t>
  </si>
  <si>
    <t>09.03.2014</t>
  </si>
  <si>
    <t>17.03.2014</t>
  </si>
  <si>
    <t>25.03.2014</t>
  </si>
  <si>
    <t>29.03.2014</t>
  </si>
  <si>
    <t>FD MATURE</t>
  </si>
  <si>
    <t>31.03.2014</t>
  </si>
  <si>
    <t>04.04.2012</t>
  </si>
  <si>
    <t>07.04.2012</t>
  </si>
  <si>
    <t>D.ANANDAPADMANABAN</t>
  </si>
  <si>
    <t>CHELLA ANAND</t>
  </si>
  <si>
    <t>DEIVANAYAKI . A</t>
  </si>
  <si>
    <t>SURYA ANAND</t>
  </si>
  <si>
    <t>16.04.2012</t>
  </si>
  <si>
    <t>30.04.2012</t>
  </si>
  <si>
    <t>18.05.2012</t>
  </si>
  <si>
    <t>28.05.2012</t>
  </si>
  <si>
    <t>DON TO SR.KRISHNAN</t>
  </si>
  <si>
    <t>DON TO DEVARPIRAN</t>
  </si>
  <si>
    <t>29.05.2012</t>
  </si>
  <si>
    <t>DON TO THIYAGARAJAN</t>
  </si>
  <si>
    <t>31.05.2012</t>
  </si>
  <si>
    <t>DON TO SACHIDANDAM</t>
  </si>
  <si>
    <t>02.06.2012</t>
  </si>
  <si>
    <t>DON TO KAVITHA</t>
  </si>
  <si>
    <t>08.06.2012</t>
  </si>
  <si>
    <t>DON TO VIDARANYA</t>
  </si>
  <si>
    <t>17.06.2012</t>
  </si>
  <si>
    <t>18.06.2012</t>
  </si>
  <si>
    <t>20.06.2012</t>
  </si>
  <si>
    <t>22.06.2012</t>
  </si>
  <si>
    <t>DON TO KALEEM</t>
  </si>
  <si>
    <t>DON TO DHANALAKSHMI</t>
  </si>
  <si>
    <t>29.06.2012</t>
  </si>
  <si>
    <t>30.06.2012</t>
  </si>
  <si>
    <t>03.07.2012</t>
  </si>
  <si>
    <t>TRANSFER TO SBH A/C</t>
  </si>
  <si>
    <t>DON TO HM KAYALPATINAM</t>
  </si>
  <si>
    <t>04.07.2012</t>
  </si>
  <si>
    <t xml:space="preserve">DON TO OPS </t>
  </si>
  <si>
    <t>28.07.2012</t>
  </si>
  <si>
    <t>31.07.2012</t>
  </si>
  <si>
    <t>09.08.2012</t>
  </si>
  <si>
    <t>DON TO OPS</t>
  </si>
  <si>
    <t>18.08.2012</t>
  </si>
  <si>
    <t>17.09.2012</t>
  </si>
  <si>
    <t>28.09.2012</t>
  </si>
  <si>
    <t>29.09.2012</t>
  </si>
  <si>
    <t>01.10.2012</t>
  </si>
  <si>
    <t>SB A/C INTEREST</t>
  </si>
  <si>
    <t>04.10.2012</t>
  </si>
  <si>
    <t>18.11.2012</t>
  </si>
  <si>
    <t>04.12.2012</t>
  </si>
  <si>
    <t>DON TO SUBRAMANYAM</t>
  </si>
  <si>
    <t>17.12.2012</t>
  </si>
  <si>
    <t>29.12.2012</t>
  </si>
  <si>
    <t>31.12.2012</t>
  </si>
  <si>
    <t>04.01.2013</t>
  </si>
  <si>
    <t>12.01.2013</t>
  </si>
  <si>
    <t>31.01.2013</t>
  </si>
  <si>
    <t>09.02.2013</t>
  </si>
  <si>
    <t>11.02.2013</t>
  </si>
  <si>
    <t>18.02.2013</t>
  </si>
  <si>
    <t>28.02.2013</t>
  </si>
  <si>
    <t>17.03.2013</t>
  </si>
  <si>
    <t>29.03.2013</t>
  </si>
  <si>
    <t>30.03.2013</t>
  </si>
  <si>
    <t>31.03.2013</t>
  </si>
  <si>
    <t>02.04.2011</t>
  </si>
  <si>
    <t>ANANDAPADMANABAN.D</t>
  </si>
  <si>
    <t>04.04.2011</t>
  </si>
  <si>
    <t>06.04.2011</t>
  </si>
  <si>
    <t>MALATHI.P</t>
  </si>
  <si>
    <t>07.04.2011</t>
  </si>
  <si>
    <t>08.04.2011</t>
  </si>
  <si>
    <t>19.04.2011</t>
  </si>
  <si>
    <t>27.04.2011</t>
  </si>
  <si>
    <t>29.04.2011</t>
  </si>
  <si>
    <t>ATUL JAIN</t>
  </si>
  <si>
    <t>30.04.2011</t>
  </si>
  <si>
    <t>28.05.2011</t>
  </si>
  <si>
    <t>31.05.2011</t>
  </si>
  <si>
    <t>09.06.2011</t>
  </si>
  <si>
    <t>NEFT TO AB</t>
  </si>
  <si>
    <t>DON TO BANGALORE</t>
  </si>
  <si>
    <t>NEFT FROM SBH</t>
  </si>
  <si>
    <t>10.06.2011</t>
  </si>
  <si>
    <t>DON TO CHENNAI</t>
  </si>
  <si>
    <t>DON TO MADHURAI</t>
  </si>
  <si>
    <t>16.06.2011</t>
  </si>
  <si>
    <t>19.06.2011</t>
  </si>
  <si>
    <t>20.06.2011</t>
  </si>
  <si>
    <t>24.06.2011</t>
  </si>
  <si>
    <t>DON TO BABU</t>
  </si>
  <si>
    <t>NEFT DEBIT</t>
  </si>
  <si>
    <t>NEFT CREDIT</t>
  </si>
  <si>
    <t>28.06.2011</t>
  </si>
  <si>
    <t>DON TO SRIVAIKUNDAM - KGS SCHOOL</t>
  </si>
  <si>
    <t>DON TO KOILPATI</t>
  </si>
  <si>
    <t>29.06.2011</t>
  </si>
  <si>
    <t>DON TO SIVA</t>
  </si>
  <si>
    <t>FD CLOSURE</t>
  </si>
  <si>
    <t>30.06.2011</t>
  </si>
  <si>
    <t>04.07.2011</t>
  </si>
  <si>
    <t>07.07.2011</t>
  </si>
  <si>
    <t>DON TO UDMALPET</t>
  </si>
  <si>
    <t>08.07.2011</t>
  </si>
  <si>
    <t>11.07.2011</t>
  </si>
  <si>
    <t>DON TO KALAM</t>
  </si>
  <si>
    <t>DON TO SANKAR</t>
  </si>
  <si>
    <t>DON TO RAVI</t>
  </si>
  <si>
    <t>13.07.2011</t>
  </si>
  <si>
    <t>14.07.2011</t>
  </si>
  <si>
    <t>DON TO VK PURAM</t>
  </si>
  <si>
    <t>DON TO COIMBATORE</t>
  </si>
  <si>
    <t>16.07.2011</t>
  </si>
  <si>
    <t>DON TO TIRUNELVELI</t>
  </si>
  <si>
    <t>DON TO TUTICORIN</t>
  </si>
  <si>
    <t>19.07.2011</t>
  </si>
  <si>
    <t>DON TO VIKRAM</t>
  </si>
  <si>
    <t>22.07.2011</t>
  </si>
  <si>
    <t>30.07.2011</t>
  </si>
  <si>
    <t>31.07.2011</t>
  </si>
  <si>
    <t>01.08.2011</t>
  </si>
  <si>
    <t>02.08.2011</t>
  </si>
  <si>
    <t>OPS CHENNAI</t>
  </si>
  <si>
    <t>09.08.2011</t>
  </si>
  <si>
    <t>DON TO SANDHAN</t>
  </si>
  <si>
    <t>10.08.2011</t>
  </si>
  <si>
    <t>DON TO VISWAS</t>
  </si>
  <si>
    <t>20.08.2011</t>
  </si>
  <si>
    <t>01.09.2011</t>
  </si>
  <si>
    <t>02.09.2011</t>
  </si>
  <si>
    <t>03.09.2011</t>
  </si>
  <si>
    <t>17.09.2011</t>
  </si>
  <si>
    <t>29.09.2011</t>
  </si>
  <si>
    <t>03.10.2011</t>
  </si>
  <si>
    <t>04.10.2011</t>
  </si>
  <si>
    <t>08.10.2011</t>
  </si>
  <si>
    <t>31.10.2011</t>
  </si>
  <si>
    <t>16.11.2011</t>
  </si>
  <si>
    <t>30.11.2011</t>
  </si>
  <si>
    <t>31.12.2011</t>
  </si>
  <si>
    <t>10.12.2011</t>
  </si>
  <si>
    <t>17.12.2011</t>
  </si>
  <si>
    <t>29.12.2011</t>
  </si>
  <si>
    <t>04.01.2012</t>
  </si>
  <si>
    <t>05.01.2012</t>
  </si>
  <si>
    <t>TDS REVERSAL</t>
  </si>
  <si>
    <t>08.01.2012</t>
  </si>
  <si>
    <t>10.01.2012</t>
  </si>
  <si>
    <t>28.01.2012</t>
  </si>
  <si>
    <t>31.01.2012</t>
  </si>
  <si>
    <t>18.02.2012</t>
  </si>
  <si>
    <t xml:space="preserve">FD </t>
  </si>
  <si>
    <t>21.02.2012</t>
  </si>
  <si>
    <t>22.02.2012</t>
  </si>
  <si>
    <t>29.02.2012</t>
  </si>
  <si>
    <t>17.03.2012</t>
  </si>
  <si>
    <t>29.03.2012</t>
  </si>
  <si>
    <t>31.03.2012</t>
  </si>
  <si>
    <t>05.04.2010</t>
  </si>
  <si>
    <t>04.04.2010</t>
  </si>
  <si>
    <t>08.04.2010</t>
  </si>
  <si>
    <t>13.04.2010</t>
  </si>
  <si>
    <t>19.04.2010</t>
  </si>
  <si>
    <t>30.04.2010</t>
  </si>
  <si>
    <t>18.05.2010</t>
  </si>
  <si>
    <t>21.05.2010</t>
  </si>
  <si>
    <t>DON TO CHENNAI - DEIVANAYAGAM.V</t>
  </si>
  <si>
    <t>22.05.2010</t>
  </si>
  <si>
    <t>DON TO DEVANALLUR (SR.KRISHNAA)</t>
  </si>
  <si>
    <t>DON TO BANGALORE (VIDYA)</t>
  </si>
  <si>
    <t>24.05.2010</t>
  </si>
  <si>
    <t>25.05.2010</t>
  </si>
  <si>
    <t>DON TO CHENNAI - (KARPAGAM)</t>
  </si>
  <si>
    <t>31.05.2010</t>
  </si>
  <si>
    <t>05.06.2010</t>
  </si>
  <si>
    <t>DON TO MADURAI - (DEVARPIRAN)</t>
  </si>
  <si>
    <t>DON TO PARA</t>
  </si>
  <si>
    <t>09.06.2010</t>
  </si>
  <si>
    <t>DON TO GIRI</t>
  </si>
  <si>
    <t>11.06.2010</t>
  </si>
  <si>
    <t>DON TO BANGALORE - (MEERA)</t>
  </si>
  <si>
    <t>16.06.2010</t>
  </si>
  <si>
    <t>23.06.2010</t>
  </si>
  <si>
    <t>DON TO V.K.PURAM</t>
  </si>
  <si>
    <t>26.06.2010</t>
  </si>
  <si>
    <t>DON TO KOVILPATTI - DEIVANAYAGAM</t>
  </si>
  <si>
    <t>28.06.2010</t>
  </si>
  <si>
    <t>29.06.2010</t>
  </si>
  <si>
    <t>30.06.2010</t>
  </si>
  <si>
    <t>04.07.2010</t>
  </si>
  <si>
    <t>08.07.2010</t>
  </si>
  <si>
    <t>14.07.2010</t>
  </si>
  <si>
    <t>DON TO BALAKR</t>
  </si>
  <si>
    <t>DON TO MANGAI</t>
  </si>
  <si>
    <t>19.07.2010</t>
  </si>
  <si>
    <t>28.07.2010</t>
  </si>
  <si>
    <t>31.07.2010</t>
  </si>
  <si>
    <t>02.08.2010</t>
  </si>
  <si>
    <t>DON TO VANAJA</t>
  </si>
  <si>
    <t>05.08.2010</t>
  </si>
  <si>
    <t>21.08.2010</t>
  </si>
  <si>
    <t>31.08.2010</t>
  </si>
  <si>
    <t>01.09.2010</t>
  </si>
  <si>
    <t>02.09.2010</t>
  </si>
  <si>
    <t>DON TO ARUN</t>
  </si>
  <si>
    <t>DON TO SAROJA</t>
  </si>
  <si>
    <t>DON TO MEENA</t>
  </si>
  <si>
    <t>DON TO RAM</t>
  </si>
  <si>
    <t>DON TO VEENA</t>
  </si>
  <si>
    <t>DON TO RAJESH</t>
  </si>
  <si>
    <t>04.09.2010</t>
  </si>
  <si>
    <t>FIXED DEPOSIT</t>
  </si>
  <si>
    <t>08.09.2010</t>
  </si>
  <si>
    <t>DON TO PROMIT</t>
  </si>
  <si>
    <t>18.09.2010</t>
  </si>
  <si>
    <t>SURYA.A</t>
  </si>
  <si>
    <t>20.09.2010</t>
  </si>
  <si>
    <t>DON TO PATCHI</t>
  </si>
  <si>
    <t>21.09.2010</t>
  </si>
  <si>
    <t>SATHYANARAYANAN</t>
  </si>
  <si>
    <t>ATULJAIN</t>
  </si>
  <si>
    <t>24.09.2010</t>
  </si>
  <si>
    <t>29.09.2010</t>
  </si>
  <si>
    <t>04.10.2010</t>
  </si>
  <si>
    <t>08.10.2010</t>
  </si>
  <si>
    <t>13.10.2010</t>
  </si>
  <si>
    <t>19.10.2010</t>
  </si>
  <si>
    <t>02.11.2010</t>
  </si>
  <si>
    <t>13.11.2010</t>
  </si>
  <si>
    <t>DON TO MANJU</t>
  </si>
  <si>
    <t>DON TO ARDHAN</t>
  </si>
  <si>
    <t>16.11.2010</t>
  </si>
  <si>
    <t>30.11.2010</t>
  </si>
  <si>
    <t>11.12.2010</t>
  </si>
  <si>
    <t>14.12.2010</t>
  </si>
  <si>
    <t>18.12.2010</t>
  </si>
  <si>
    <t>31.12.2010</t>
  </si>
  <si>
    <t>04.01.2011</t>
  </si>
  <si>
    <t>08.01.2011</t>
  </si>
  <si>
    <t xml:space="preserve">RD CLOSURE </t>
  </si>
  <si>
    <t>14.01.2011</t>
  </si>
  <si>
    <t>DEIVANAYAGAM.V</t>
  </si>
  <si>
    <t>18.01.2011</t>
  </si>
  <si>
    <t>18.01,2011</t>
  </si>
  <si>
    <t>19.01.2011</t>
  </si>
  <si>
    <t>31.01.2011</t>
  </si>
  <si>
    <t>15.02.2011</t>
  </si>
  <si>
    <t>28.02.2011</t>
  </si>
  <si>
    <t>01.03.2011</t>
  </si>
  <si>
    <t>29.03.2011</t>
  </si>
  <si>
    <t>31.03.2011</t>
  </si>
  <si>
    <t>04.04.2009</t>
  </si>
  <si>
    <t>DEIVANAYAKI.A</t>
  </si>
  <si>
    <t>06.04.2009</t>
  </si>
  <si>
    <t>09.04.2009</t>
  </si>
  <si>
    <t>10.04.2009</t>
  </si>
  <si>
    <t>19.04.2009</t>
  </si>
  <si>
    <t>25.04.2009</t>
  </si>
  <si>
    <t>30.04.2009</t>
  </si>
  <si>
    <t>PRAVEEN VERMA</t>
  </si>
  <si>
    <t>09.05.2009</t>
  </si>
  <si>
    <t>12.05.2009</t>
  </si>
  <si>
    <t>16.05.2009</t>
  </si>
  <si>
    <t>19.05.2009</t>
  </si>
  <si>
    <t>26.05.2009</t>
  </si>
  <si>
    <t>DON TO CHENNAI ( V.DEIVANAYAGAM )</t>
  </si>
  <si>
    <t>01.06.2009</t>
  </si>
  <si>
    <t>06.06.2009</t>
  </si>
  <si>
    <t>09.06.2009</t>
  </si>
  <si>
    <t>RAVI</t>
  </si>
  <si>
    <t>11.06.2009</t>
  </si>
  <si>
    <t>DON TO KOVILPATI - G.GOPALAN</t>
  </si>
  <si>
    <t>17.06.2009</t>
  </si>
  <si>
    <t>18.06.2009</t>
  </si>
  <si>
    <t>DON TO MADURAI - V.DEVARPIRAN</t>
  </si>
  <si>
    <t>19.06.2009</t>
  </si>
  <si>
    <t>20.06.2009</t>
  </si>
  <si>
    <t>DON TO GOPI</t>
  </si>
  <si>
    <t>DON TO GEETHA</t>
  </si>
  <si>
    <t>DON TO KRISHNAMURTHI</t>
  </si>
  <si>
    <t>26.06.2009</t>
  </si>
  <si>
    <t>27.06.2009</t>
  </si>
  <si>
    <t>DON TO SOBITA - ASSAM</t>
  </si>
  <si>
    <t>DON TO TRISHA - ASSAM</t>
  </si>
  <si>
    <t>29.06.2009</t>
  </si>
  <si>
    <t>30.06.2009</t>
  </si>
  <si>
    <t>04.07.2009</t>
  </si>
  <si>
    <t>DEVAKI.D</t>
  </si>
  <si>
    <t>V.DEIVANAYAGAM</t>
  </si>
  <si>
    <t>A.DEIVANAYAKI</t>
  </si>
  <si>
    <t>06.07.2009</t>
  </si>
  <si>
    <t>DON TO ANAND</t>
  </si>
  <si>
    <t>07.07.2009</t>
  </si>
  <si>
    <t>DON TO CHENNAI - KARPAGAM</t>
  </si>
  <si>
    <t>08.07.2009</t>
  </si>
  <si>
    <t>09.07.2009</t>
  </si>
  <si>
    <t>10.07.2009</t>
  </si>
  <si>
    <t>DON TO MEERA</t>
  </si>
  <si>
    <t>DON TO VENKATPRIYA, MANGAI</t>
  </si>
  <si>
    <t>14.07.2009</t>
  </si>
  <si>
    <t>16.07.2009</t>
  </si>
  <si>
    <t>19.07.2009</t>
  </si>
  <si>
    <t>28.07.2009</t>
  </si>
  <si>
    <t>DON TO MADURAI</t>
  </si>
  <si>
    <t>31.07.2009</t>
  </si>
  <si>
    <t>03.08.2009</t>
  </si>
  <si>
    <t>MEERA</t>
  </si>
  <si>
    <t>DON TO BANGALORE (MEERA)</t>
  </si>
  <si>
    <t>11.08.2009</t>
  </si>
  <si>
    <t>28.08.2009</t>
  </si>
  <si>
    <t>31.08.2009</t>
  </si>
  <si>
    <t>15.09.2009</t>
  </si>
  <si>
    <t>26.09.2009</t>
  </si>
  <si>
    <t>04.10.2009</t>
  </si>
  <si>
    <t>08.10.2009</t>
  </si>
  <si>
    <t>19.10.2009</t>
  </si>
  <si>
    <t>31.10.2009</t>
  </si>
  <si>
    <t>10.11.2009</t>
  </si>
  <si>
    <t>17.11.2009</t>
  </si>
  <si>
    <t>24.11.2009</t>
  </si>
  <si>
    <t>30.11.2009</t>
  </si>
  <si>
    <t>31.12.2009</t>
  </si>
  <si>
    <t>04.01.2010</t>
  </si>
  <si>
    <t>08.01.2010</t>
  </si>
  <si>
    <t>12.01.2010</t>
  </si>
  <si>
    <t>19.01.2010</t>
  </si>
  <si>
    <t>27.01.2010</t>
  </si>
  <si>
    <t>31.01.2010</t>
  </si>
  <si>
    <t>01.02.2010</t>
  </si>
  <si>
    <t>03.02.2010</t>
  </si>
  <si>
    <t>01.03.2010</t>
  </si>
  <si>
    <t>09.03.2010</t>
  </si>
  <si>
    <t>20.03.2010</t>
  </si>
  <si>
    <t>31.03.2010</t>
  </si>
  <si>
    <t>15.02.03</t>
  </si>
  <si>
    <t>DAP</t>
  </si>
  <si>
    <t>22.02.03</t>
  </si>
  <si>
    <t>AJIT JADHAV</t>
  </si>
  <si>
    <t>SHREESHA</t>
  </si>
  <si>
    <t>01.03.03</t>
  </si>
  <si>
    <t>R.SRIDHARAN</t>
  </si>
  <si>
    <t>06.03.03</t>
  </si>
  <si>
    <t>PARTHO MULLICK</t>
  </si>
  <si>
    <t>08.03.03</t>
  </si>
  <si>
    <t>15.03.03</t>
  </si>
  <si>
    <t>H.R.VISWANATHAN</t>
  </si>
  <si>
    <t>ANILDWAITHI</t>
  </si>
  <si>
    <t>STATIONARY CHARGES</t>
  </si>
  <si>
    <t>12.04.03</t>
  </si>
  <si>
    <t>FRANCIS XAVIOR</t>
  </si>
  <si>
    <t>13.04.03</t>
  </si>
  <si>
    <t>03.05.03</t>
  </si>
  <si>
    <t>PRAVEEN</t>
  </si>
  <si>
    <t>08.05.03</t>
  </si>
  <si>
    <t>10.05.03</t>
  </si>
  <si>
    <t>PRADIPBASU</t>
  </si>
  <si>
    <t>01.06.03</t>
  </si>
  <si>
    <t>02.06.03</t>
  </si>
  <si>
    <t>DON TO SHASHIKALA</t>
  </si>
  <si>
    <t>03.06.03</t>
  </si>
  <si>
    <t>BY FD INTEREST</t>
  </si>
  <si>
    <t>01.07.03</t>
  </si>
  <si>
    <t>06.07.03</t>
  </si>
  <si>
    <t>19.07.03</t>
  </si>
  <si>
    <t>23.07.03</t>
  </si>
  <si>
    <t>PROFESSIONAL CHARGES</t>
  </si>
  <si>
    <t>ARUNKUMAR &amp; PS.ANAND</t>
  </si>
  <si>
    <t>25.07.03</t>
  </si>
  <si>
    <t>01.08.03</t>
  </si>
  <si>
    <t>03.08.03</t>
  </si>
  <si>
    <t>05.08.03</t>
  </si>
  <si>
    <t>BY INTEREST</t>
  </si>
  <si>
    <t>02.09.03</t>
  </si>
  <si>
    <t>08.09.03</t>
  </si>
  <si>
    <t>P.SRINIVASA RAO</t>
  </si>
  <si>
    <t>09.09.03</t>
  </si>
  <si>
    <t>DON TO GOWRI</t>
  </si>
  <si>
    <t>DON TO NETHRA</t>
  </si>
  <si>
    <t>10.09.03</t>
  </si>
  <si>
    <t>12.09.03</t>
  </si>
  <si>
    <t>14.09.03</t>
  </si>
  <si>
    <t>16.09.03</t>
  </si>
  <si>
    <t>20.09.03</t>
  </si>
  <si>
    <t>24.09.03</t>
  </si>
  <si>
    <t>01.10.03</t>
  </si>
  <si>
    <t>16.10.03</t>
  </si>
  <si>
    <t>02.11.03</t>
  </si>
  <si>
    <t>09.11.03</t>
  </si>
  <si>
    <t>11.11.03</t>
  </si>
  <si>
    <t>02.12.03</t>
  </si>
  <si>
    <t>01.01.04</t>
  </si>
  <si>
    <t>16.01.04</t>
  </si>
  <si>
    <t>01.02.04</t>
  </si>
  <si>
    <t>07.02.04</t>
  </si>
  <si>
    <t>K.V.BALI</t>
  </si>
  <si>
    <t>20.02.04</t>
  </si>
  <si>
    <t>S.GURUPRASAD</t>
  </si>
  <si>
    <t>21.02.04</t>
  </si>
  <si>
    <t>03.03.04</t>
  </si>
  <si>
    <t>30.03.04</t>
  </si>
  <si>
    <t>02.04.04</t>
  </si>
  <si>
    <t>13.04.04</t>
  </si>
  <si>
    <t>02.05.04</t>
  </si>
  <si>
    <t>11.05.2004</t>
  </si>
  <si>
    <t>16.05.2004</t>
  </si>
  <si>
    <t>MANGALA RAVI</t>
  </si>
  <si>
    <t>22.05.2004</t>
  </si>
  <si>
    <t>DON TO SASHIKALA</t>
  </si>
  <si>
    <t>01.06.2004</t>
  </si>
  <si>
    <t>15.06.2004</t>
  </si>
  <si>
    <t>19.06.2004</t>
  </si>
  <si>
    <t>DON TO PUSPA</t>
  </si>
  <si>
    <t>30.06.2004</t>
  </si>
  <si>
    <t>RADHA</t>
  </si>
  <si>
    <t>RAJAM</t>
  </si>
  <si>
    <t>KARTHIK</t>
  </si>
  <si>
    <t>SURESH</t>
  </si>
  <si>
    <t>RAMESH</t>
  </si>
  <si>
    <t>VADIVEL</t>
  </si>
  <si>
    <t>KANNAN</t>
  </si>
  <si>
    <t>VASU</t>
  </si>
  <si>
    <t>SRIDHAR</t>
  </si>
  <si>
    <t>MURUGAN</t>
  </si>
  <si>
    <t>PANNERSELVAM</t>
  </si>
  <si>
    <t>RADHIKA</t>
  </si>
  <si>
    <t>SREEKUMAR</t>
  </si>
  <si>
    <t>SUDHAKAR</t>
  </si>
  <si>
    <t>01.07.2004</t>
  </si>
  <si>
    <t>03.07.2004</t>
  </si>
  <si>
    <t>KUMAR</t>
  </si>
  <si>
    <t>GOWDA</t>
  </si>
  <si>
    <t>JAYASEKAR</t>
  </si>
  <si>
    <t>04.07.2004</t>
  </si>
  <si>
    <t>HEMA</t>
  </si>
  <si>
    <t>NAYAK</t>
  </si>
  <si>
    <t>VINAYAK</t>
  </si>
  <si>
    <t>SURYA</t>
  </si>
  <si>
    <t>DEIVANAYAKI</t>
  </si>
  <si>
    <t>DEIVANAYAGAM</t>
  </si>
  <si>
    <t>06.07.2004</t>
  </si>
  <si>
    <t>ANIL</t>
  </si>
  <si>
    <t>PAUL</t>
  </si>
  <si>
    <t>BHARATHAN</t>
  </si>
  <si>
    <t>DASGUPTA</t>
  </si>
  <si>
    <t>MURALI</t>
  </si>
  <si>
    <t>DEVIKA</t>
  </si>
  <si>
    <t>09.07.2004</t>
  </si>
  <si>
    <t>PANI</t>
  </si>
  <si>
    <t>BANERJEE</t>
  </si>
  <si>
    <t>VENKAT</t>
  </si>
  <si>
    <t>EZUMALAI</t>
  </si>
  <si>
    <t>RANI</t>
  </si>
  <si>
    <t>KATHIRASAN</t>
  </si>
  <si>
    <t>RAMAN</t>
  </si>
  <si>
    <t>ABDUL</t>
  </si>
  <si>
    <t>ANTONY</t>
  </si>
  <si>
    <t>MANIVANNAN</t>
  </si>
  <si>
    <t>PARTHIBAN</t>
  </si>
  <si>
    <t>NAVEEN</t>
  </si>
  <si>
    <t>XAVIER</t>
  </si>
  <si>
    <t>FRANCIS</t>
  </si>
  <si>
    <t>DUTT</t>
  </si>
  <si>
    <t>SHIVAKUMAR</t>
  </si>
  <si>
    <t xml:space="preserve">MANI </t>
  </si>
  <si>
    <t>10.07.2004</t>
  </si>
  <si>
    <t>BALU</t>
  </si>
  <si>
    <t>SUBRAMANI</t>
  </si>
  <si>
    <t>SEKAR</t>
  </si>
  <si>
    <t>GUPTA</t>
  </si>
  <si>
    <t>ANUROTH</t>
  </si>
  <si>
    <t>PATIL</t>
  </si>
  <si>
    <t>11.07.2004</t>
  </si>
  <si>
    <t>ASHOK</t>
  </si>
  <si>
    <t>KARUPAN</t>
  </si>
  <si>
    <t>12.07.2004</t>
  </si>
  <si>
    <t>SWAMY</t>
  </si>
  <si>
    <t>MANI</t>
  </si>
  <si>
    <t>ANBUSELVAM</t>
  </si>
  <si>
    <t>VELU</t>
  </si>
  <si>
    <t>EZHIL</t>
  </si>
  <si>
    <t>RAZAK</t>
  </si>
  <si>
    <t>VELUAMMAL</t>
  </si>
  <si>
    <t xml:space="preserve">SUDHA </t>
  </si>
  <si>
    <t>SRINIVAS</t>
  </si>
  <si>
    <t>JAYADEV</t>
  </si>
  <si>
    <t>AVDESH</t>
  </si>
  <si>
    <t>SUNIL</t>
  </si>
  <si>
    <t>MANICKAM</t>
  </si>
  <si>
    <t>NAIDU</t>
  </si>
  <si>
    <t>SUNDAR</t>
  </si>
  <si>
    <t>MAHADEVAN</t>
  </si>
  <si>
    <t>GURU</t>
  </si>
  <si>
    <t>15.07.2004</t>
  </si>
  <si>
    <t>PRESENJIT</t>
  </si>
  <si>
    <t>MATHUR</t>
  </si>
  <si>
    <t>GOUTHAM</t>
  </si>
  <si>
    <t>MALAR</t>
  </si>
  <si>
    <t>SUDHIR</t>
  </si>
  <si>
    <t>SELVAM</t>
  </si>
  <si>
    <t>KATHIRVEL</t>
  </si>
  <si>
    <t>DANIEL</t>
  </si>
  <si>
    <t>BOSE</t>
  </si>
  <si>
    <t>USHA</t>
  </si>
  <si>
    <t>RAJU</t>
  </si>
  <si>
    <t>SENTHIL</t>
  </si>
  <si>
    <t>17.07.2004</t>
  </si>
  <si>
    <t>PERUMAL</t>
  </si>
  <si>
    <t>ANAND</t>
  </si>
  <si>
    <t>VELUSAMY</t>
  </si>
  <si>
    <t>GURUSAMY</t>
  </si>
  <si>
    <t>UTTAMPAL</t>
  </si>
  <si>
    <t>NARAYAN</t>
  </si>
  <si>
    <t>GANESH</t>
  </si>
  <si>
    <t>RAJESH</t>
  </si>
  <si>
    <t>19.07.2004</t>
  </si>
  <si>
    <t>MAHESH</t>
  </si>
  <si>
    <t>LATHA</t>
  </si>
  <si>
    <t>BANIK</t>
  </si>
  <si>
    <t>BANDHU</t>
  </si>
  <si>
    <t>CHOUDHARY</t>
  </si>
  <si>
    <t>20.07.2004</t>
  </si>
  <si>
    <t>22.07.2004</t>
  </si>
  <si>
    <t>KUMARSAMY</t>
  </si>
  <si>
    <t>24.07.2004</t>
  </si>
  <si>
    <t>26.07.2004</t>
  </si>
  <si>
    <t>RANVEER</t>
  </si>
  <si>
    <t>MADAHAVAN</t>
  </si>
  <si>
    <t>KUMARAVEL</t>
  </si>
  <si>
    <t>MUTHU</t>
  </si>
  <si>
    <t>27.07.2004</t>
  </si>
  <si>
    <t>KALAI</t>
  </si>
  <si>
    <t>MALARVANNAN</t>
  </si>
  <si>
    <t>01.08.2004</t>
  </si>
  <si>
    <t>04.08.2004</t>
  </si>
  <si>
    <t>CHELLA</t>
  </si>
  <si>
    <t>RAJI</t>
  </si>
  <si>
    <t>REVATHI</t>
  </si>
  <si>
    <t>ANBUALZHAN</t>
  </si>
  <si>
    <t>07.08.2004</t>
  </si>
  <si>
    <t>NATESAN</t>
  </si>
  <si>
    <t>NATARAJ</t>
  </si>
  <si>
    <t>18.08.2004</t>
  </si>
  <si>
    <t>MANGAM</t>
  </si>
  <si>
    <t>SREEDHAR</t>
  </si>
  <si>
    <t>22.08.2004</t>
  </si>
  <si>
    <t>01.09.2004</t>
  </si>
  <si>
    <t>07.09.2004</t>
  </si>
  <si>
    <t>01.10.2004</t>
  </si>
  <si>
    <t>02.11.2004</t>
  </si>
  <si>
    <t>01.12.2004</t>
  </si>
  <si>
    <t>01.01.2005</t>
  </si>
  <si>
    <t>06.01.2005</t>
  </si>
  <si>
    <t>DINESH RAI</t>
  </si>
  <si>
    <t>22.01.2005</t>
  </si>
  <si>
    <t>25.01.2005</t>
  </si>
  <si>
    <t>01.02.2005</t>
  </si>
  <si>
    <t>06.02.2005</t>
  </si>
  <si>
    <t>BY BANK INTEREST</t>
  </si>
  <si>
    <t>01.03.2005</t>
  </si>
  <si>
    <t>09.03.2005</t>
  </si>
  <si>
    <t>ANAND RAO.P.S.</t>
  </si>
  <si>
    <t>02.04.2005</t>
  </si>
  <si>
    <t>03.04.2005</t>
  </si>
  <si>
    <t>30.04.2005</t>
  </si>
  <si>
    <t>02.05.2005</t>
  </si>
  <si>
    <t>18.05.2005</t>
  </si>
  <si>
    <t>DON TO SUBRAMANIAM</t>
  </si>
  <si>
    <t>30.05.2005</t>
  </si>
  <si>
    <t>01.06.2005</t>
  </si>
  <si>
    <t>01.07.2005</t>
  </si>
  <si>
    <t>05.07.2005</t>
  </si>
  <si>
    <t>08.07.2005</t>
  </si>
  <si>
    <t>30.07.2005</t>
  </si>
  <si>
    <t>BANK DD CHARGES</t>
  </si>
  <si>
    <t>01.08.2005</t>
  </si>
  <si>
    <t>04.08.2005</t>
  </si>
  <si>
    <t>05.08.2005</t>
  </si>
  <si>
    <t>DON TO  CHENNAI</t>
  </si>
  <si>
    <t>23.08.2005</t>
  </si>
  <si>
    <t>P.S.ANAND RAO</t>
  </si>
  <si>
    <t>01.09.2005</t>
  </si>
  <si>
    <t>01.10.2005</t>
  </si>
  <si>
    <t>03.11.2005</t>
  </si>
  <si>
    <t>10.11.2005</t>
  </si>
  <si>
    <t>N.SRIKANTH</t>
  </si>
  <si>
    <t>19.11.2005</t>
  </si>
  <si>
    <t>22.11.2005</t>
  </si>
  <si>
    <t>H.R.VISWANATH</t>
  </si>
  <si>
    <t>30.11.2005</t>
  </si>
  <si>
    <t>01.12.2005</t>
  </si>
  <si>
    <t>06.12.2005</t>
  </si>
  <si>
    <t>31.12.2005</t>
  </si>
  <si>
    <t>02.01.2006</t>
  </si>
  <si>
    <t>31.01.2006</t>
  </si>
  <si>
    <t>KV BALASUBRAMANYA</t>
  </si>
  <si>
    <t>01.02.2006</t>
  </si>
  <si>
    <t>BY INTEREST BANK A/C</t>
  </si>
  <si>
    <t>18.02.2006</t>
  </si>
  <si>
    <t>25.02.2006</t>
  </si>
  <si>
    <t>28.02.2006</t>
  </si>
  <si>
    <t>01.03.2006</t>
  </si>
  <si>
    <t>15.03.2006</t>
  </si>
  <si>
    <t>31.03.2006</t>
  </si>
  <si>
    <t>03.04.2006</t>
  </si>
  <si>
    <t>04.04.2006</t>
  </si>
  <si>
    <t>02.05.2006</t>
  </si>
  <si>
    <t>04.05.2006</t>
  </si>
  <si>
    <t>23.05.2006</t>
  </si>
  <si>
    <t>25.05.2006</t>
  </si>
  <si>
    <t>RAVI.A</t>
  </si>
  <si>
    <t>29.05.2006</t>
  </si>
  <si>
    <t>DON TO SWATHI.T</t>
  </si>
  <si>
    <t>DON TO SHASHIKALA.T</t>
  </si>
  <si>
    <t>30.05.2006</t>
  </si>
  <si>
    <t>31.05.2006</t>
  </si>
  <si>
    <t>01.06.2006</t>
  </si>
  <si>
    <t>06.06.2006</t>
  </si>
  <si>
    <t>16.06.2006</t>
  </si>
  <si>
    <t>DON TO GOWRI.S</t>
  </si>
  <si>
    <t>19.06.2006</t>
  </si>
  <si>
    <t>28.06.2006</t>
  </si>
  <si>
    <t>DON TO BHARATH</t>
  </si>
  <si>
    <t>30.06.2006</t>
  </si>
  <si>
    <t>SUDHAKAR.V</t>
  </si>
  <si>
    <t>BANK COLL CHARGES</t>
  </si>
  <si>
    <t>01.07.2006</t>
  </si>
  <si>
    <t>04.07.2006</t>
  </si>
  <si>
    <t>DON TO SELVAMANI.M</t>
  </si>
  <si>
    <t>12.07.2006</t>
  </si>
  <si>
    <t>AUDITOR FEE</t>
  </si>
  <si>
    <t>13.07.2006</t>
  </si>
  <si>
    <t>DON TO VIDYARANYA VIDYA</t>
  </si>
  <si>
    <t>15.07.2006</t>
  </si>
  <si>
    <t>SELF DRAWN</t>
  </si>
  <si>
    <t>DON TO GOWRIPRIYA</t>
  </si>
  <si>
    <t>COURIER CHARGES</t>
  </si>
  <si>
    <t>FROM DD /01/20059901</t>
  </si>
  <si>
    <t>FROM DD /01/20050035</t>
  </si>
  <si>
    <t>FROM DD /01/20050424</t>
  </si>
  <si>
    <t>FROM DD /01/20050541</t>
  </si>
  <si>
    <t>FROM DD /01/20050556</t>
  </si>
  <si>
    <t>FROM DD /01/20040369</t>
  </si>
  <si>
    <t>TRF TO FD /01/2006</t>
  </si>
  <si>
    <t>22.07.2006</t>
  </si>
  <si>
    <t>A.SURYA</t>
  </si>
  <si>
    <t>PRATHIMA NADIGAR</t>
  </si>
  <si>
    <t>P.S.ANANDARAO</t>
  </si>
  <si>
    <t>N.M.ARUNKUMAR</t>
  </si>
  <si>
    <t>01.08.2006</t>
  </si>
  <si>
    <t>03.08.2006</t>
  </si>
  <si>
    <t>DON TO R.MEERA</t>
  </si>
  <si>
    <t>05.08.2006</t>
  </si>
  <si>
    <t>12.08.2006</t>
  </si>
  <si>
    <t>26.08.2006</t>
  </si>
  <si>
    <t>01.09.2006</t>
  </si>
  <si>
    <t>30.09.2006</t>
  </si>
  <si>
    <t>03.10.2006</t>
  </si>
  <si>
    <t>02.11.2006</t>
  </si>
  <si>
    <t>04.11.2006</t>
  </si>
  <si>
    <t>14.11.2006</t>
  </si>
  <si>
    <t>15.11.2006</t>
  </si>
  <si>
    <t>21.11.2006</t>
  </si>
  <si>
    <t>01.12.2006</t>
  </si>
  <si>
    <t>14.12.2006</t>
  </si>
  <si>
    <t>PRADIP SHAH</t>
  </si>
  <si>
    <t>21.12.2006</t>
  </si>
  <si>
    <t>22.12.2006</t>
  </si>
  <si>
    <t>30.12.2006</t>
  </si>
  <si>
    <t>01.01.2007</t>
  </si>
  <si>
    <t>01.02.2007</t>
  </si>
  <si>
    <t>03.02.2007</t>
  </si>
  <si>
    <t>15.01.2007</t>
  </si>
  <si>
    <t>08.02.2007</t>
  </si>
  <si>
    <t>RAMESH MUDUMBA</t>
  </si>
  <si>
    <t>24.02.2007</t>
  </si>
  <si>
    <t>01.03.2007</t>
  </si>
  <si>
    <t>12.03.2007</t>
  </si>
  <si>
    <t>SELF</t>
  </si>
  <si>
    <t>14.03.2007</t>
  </si>
  <si>
    <t>V.V.GOWRI</t>
  </si>
  <si>
    <t>24.03.2007</t>
  </si>
  <si>
    <t>30.03.2007</t>
  </si>
  <si>
    <t>03.04.2007</t>
  </si>
  <si>
    <t>27.04.2007</t>
  </si>
  <si>
    <t>SHREESHA CHANDRA</t>
  </si>
  <si>
    <t>03.05.2007</t>
  </si>
  <si>
    <t>04.05.2007</t>
  </si>
  <si>
    <t>10.05.2007</t>
  </si>
  <si>
    <t>26.05.2007</t>
  </si>
  <si>
    <t>CHIRANG PRINTERS</t>
  </si>
  <si>
    <t>01.06.2007</t>
  </si>
  <si>
    <t>12.06.2007</t>
  </si>
  <si>
    <t>13.06.2007</t>
  </si>
  <si>
    <t>19.06.2007</t>
  </si>
  <si>
    <t>DON TO B.VIJAYA</t>
  </si>
  <si>
    <t>DON TO B.DHAKSNAMOORTHY</t>
  </si>
  <si>
    <t>20.06.2007</t>
  </si>
  <si>
    <t>BARUAK.P.K.</t>
  </si>
  <si>
    <t>DON TO PANKA GIRLS SCHOOL</t>
  </si>
  <si>
    <t>02.07.2007</t>
  </si>
  <si>
    <t>DON TO RELIEF FOUNDATION</t>
  </si>
  <si>
    <t>04.07.2007</t>
  </si>
  <si>
    <t>VIDYARANYA VIDYA SAM</t>
  </si>
  <si>
    <t>07.07.2007</t>
  </si>
  <si>
    <t>11.07.2007</t>
  </si>
  <si>
    <t>17.07.2007</t>
  </si>
  <si>
    <t>18.07.2007</t>
  </si>
  <si>
    <t>25.07.2007</t>
  </si>
  <si>
    <t>27.07.2007</t>
  </si>
  <si>
    <t>DON TO TIRUNELVELI V.DEIVANAYAGAM</t>
  </si>
  <si>
    <t>28.07.2007</t>
  </si>
  <si>
    <t>03.08.2007</t>
  </si>
  <si>
    <t>04.08.2007</t>
  </si>
  <si>
    <t>06.08.2007</t>
  </si>
  <si>
    <t>HARESH GURUBANI</t>
  </si>
  <si>
    <t>07.08.2007</t>
  </si>
  <si>
    <t>DON TO GOPALAN.G</t>
  </si>
  <si>
    <t>09.08.2007</t>
  </si>
  <si>
    <t>DON TO VALAIYAPATHI</t>
  </si>
  <si>
    <t>21.08.2007</t>
  </si>
  <si>
    <t>DON TO ASSAM</t>
  </si>
  <si>
    <t>01.09.2007</t>
  </si>
  <si>
    <t>04.09.2007</t>
  </si>
  <si>
    <t>06.09.2007</t>
  </si>
  <si>
    <t>08.09.2007</t>
  </si>
  <si>
    <t>12.09.2007</t>
  </si>
  <si>
    <t>19.09.2007</t>
  </si>
  <si>
    <t>01.10.2007</t>
  </si>
  <si>
    <t>SRINIVASA RAO .P</t>
  </si>
  <si>
    <t>DAPTRUST</t>
  </si>
  <si>
    <t>18.10.2007</t>
  </si>
  <si>
    <t>02.11.2007</t>
  </si>
  <si>
    <t>27.11.2007</t>
  </si>
  <si>
    <t>01.12.2007</t>
  </si>
  <si>
    <t>26.12.2007</t>
  </si>
  <si>
    <t>01.01.2008</t>
  </si>
  <si>
    <t>05.01.2008</t>
  </si>
  <si>
    <t>DEVAKI</t>
  </si>
  <si>
    <t>08.01.2008</t>
  </si>
  <si>
    <t>18.01.2008</t>
  </si>
  <si>
    <t>RAMYA.D</t>
  </si>
  <si>
    <t>29.01.2008</t>
  </si>
  <si>
    <t>31.01.2008</t>
  </si>
  <si>
    <t>DON TO</t>
  </si>
  <si>
    <t>01.02.2008</t>
  </si>
  <si>
    <t>02.02.2008</t>
  </si>
  <si>
    <t>09.02.2008</t>
  </si>
  <si>
    <t>01.03.2008</t>
  </si>
  <si>
    <t>15.03.2008</t>
  </si>
  <si>
    <t>18.03.2008</t>
  </si>
  <si>
    <t>29.03.2008</t>
  </si>
  <si>
    <t>31.03.2008</t>
  </si>
  <si>
    <t>02.04.2008</t>
  </si>
  <si>
    <t>16.04.2008</t>
  </si>
  <si>
    <t>26.04.2008</t>
  </si>
  <si>
    <t>BANK</t>
  </si>
  <si>
    <t>INCOME TAX RETURN</t>
  </si>
  <si>
    <t>02.05.2008</t>
  </si>
  <si>
    <t>17.05.2008</t>
  </si>
  <si>
    <t>20.05.2008</t>
  </si>
  <si>
    <t>31.05.2008</t>
  </si>
  <si>
    <t>DON TO VIDYARANYA BANGALORE</t>
  </si>
  <si>
    <t>02.06.2008</t>
  </si>
  <si>
    <t>03.06.2008</t>
  </si>
  <si>
    <t>DON TO KGS SCHOOL SRIVAIKUNDAM</t>
  </si>
  <si>
    <t>05.06.2008</t>
  </si>
  <si>
    <t>07.06.2008</t>
  </si>
  <si>
    <t>10.06.2008</t>
  </si>
  <si>
    <t>14.06.2008</t>
  </si>
  <si>
    <t>17.06.2008</t>
  </si>
  <si>
    <t>DON TO ANIL.G</t>
  </si>
  <si>
    <t>19.06.2008</t>
  </si>
  <si>
    <t>23.06.2008</t>
  </si>
  <si>
    <t>25.06.2008</t>
  </si>
  <si>
    <t>28.06.2008</t>
  </si>
  <si>
    <t>DON TO SHEEBA &amp; RUBAN</t>
  </si>
  <si>
    <t>30.06.2008</t>
  </si>
  <si>
    <t>01.07.2008</t>
  </si>
  <si>
    <t>12.07.2008</t>
  </si>
  <si>
    <t>14.07.2008</t>
  </si>
  <si>
    <t>19.07.2008</t>
  </si>
  <si>
    <t>DON TO MADURAI - L.THIRUVADI</t>
  </si>
  <si>
    <t>DD CHARGES</t>
  </si>
  <si>
    <t>FROM FD/01/20070157</t>
  </si>
  <si>
    <t>FROM FD/01/20070242</t>
  </si>
  <si>
    <t>FROM FD/01/20070209</t>
  </si>
  <si>
    <t>FROM FD/01/20070204</t>
  </si>
  <si>
    <t>24.07.2008</t>
  </si>
  <si>
    <t>29.07.2008</t>
  </si>
  <si>
    <t>01.08.2008</t>
  </si>
  <si>
    <t>04.08.2008</t>
  </si>
  <si>
    <t>06.08.2008</t>
  </si>
  <si>
    <t>12.08.2008</t>
  </si>
  <si>
    <t>01.09.2008</t>
  </si>
  <si>
    <t>06.09.2008</t>
  </si>
  <si>
    <t>09.09.2008</t>
  </si>
  <si>
    <t>13.09.2008</t>
  </si>
  <si>
    <t>16.09.2008</t>
  </si>
  <si>
    <t>01.10.2008</t>
  </si>
  <si>
    <t>13.10.2008</t>
  </si>
  <si>
    <t>19.10.2008</t>
  </si>
  <si>
    <t>21.10.2008</t>
  </si>
  <si>
    <t>31.10.2008</t>
  </si>
  <si>
    <t>03.11.2008</t>
  </si>
  <si>
    <t>26.11.2008</t>
  </si>
  <si>
    <t>01.12.2008</t>
  </si>
  <si>
    <t>03.12.2008</t>
  </si>
  <si>
    <t>DON TO C.SUBRAMANIAN</t>
  </si>
  <si>
    <t>19.12.2008</t>
  </si>
  <si>
    <t>13.12.2008</t>
  </si>
  <si>
    <t>31.12.2008</t>
  </si>
  <si>
    <t>13.01.2009</t>
  </si>
  <si>
    <t>19.01.2009</t>
  </si>
  <si>
    <t>28.01.2009</t>
  </si>
  <si>
    <t>31.01.2009</t>
  </si>
  <si>
    <t>03.02.2009</t>
  </si>
  <si>
    <t>09.02.2009</t>
  </si>
  <si>
    <t>17.02.2009</t>
  </si>
  <si>
    <t>28.02.2009</t>
  </si>
  <si>
    <t>02.03.2009</t>
  </si>
  <si>
    <t>17.03.2009</t>
  </si>
  <si>
    <t>28.03.2009</t>
  </si>
  <si>
    <t>30.03.2009</t>
  </si>
  <si>
    <t>DONATION</t>
  </si>
  <si>
    <t>DONOR / RECEIPTS</t>
  </si>
  <si>
    <t>BANK BALANCE</t>
  </si>
  <si>
    <t>DONATION TO OPS SAIVA PERAVAI</t>
  </si>
  <si>
    <t>12.04.2019</t>
  </si>
  <si>
    <t>30.04.2019</t>
  </si>
  <si>
    <t>29.05.2019</t>
  </si>
  <si>
    <t>31.05.2019</t>
  </si>
  <si>
    <t>04.06.2019</t>
  </si>
  <si>
    <t>17.06.2019</t>
  </si>
  <si>
    <t>16.07.2019</t>
  </si>
  <si>
    <t>29.07.2019</t>
  </si>
  <si>
    <t>31.07.2019</t>
  </si>
  <si>
    <t>31.08.2019</t>
  </si>
  <si>
    <t>05.09.2019</t>
  </si>
  <si>
    <t>17.09.2019</t>
  </si>
  <si>
    <t>21.09.2019</t>
  </si>
  <si>
    <t>30.09.2019</t>
  </si>
  <si>
    <t>31.10.2019</t>
  </si>
  <si>
    <t>06.11.2019</t>
  </si>
  <si>
    <t>30.11.2019</t>
  </si>
  <si>
    <t>01.12.2019</t>
  </si>
  <si>
    <t>15.12.2019</t>
  </si>
  <si>
    <t>31.12.2019</t>
  </si>
  <si>
    <t>08.01.2019</t>
  </si>
  <si>
    <t>31.01.2020</t>
  </si>
  <si>
    <t>29.02.2020</t>
  </si>
  <si>
    <t>03.03.2020</t>
  </si>
  <si>
    <t>03.04.2019</t>
  </si>
  <si>
    <t>22.04.2019</t>
  </si>
  <si>
    <t>25.04.2019</t>
  </si>
  <si>
    <t>12.06.2019</t>
  </si>
  <si>
    <t>24.06.2019</t>
  </si>
  <si>
    <t>25.06.2019</t>
  </si>
  <si>
    <t>16.05.2019</t>
  </si>
  <si>
    <t>18.05.2019</t>
  </si>
  <si>
    <t>28.06.2019</t>
  </si>
  <si>
    <t>12.07.2019</t>
  </si>
  <si>
    <t>14.07.2019</t>
  </si>
  <si>
    <t>15.07.2019</t>
  </si>
  <si>
    <t>09.08.2019</t>
  </si>
  <si>
    <t>18.08.2019</t>
  </si>
  <si>
    <t>25.09.2019</t>
  </si>
  <si>
    <t>29.09.2019</t>
  </si>
  <si>
    <t>03.10.2019</t>
  </si>
  <si>
    <t>18.11.2019</t>
  </si>
  <si>
    <t>20.11.2019</t>
  </si>
  <si>
    <t>25.11.2019</t>
  </si>
  <si>
    <t>04.12.2019</t>
  </si>
  <si>
    <t>13.12.2019</t>
  </si>
  <si>
    <t>16.12.2019</t>
  </si>
  <si>
    <t>17.12.2019</t>
  </si>
  <si>
    <t>25.12.2019</t>
  </si>
  <si>
    <t>29.12.2019</t>
  </si>
  <si>
    <t>06.01.2020</t>
  </si>
  <si>
    <t>12.01.2020</t>
  </si>
  <si>
    <t>26.01.2020</t>
  </si>
  <si>
    <t>18.02.2020</t>
  </si>
  <si>
    <t>17.03.2020</t>
  </si>
  <si>
    <t>Don To Sujatha</t>
  </si>
  <si>
    <t>DON TO DEVAKI</t>
  </si>
  <si>
    <t>DON TO KALYANI</t>
  </si>
  <si>
    <t>DON TO Manickavasagam</t>
  </si>
  <si>
    <t>Don To Arasu</t>
  </si>
  <si>
    <t>OPS MADURAI</t>
  </si>
  <si>
    <t>Don To Swathi</t>
  </si>
  <si>
    <t>Don To Brindavan kids university</t>
  </si>
  <si>
    <t>DON TO LAKSHMAN</t>
  </si>
  <si>
    <t>DON TO RAMNARAYAN</t>
  </si>
  <si>
    <t>DON TO SHANKAR</t>
  </si>
  <si>
    <t>DON TO GIRISH</t>
  </si>
  <si>
    <t>DON TO OPS V K PURAM</t>
  </si>
  <si>
    <t>DON TO OPS TIRUNELVELI</t>
  </si>
  <si>
    <t>DON TO SAIVA VELLALAR PERAVAI</t>
  </si>
  <si>
    <t>DON TO OPS KOVILPATTI</t>
  </si>
  <si>
    <t>Don to kavitha</t>
  </si>
  <si>
    <t>Don to Meyyappan</t>
  </si>
  <si>
    <t>Don to Shankari</t>
  </si>
  <si>
    <t xml:space="preserve">Don to OPS KovIlpatti </t>
  </si>
  <si>
    <t>FD Mature</t>
  </si>
  <si>
    <t>25.03.2020</t>
  </si>
  <si>
    <t>29.03.2020</t>
  </si>
  <si>
    <t>31.03.2020</t>
  </si>
  <si>
    <t>02.04.2020</t>
  </si>
  <si>
    <t>06.04.2020</t>
  </si>
  <si>
    <t>02.05.2020</t>
  </si>
  <si>
    <t>11.05.2020</t>
  </si>
  <si>
    <t>TDS REFUND</t>
  </si>
  <si>
    <t>17.05.2020</t>
  </si>
  <si>
    <t>K. KALYANI</t>
  </si>
  <si>
    <t>18.05.2020</t>
  </si>
  <si>
    <t>19.05.2020</t>
  </si>
  <si>
    <t>VASUMATHI KANNAN</t>
  </si>
  <si>
    <t>22.05.2020</t>
  </si>
  <si>
    <t>23.05.2020</t>
  </si>
  <si>
    <t>DON TO LAKSHMANAN</t>
  </si>
  <si>
    <t>29.05.2020</t>
  </si>
  <si>
    <t>DON TO OPS VK.PURAM</t>
  </si>
  <si>
    <t>11.06.2020</t>
  </si>
  <si>
    <t>DON TO OPS SEITHIMALAR</t>
  </si>
  <si>
    <t>16.06.2020</t>
  </si>
  <si>
    <t>THIRUVENGADAM</t>
  </si>
  <si>
    <t>DON TO OPS SANGAM</t>
  </si>
  <si>
    <t>17.06.2020</t>
  </si>
  <si>
    <t>22.06.2020</t>
  </si>
  <si>
    <t>25.06.2020</t>
  </si>
  <si>
    <t>29.06.2020</t>
  </si>
  <si>
    <t>02.07.2020</t>
  </si>
  <si>
    <t>04.07.2020</t>
  </si>
  <si>
    <t>06.07.2020</t>
  </si>
  <si>
    <t>18.07.2020</t>
  </si>
  <si>
    <t>20.07.2020</t>
  </si>
  <si>
    <t>03.08.2020</t>
  </si>
  <si>
    <t>18.08.2020</t>
  </si>
  <si>
    <t>27.08.2020</t>
  </si>
  <si>
    <t>29.08.2020</t>
  </si>
  <si>
    <t>RAMANATHAN</t>
  </si>
  <si>
    <t>02.09.2020</t>
  </si>
  <si>
    <t>V. THIRUMALAI</t>
  </si>
  <si>
    <t>07.09.2020</t>
  </si>
  <si>
    <t>T.V.ARASU</t>
  </si>
  <si>
    <t>10.09.2020</t>
  </si>
  <si>
    <t>11.09.2020</t>
  </si>
  <si>
    <t>Er. S. SANKARALINGAM</t>
  </si>
  <si>
    <t>Dr. R. SANKARALINGAM</t>
  </si>
  <si>
    <t>12.09.2020</t>
  </si>
  <si>
    <t>MALATHI LAKSHMANAN</t>
  </si>
  <si>
    <t>13.09.2020</t>
  </si>
  <si>
    <t>17.09.2020</t>
  </si>
  <si>
    <t>20.09.2020</t>
  </si>
  <si>
    <t>24.09.2020</t>
  </si>
  <si>
    <t>25.09.2020</t>
  </si>
  <si>
    <t>26.09.2020</t>
  </si>
  <si>
    <t>29.09.2020</t>
  </si>
  <si>
    <t>30.09.2020</t>
  </si>
  <si>
    <t>06.10.2020</t>
  </si>
  <si>
    <t>13.10.2020</t>
  </si>
  <si>
    <t>15.10.2020</t>
  </si>
  <si>
    <t>H.C.DEEPAK</t>
  </si>
  <si>
    <t>17.10.2020</t>
  </si>
  <si>
    <t>DON TO MAHESH</t>
  </si>
  <si>
    <t>18.10.2020</t>
  </si>
  <si>
    <t>DON TO SAIVA PERAVAI</t>
  </si>
  <si>
    <t>19.10.2020</t>
  </si>
  <si>
    <t>MOHAN R SANGALI</t>
  </si>
  <si>
    <t>22.10.2020</t>
  </si>
  <si>
    <t>G. RAMANUJAM</t>
  </si>
  <si>
    <t>T.N.V. RAJESH</t>
  </si>
  <si>
    <t>24.10.2020</t>
  </si>
  <si>
    <t>17.11.2020</t>
  </si>
  <si>
    <t>18.11.2020</t>
  </si>
  <si>
    <t>15.12.2020</t>
  </si>
  <si>
    <t>17.12.2020</t>
  </si>
  <si>
    <t>19.12.2020</t>
  </si>
  <si>
    <t>20.12.2020</t>
  </si>
  <si>
    <t>25.12.2020</t>
  </si>
  <si>
    <t>27.12.2020</t>
  </si>
  <si>
    <t>29.12.2020</t>
  </si>
  <si>
    <t>01.01.2021</t>
  </si>
  <si>
    <t>VASANTHI GURUPRASAD</t>
  </si>
  <si>
    <t>05.01.2021</t>
  </si>
  <si>
    <t>06.01.2021</t>
  </si>
  <si>
    <t xml:space="preserve">FD     </t>
  </si>
  <si>
    <t>11.01.2021</t>
  </si>
  <si>
    <t>13.01.2021</t>
  </si>
  <si>
    <t>17.01.2021</t>
  </si>
  <si>
    <t>12.02.2021</t>
  </si>
  <si>
    <t>18.02.2021</t>
  </si>
  <si>
    <t>01.03.2021</t>
  </si>
  <si>
    <t>02.03.2021</t>
  </si>
  <si>
    <t>DON TO VASANTHA LAKSHMI</t>
  </si>
  <si>
    <t>07.03.2021</t>
  </si>
  <si>
    <t>10.03.2021</t>
  </si>
  <si>
    <t>14.03.2021</t>
  </si>
  <si>
    <t>17.03.2021</t>
  </si>
  <si>
    <t>20.03.2021</t>
  </si>
  <si>
    <t>25.03.2021</t>
  </si>
  <si>
    <t>27.03.2021</t>
  </si>
  <si>
    <t>29.03.2021</t>
  </si>
  <si>
    <t>11.04.2020</t>
  </si>
  <si>
    <t>30.04.2020</t>
  </si>
  <si>
    <t>30.05.2020</t>
  </si>
  <si>
    <t>21.06.2020</t>
  </si>
  <si>
    <t>30.06.2020</t>
  </si>
  <si>
    <t>05.07.2020</t>
  </si>
  <si>
    <t>31.07.202</t>
  </si>
  <si>
    <t>31.08.2020</t>
  </si>
  <si>
    <t>03.09.2020</t>
  </si>
  <si>
    <t>19.09.2020</t>
  </si>
  <si>
    <t>02.10.2020</t>
  </si>
  <si>
    <t>FD certificate</t>
  </si>
  <si>
    <t>FD Certificate</t>
  </si>
  <si>
    <t>02.11.2020</t>
  </si>
  <si>
    <t>30.11.2020</t>
  </si>
  <si>
    <t>18.12.2020</t>
  </si>
  <si>
    <t>31.12.2020</t>
  </si>
  <si>
    <t>03.01.2021</t>
  </si>
  <si>
    <t>28.03.2021</t>
  </si>
  <si>
    <t>31.03.2021</t>
  </si>
  <si>
    <t>02.04.2021</t>
  </si>
  <si>
    <t>05.04.2021</t>
  </si>
  <si>
    <t>06.04.2021</t>
  </si>
  <si>
    <t>09.04.2021</t>
  </si>
  <si>
    <t>12.04.2021</t>
  </si>
  <si>
    <t>13.04.2021</t>
  </si>
  <si>
    <t>17.04.2021</t>
  </si>
  <si>
    <t>29.04.2021</t>
  </si>
  <si>
    <t>RAMANUJAM</t>
  </si>
  <si>
    <t>02.05.2021</t>
  </si>
  <si>
    <t>18.05.2021</t>
  </si>
  <si>
    <t>22.05.2021</t>
  </si>
  <si>
    <t>26.05.2021</t>
  </si>
  <si>
    <t>27.05.2021</t>
  </si>
  <si>
    <t>29.05.2021</t>
  </si>
  <si>
    <t>SUNDARI RAMANATHAN</t>
  </si>
  <si>
    <t>31.05.2021</t>
  </si>
  <si>
    <t>M. CHENDURNATHAN</t>
  </si>
  <si>
    <t>SUBRAMANIAN</t>
  </si>
  <si>
    <t>01.06.2021</t>
  </si>
  <si>
    <t>DEEPAK</t>
  </si>
  <si>
    <t>02.06.2021</t>
  </si>
  <si>
    <t>04.06.2021</t>
  </si>
  <si>
    <t>RENGANATHAN S</t>
  </si>
  <si>
    <t>06.06.2021</t>
  </si>
  <si>
    <t>07.06.2021</t>
  </si>
  <si>
    <t>08.06.2021</t>
  </si>
  <si>
    <t>AMBALAVANAN</t>
  </si>
  <si>
    <t>09.06.2021</t>
  </si>
  <si>
    <t>KRISHNAN R</t>
  </si>
  <si>
    <t>10.06.2021</t>
  </si>
  <si>
    <t>DON TO VAIKUNDANATHAN</t>
  </si>
  <si>
    <t>KALYANASUNDRAM</t>
  </si>
  <si>
    <t>BALASUBRAMANIAM T</t>
  </si>
  <si>
    <t>11.06.2021</t>
  </si>
  <si>
    <t>12.06.2021</t>
  </si>
  <si>
    <t>14.06.2021</t>
  </si>
  <si>
    <t>DON TO PABAVINASAM</t>
  </si>
  <si>
    <t>17.06.2021</t>
  </si>
  <si>
    <t>20.06.2021</t>
  </si>
  <si>
    <t>22.06.2021</t>
  </si>
  <si>
    <t>25.06.2021</t>
  </si>
  <si>
    <t>29.06.2021</t>
  </si>
  <si>
    <t>01.07.2021</t>
  </si>
  <si>
    <t>02.07.2021</t>
  </si>
  <si>
    <t>FD MATURITY</t>
  </si>
  <si>
    <t>03.07.2021</t>
  </si>
  <si>
    <t>DON TO FEDERATION</t>
  </si>
  <si>
    <t>06.07.2021</t>
  </si>
  <si>
    <t>07.07.2021</t>
  </si>
  <si>
    <t>DON TO DILIPKUMAR</t>
  </si>
  <si>
    <t>TAX REFUND</t>
  </si>
  <si>
    <t>15.07.2021</t>
  </si>
  <si>
    <t>21.07.2021</t>
  </si>
  <si>
    <t>DON TO KAUSHIK</t>
  </si>
  <si>
    <t>26.07.2021</t>
  </si>
  <si>
    <t>27.07.2021</t>
  </si>
  <si>
    <t>10.04.2021</t>
  </si>
  <si>
    <t>13.06.2021</t>
  </si>
  <si>
    <t>BANK CHERGES</t>
  </si>
  <si>
    <t>28.06.2021</t>
  </si>
  <si>
    <t>30.06.2021</t>
  </si>
  <si>
    <t>04.07.2021</t>
  </si>
  <si>
    <t>29.07.2021</t>
  </si>
  <si>
    <t>30.07.2021</t>
  </si>
  <si>
    <t>15.08.2021</t>
  </si>
  <si>
    <t>02.08.2021</t>
  </si>
  <si>
    <t>16.08.2021</t>
  </si>
  <si>
    <t>DON OPS COIMBATORE</t>
  </si>
  <si>
    <t>18.08.2021</t>
  </si>
  <si>
    <t>26.08.2021</t>
  </si>
  <si>
    <t>V.THIRUMALAI</t>
  </si>
  <si>
    <t>03.09.2021</t>
  </si>
  <si>
    <t>06.09.2021</t>
  </si>
  <si>
    <t>RAJAVEL</t>
  </si>
  <si>
    <t>07.09.2021</t>
  </si>
  <si>
    <t>20.09.2021</t>
  </si>
  <si>
    <t>23.09.2021</t>
  </si>
  <si>
    <t>25.09.2021</t>
  </si>
  <si>
    <t>02.10.2021</t>
  </si>
  <si>
    <t>04.10.2021</t>
  </si>
  <si>
    <t>06.10.2021</t>
  </si>
  <si>
    <t>13.10.2021</t>
  </si>
  <si>
    <t>DON OPS VKPURAM</t>
  </si>
  <si>
    <t>19.10.2021</t>
  </si>
  <si>
    <t>25.10.2021</t>
  </si>
  <si>
    <t>26.10.2021</t>
  </si>
  <si>
    <t>30.10.2021</t>
  </si>
  <si>
    <t>01.11.2021</t>
  </si>
  <si>
    <t>05.11.2021</t>
  </si>
  <si>
    <t>08.11.2021</t>
  </si>
  <si>
    <t>DON TO SHRICHAND</t>
  </si>
  <si>
    <t>14.11.2021</t>
  </si>
  <si>
    <t>18.11.2021</t>
  </si>
  <si>
    <t>02.12.2021</t>
  </si>
  <si>
    <t>14.12.2021</t>
  </si>
  <si>
    <t>25.12.2021</t>
  </si>
  <si>
    <t>26.12.2021</t>
  </si>
  <si>
    <t>01.01.2022</t>
  </si>
  <si>
    <t>02.01.2022</t>
  </si>
  <si>
    <t>04.01.2022</t>
  </si>
  <si>
    <t>06.01.2022</t>
  </si>
  <si>
    <t>27.01.2022</t>
  </si>
  <si>
    <t>A.RAMANATHAN</t>
  </si>
  <si>
    <t>31.08.2021</t>
  </si>
  <si>
    <t>DEIVANAYAKI. A</t>
  </si>
  <si>
    <t>12.09.2021</t>
  </si>
  <si>
    <t>26.09.2021</t>
  </si>
  <si>
    <t>02.11.2021</t>
  </si>
  <si>
    <t>12.12.2021</t>
  </si>
  <si>
    <t>28.12.2021</t>
  </si>
  <si>
    <t>31.12.2021</t>
  </si>
  <si>
    <t>DON TO KALYANASUNDRAM</t>
  </si>
  <si>
    <t>DON TO BALASUBRAMANIAM T</t>
  </si>
  <si>
    <t>SBI FD</t>
  </si>
  <si>
    <t>UBI FD</t>
  </si>
  <si>
    <t>DONOR</t>
  </si>
  <si>
    <t>CHARGES</t>
  </si>
  <si>
    <t>02.02.2022</t>
  </si>
  <si>
    <t>18.02.2022</t>
  </si>
  <si>
    <t>13.03.2022</t>
  </si>
  <si>
    <t>25.03.2022</t>
  </si>
  <si>
    <t>26.03.2022</t>
  </si>
  <si>
    <t>29.03.2022</t>
  </si>
  <si>
    <t>31.01.2022</t>
  </si>
  <si>
    <t>20.02.2022</t>
  </si>
  <si>
    <t>A. SURYA</t>
  </si>
  <si>
    <t>31.03.2022</t>
  </si>
  <si>
    <t>T R KALLAPIRAN</t>
  </si>
  <si>
    <t>05.04.2022</t>
  </si>
  <si>
    <t>02.05.2022</t>
  </si>
  <si>
    <t>18.05.2022</t>
  </si>
  <si>
    <t>20.06.2022</t>
  </si>
  <si>
    <t>28.06.2022</t>
  </si>
  <si>
    <t>30.06.2022</t>
  </si>
  <si>
    <t>04.07.2022</t>
  </si>
  <si>
    <t>02.04.2022</t>
  </si>
  <si>
    <t>04.04.2022</t>
  </si>
  <si>
    <t>06.04.2022</t>
  </si>
  <si>
    <t>09.04.2022</t>
  </si>
  <si>
    <t>16.04.2022</t>
  </si>
  <si>
    <t>21.04.2022</t>
  </si>
  <si>
    <t>26.04.2022</t>
  </si>
  <si>
    <t>01.05.2022</t>
  </si>
  <si>
    <t>A. RAMANATHAN</t>
  </si>
  <si>
    <t>DON TO S. KRISHNAN</t>
  </si>
  <si>
    <t>ANANDAPADMANABAN. S</t>
  </si>
  <si>
    <t>06.05.2022</t>
  </si>
  <si>
    <t>09.05.2022</t>
  </si>
  <si>
    <t>14.05.2022</t>
  </si>
  <si>
    <t>25.05.2022</t>
  </si>
  <si>
    <t>31.05.2022</t>
  </si>
  <si>
    <t>02.06.2022</t>
  </si>
  <si>
    <t>R. KRISHNAN</t>
  </si>
  <si>
    <t>DON TO OPS UDUMALAI</t>
  </si>
  <si>
    <t>12.06.2022</t>
  </si>
  <si>
    <t>13.06.2022</t>
  </si>
  <si>
    <t>25.06.2022</t>
  </si>
  <si>
    <t>02.07.2022</t>
  </si>
  <si>
    <t>DON TO DEIVANAYAGI . D</t>
  </si>
  <si>
    <t>06.07.2022</t>
  </si>
  <si>
    <t>13.07.2022</t>
  </si>
  <si>
    <t>16.07.2022</t>
  </si>
  <si>
    <t>18.07.2022</t>
  </si>
  <si>
    <t>20.07.2022</t>
  </si>
  <si>
    <t>K. S. SUBRAMANIAN</t>
  </si>
  <si>
    <t>DON TO SRICHAND</t>
  </si>
  <si>
    <t>INCOME TAX REFUND</t>
  </si>
  <si>
    <t>02.08.2022</t>
  </si>
  <si>
    <t>29.07.2022</t>
  </si>
  <si>
    <t>01.08.2022</t>
  </si>
  <si>
    <t>10.08.2022</t>
  </si>
  <si>
    <t>DON TO V K PURAM</t>
  </si>
  <si>
    <t>R. SIVASUBRAMANI</t>
  </si>
  <si>
    <t>DONATION TO OPS FERERATION</t>
  </si>
  <si>
    <t>13.08.2022</t>
  </si>
  <si>
    <t>18.08.2022</t>
  </si>
  <si>
    <t>21.08.2022</t>
  </si>
  <si>
    <t>22.08.2022</t>
  </si>
  <si>
    <t>23.08.2022</t>
  </si>
  <si>
    <t>25.09.2022</t>
  </si>
  <si>
    <t>02.10.2022</t>
  </si>
  <si>
    <t>04.10.2022</t>
  </si>
  <si>
    <t>06.10.2022</t>
  </si>
  <si>
    <t>12.10.2022</t>
  </si>
  <si>
    <t>15.10.2022</t>
  </si>
  <si>
    <t>20.10.2022</t>
  </si>
  <si>
    <t>25.10.2022</t>
  </si>
  <si>
    <t>18.11.2022</t>
  </si>
  <si>
    <t>30.11.2022</t>
  </si>
  <si>
    <t>25.12.2022</t>
  </si>
  <si>
    <t>26.12.2022</t>
  </si>
  <si>
    <t>DON SAIVA VELLALAR PERAVAI</t>
  </si>
  <si>
    <t>27.12.2022</t>
  </si>
  <si>
    <t>28.12.2022</t>
  </si>
  <si>
    <t>02.01.2023</t>
  </si>
  <si>
    <t>15.01.2023</t>
  </si>
  <si>
    <t>KALYANI</t>
  </si>
  <si>
    <t>GURUPRASAD S</t>
  </si>
  <si>
    <t>19.09.2022</t>
  </si>
  <si>
    <t>24.09.2022</t>
  </si>
  <si>
    <t>01.11.2022</t>
  </si>
  <si>
    <t>02.11.2022</t>
  </si>
  <si>
    <t>15.12.2022</t>
  </si>
  <si>
    <t>31.12.2022</t>
  </si>
  <si>
    <t>23.01.2023</t>
  </si>
  <si>
    <t>17.02.2023</t>
  </si>
  <si>
    <t>09.03.2023</t>
  </si>
  <si>
    <t>14.03.2023</t>
  </si>
  <si>
    <t>23.03.2023</t>
  </si>
  <si>
    <t>25.03.2023</t>
  </si>
  <si>
    <t>11.03.2023</t>
  </si>
  <si>
    <t>BANK CHARGES SMS</t>
  </si>
  <si>
    <t>27.03.2023</t>
  </si>
  <si>
    <t>02.04.2023</t>
  </si>
  <si>
    <t>05.04.2023</t>
  </si>
  <si>
    <t>26.04.2023</t>
  </si>
  <si>
    <t>29.04.2023</t>
  </si>
  <si>
    <t>17.05.2023</t>
  </si>
  <si>
    <t>29.05.2023</t>
  </si>
  <si>
    <t>04.06.2023</t>
  </si>
  <si>
    <t>06.06.2023</t>
  </si>
  <si>
    <t>12.06.2023</t>
  </si>
  <si>
    <t>13.06.2023</t>
  </si>
  <si>
    <t>14.06.2023</t>
  </si>
  <si>
    <t>17.06.2023</t>
  </si>
  <si>
    <t>THIRUMALAI V</t>
  </si>
  <si>
    <t>18.06.2023</t>
  </si>
  <si>
    <t>22.06.2023</t>
  </si>
  <si>
    <t>25.06.2023</t>
  </si>
  <si>
    <t>02.07.2023</t>
  </si>
  <si>
    <t>15.07.2023</t>
  </si>
  <si>
    <t>24.07.2023</t>
  </si>
  <si>
    <t>01.08.2023</t>
  </si>
  <si>
    <t>02.08.2023</t>
  </si>
  <si>
    <t>DON TO JCI KOVILPATTI</t>
  </si>
  <si>
    <t>27.06.2023</t>
  </si>
  <si>
    <t>30.06.2023</t>
  </si>
  <si>
    <t>03.04.2023</t>
  </si>
  <si>
    <t>23.09.2023</t>
  </si>
  <si>
    <t>26.09.2023</t>
  </si>
  <si>
    <t>27.09.2023</t>
  </si>
  <si>
    <t>02.10.2023</t>
  </si>
  <si>
    <t>06.08.2023</t>
  </si>
  <si>
    <t>14.08.2023</t>
  </si>
  <si>
    <t>15.08.2023</t>
  </si>
  <si>
    <t>16.08.2023</t>
  </si>
  <si>
    <t>06.09.2023</t>
  </si>
  <si>
    <t>DON TO VKPURAM</t>
  </si>
  <si>
    <t>DON TO SHIVAKUMAR</t>
  </si>
  <si>
    <t>DON TO OPS SRICHAND</t>
  </si>
  <si>
    <t>25.09.2023</t>
  </si>
  <si>
    <t>25.12.2023</t>
  </si>
  <si>
    <t>27.12.2023</t>
  </si>
  <si>
    <t>31.12.2023</t>
  </si>
  <si>
    <t>05.01.2024</t>
  </si>
  <si>
    <t>04.12.2023</t>
  </si>
  <si>
    <t>02.01.2024</t>
  </si>
  <si>
    <t>15.01.2024</t>
  </si>
  <si>
    <t>07.02.2024</t>
  </si>
  <si>
    <t>09.02.2024</t>
  </si>
  <si>
    <t>20.02.2024</t>
  </si>
  <si>
    <t>BALAKRISHNAN . V</t>
  </si>
  <si>
    <t>24.03.2024</t>
  </si>
  <si>
    <t>25.03.2024</t>
  </si>
  <si>
    <t>04.03.2024</t>
  </si>
  <si>
    <t>27.03.2024</t>
  </si>
  <si>
    <t>02.04.2024</t>
  </si>
  <si>
    <t>03.04.2024</t>
  </si>
  <si>
    <t>05.04.2024</t>
  </si>
  <si>
    <t>08.04.2024</t>
  </si>
  <si>
    <t>AVOODAINAYAGAM</t>
  </si>
  <si>
    <t>26.05.2024</t>
  </si>
  <si>
    <t>27.05.2024</t>
  </si>
  <si>
    <t>28.05.2024</t>
  </si>
  <si>
    <t>01.06.2024</t>
  </si>
  <si>
    <t>06.06.2024</t>
  </si>
  <si>
    <t>07.06.2024</t>
  </si>
  <si>
    <t>09.06.2024</t>
  </si>
  <si>
    <t>DON TO AMARAVATHI</t>
  </si>
  <si>
    <t>11.06.2024</t>
  </si>
  <si>
    <t>DON TO OPS KOVILPATI</t>
  </si>
  <si>
    <t>13.06.2024</t>
  </si>
  <si>
    <t>09.04.2024</t>
  </si>
  <si>
    <t>21.06.2024</t>
  </si>
  <si>
    <t>23.06.2024</t>
  </si>
  <si>
    <t>25.06.2024</t>
  </si>
  <si>
    <t>27.06.2024</t>
  </si>
  <si>
    <t>V THIRUMALAI</t>
  </si>
  <si>
    <t>30.06.2024</t>
  </si>
  <si>
    <t>DON TO OPS TUTICORIN</t>
  </si>
  <si>
    <t>02.07.2024</t>
  </si>
  <si>
    <t>03.07.2024</t>
  </si>
  <si>
    <t>05.07.2024</t>
  </si>
  <si>
    <t>V D SURESH</t>
  </si>
  <si>
    <t>28.06.2024</t>
  </si>
  <si>
    <t>SMS CHARGES</t>
  </si>
  <si>
    <t>06.07.2024</t>
  </si>
  <si>
    <t>07.07.2024</t>
  </si>
  <si>
    <t>Total ITR refund</t>
  </si>
  <si>
    <t>UBI</t>
  </si>
  <si>
    <t>SBI</t>
  </si>
  <si>
    <t>SUB TOTAL</t>
  </si>
  <si>
    <t>08.07.2024</t>
  </si>
  <si>
    <t>10.07.2024</t>
  </si>
  <si>
    <t>DON TO SANKARAPARVATHY</t>
  </si>
  <si>
    <t>27.08.2024</t>
  </si>
  <si>
    <t>09.09.2024</t>
  </si>
  <si>
    <t>D. ANANDAPADMANABAN</t>
  </si>
  <si>
    <t>RAJINI</t>
  </si>
  <si>
    <t>11.09.2024</t>
  </si>
  <si>
    <t>25.09.2024</t>
  </si>
  <si>
    <t>22.09.2024</t>
  </si>
  <si>
    <t>27.09.2024</t>
  </si>
  <si>
    <t>28.09.2024</t>
  </si>
  <si>
    <t>01.10.2024</t>
  </si>
  <si>
    <t>03.10.2024</t>
  </si>
  <si>
    <t>02.10.2024</t>
  </si>
  <si>
    <t>04.10.2024</t>
  </si>
  <si>
    <t>27.12.2024</t>
  </si>
  <si>
    <t>28.12.2024</t>
  </si>
  <si>
    <t>31.12.2024</t>
  </si>
  <si>
    <t>02.01.2025</t>
  </si>
  <si>
    <t>04.01.2025</t>
  </si>
  <si>
    <t>10.10.2024</t>
  </si>
  <si>
    <t>27.11.2024</t>
  </si>
  <si>
    <t>25.12.2024</t>
  </si>
  <si>
    <t>16.01.2025</t>
  </si>
  <si>
    <t>17.01.2025</t>
  </si>
  <si>
    <t>21.03.2025</t>
  </si>
  <si>
    <t>27.03.2025</t>
  </si>
  <si>
    <t>27.02.2025</t>
  </si>
  <si>
    <t>25.03.2025</t>
  </si>
  <si>
    <t>30.03.2025</t>
  </si>
  <si>
    <t>02.04.2025</t>
  </si>
  <si>
    <t>CASH DONOR+OD:N</t>
  </si>
  <si>
    <t>05.04.2025</t>
  </si>
  <si>
    <t>13.05.2025</t>
  </si>
  <si>
    <t>15.05.2025</t>
  </si>
  <si>
    <t>16.05.2025</t>
  </si>
  <si>
    <t>DON TO MUTHUKUMARASWAMI</t>
  </si>
  <si>
    <t>DON TO OPS CHENNAI</t>
  </si>
  <si>
    <t>19.05.2025</t>
  </si>
  <si>
    <t>23.05.2025</t>
  </si>
  <si>
    <t>27.05.2025</t>
  </si>
  <si>
    <t>31.05.2025</t>
  </si>
  <si>
    <t>02.06.2025</t>
  </si>
  <si>
    <t>04.06.2025</t>
  </si>
  <si>
    <t>16.06.2025</t>
  </si>
  <si>
    <t>18.06.2025</t>
  </si>
  <si>
    <t>20.06.2025</t>
  </si>
  <si>
    <t>21.06.2025</t>
  </si>
  <si>
    <t>25.06.2025</t>
  </si>
  <si>
    <t>27.06.2025</t>
  </si>
  <si>
    <t>28.06.2025</t>
  </si>
  <si>
    <t>30.06.2025</t>
  </si>
  <si>
    <t>02.07.2025</t>
  </si>
  <si>
    <t>03.04.2025</t>
  </si>
  <si>
    <t>29.06.2025</t>
  </si>
  <si>
    <t>01.07.2025</t>
  </si>
  <si>
    <t>06.07.2025</t>
  </si>
  <si>
    <t>02.08.2025</t>
  </si>
  <si>
    <t>KGS SCHOOL</t>
  </si>
  <si>
    <t>27.08.2025</t>
  </si>
  <si>
    <t>25.09.2025</t>
  </si>
  <si>
    <t>27.09.2025</t>
  </si>
  <si>
    <t>02.10.2025</t>
  </si>
  <si>
    <t>04.10.2025</t>
  </si>
  <si>
    <t>27.11.2025</t>
  </si>
  <si>
    <t>29.12.2025</t>
  </si>
  <si>
    <t>01.01.2026</t>
  </si>
  <si>
    <t>02.12.2025</t>
  </si>
  <si>
    <t>25.12.2025</t>
  </si>
  <si>
    <t>27.12.2025</t>
  </si>
  <si>
    <t>28.09.2025</t>
  </si>
  <si>
    <t>01.10.2025</t>
  </si>
  <si>
    <t>14.10.2025</t>
  </si>
  <si>
    <t>28.12.2025</t>
  </si>
  <si>
    <t>03.01.2026</t>
  </si>
  <si>
    <t>16.03.2026</t>
  </si>
  <si>
    <t>22.03.2026</t>
  </si>
  <si>
    <t>27.02.2026</t>
  </si>
  <si>
    <t>28.02.2026</t>
  </si>
  <si>
    <t>02.03.2026</t>
  </si>
  <si>
    <t>13.03.2026</t>
  </si>
  <si>
    <t>24.03.2026</t>
  </si>
  <si>
    <t>KANTHAPPAN</t>
  </si>
  <si>
    <t>25.03.2026</t>
  </si>
  <si>
    <t>27.03.2026</t>
  </si>
  <si>
    <t>28.03.2028</t>
  </si>
  <si>
    <t>02.04.2026</t>
  </si>
  <si>
    <t>28.03.2026</t>
  </si>
  <si>
    <t>05.04.2026</t>
  </si>
  <si>
    <t>03.04.2026</t>
  </si>
  <si>
    <t>CHOKKALINKOM. M</t>
  </si>
  <si>
    <t>INCOME</t>
  </si>
  <si>
    <t>EXPENSE</t>
  </si>
  <si>
    <t>SAVINGS</t>
  </si>
  <si>
    <t>EXP + SAV</t>
  </si>
  <si>
    <t>DONOR - HDFC</t>
  </si>
  <si>
    <t>DONATION - HDFC</t>
  </si>
  <si>
    <t>HDFC BANK CHARGES</t>
  </si>
  <si>
    <t>HDFC BANK INTEREST</t>
  </si>
  <si>
    <t>HDFC FD INTEREST</t>
  </si>
  <si>
    <t>HDFC PROFESSIONAL CHARGES</t>
  </si>
  <si>
    <t>HDFC STATIONARY CHARGES</t>
  </si>
  <si>
    <t>HDFC BANK TRANSFER</t>
  </si>
  <si>
    <t>HDFC IT RETURN</t>
  </si>
  <si>
    <t>FD - HDFC</t>
  </si>
  <si>
    <t>HDFC BANK BALANCE</t>
  </si>
  <si>
    <t>12.04.2026</t>
  </si>
  <si>
    <t>19.04.2026</t>
  </si>
  <si>
    <t>22.04.2026</t>
  </si>
  <si>
    <t>P. G. MANICKAM</t>
  </si>
  <si>
    <t>27.04.2026</t>
  </si>
  <si>
    <t>30.04.2026</t>
  </si>
  <si>
    <t>28.04.2026</t>
  </si>
  <si>
    <t>01.05.2026</t>
  </si>
  <si>
    <t>13.05.2026</t>
  </si>
  <si>
    <t>14.05.2026</t>
  </si>
  <si>
    <t>19.05.2026</t>
  </si>
  <si>
    <t>20.05.2026</t>
  </si>
  <si>
    <t>DON TO S R KRISHNA</t>
  </si>
  <si>
    <t>21.05.2026</t>
  </si>
  <si>
    <t>22.06.2026</t>
  </si>
  <si>
    <t>23.05.2026</t>
  </si>
  <si>
    <t>18.05.2026</t>
  </si>
  <si>
    <t>BANK PAYMENT</t>
  </si>
  <si>
    <t>22.05.2026</t>
  </si>
  <si>
    <t>27.05.2026</t>
  </si>
  <si>
    <t>MF INTEREST</t>
  </si>
  <si>
    <t>01.06.2026</t>
  </si>
  <si>
    <t>RD</t>
  </si>
  <si>
    <t>06.06.2026</t>
  </si>
  <si>
    <t>09.06.2026</t>
  </si>
  <si>
    <t>13.06.2026</t>
  </si>
  <si>
    <t>DON TO BSVS BANGALORE</t>
  </si>
  <si>
    <t>SEEMA ALEVOOR</t>
  </si>
  <si>
    <t>DON TO MUTHUKRISHNASWAMY TRUST</t>
  </si>
  <si>
    <t>17.06.2026</t>
  </si>
  <si>
    <t>18.06.2026</t>
  </si>
  <si>
    <t>19.06.2026</t>
  </si>
  <si>
    <t>RD - HDFC</t>
  </si>
  <si>
    <t>RD MATURITY AMOUNT</t>
  </si>
  <si>
    <t>FD + MF + RD</t>
  </si>
  <si>
    <t>27.06.2026</t>
  </si>
  <si>
    <t>04.07.2026</t>
  </si>
  <si>
    <t>23.06.2026</t>
  </si>
  <si>
    <t>25.06.2026</t>
  </si>
  <si>
    <t>28.06.2026</t>
  </si>
  <si>
    <t>07.07.2026</t>
  </si>
  <si>
    <t>11.07.2026</t>
  </si>
  <si>
    <t>29.06.2026</t>
  </si>
  <si>
    <t>30.06.2026</t>
  </si>
  <si>
    <t>01.07.2026</t>
  </si>
  <si>
    <t>02.07.2026</t>
  </si>
  <si>
    <t>25.07.2026</t>
  </si>
  <si>
    <t>AB RD INTEREST</t>
  </si>
  <si>
    <t>AB MF INTEREST</t>
  </si>
  <si>
    <t>MF MATURITY AMOUNT</t>
  </si>
  <si>
    <t>RD - AB</t>
  </si>
  <si>
    <t>MF - AB</t>
  </si>
  <si>
    <t>SBI RD INTEREST</t>
  </si>
  <si>
    <t>SBI MF INTEREST</t>
  </si>
  <si>
    <t>RD - SBI</t>
  </si>
  <si>
    <t>MF - SBI</t>
  </si>
  <si>
    <t>HDFC RD INTEREST</t>
  </si>
  <si>
    <t>HDFC MF INTEREST</t>
  </si>
  <si>
    <t>MF - HDFC</t>
  </si>
  <si>
    <t>MUTUAL FUND</t>
  </si>
  <si>
    <t>FD/RD/MF INTEREST</t>
  </si>
  <si>
    <t>27.07.2026</t>
  </si>
  <si>
    <t>29.07.2026</t>
  </si>
  <si>
    <t>30.07.2026</t>
  </si>
  <si>
    <t>02.08.2026</t>
  </si>
  <si>
    <t>03.08.2026</t>
  </si>
  <si>
    <t>07.08.2026</t>
  </si>
  <si>
    <t>06.08.2026</t>
  </si>
  <si>
    <t>11.08.2026</t>
  </si>
  <si>
    <t xml:space="preserve">PRAVEEN </t>
  </si>
  <si>
    <t xml:space="preserve">DON TO OPS CHENNAI </t>
  </si>
  <si>
    <t xml:space="preserve">DON TO OPS KOVILPATTI </t>
  </si>
  <si>
    <t xml:space="preserve">DON TO OPS TIRUNELVELI </t>
  </si>
  <si>
    <t xml:space="preserve">DON TO OPS MADURAI </t>
  </si>
  <si>
    <t>DON TO V. K. PURAM</t>
  </si>
  <si>
    <t>DON TO OPS V. K. PURAM</t>
  </si>
  <si>
    <t>DON TO OPS UDMALPET</t>
  </si>
  <si>
    <t xml:space="preserve">DON TO OPS UDMALPET </t>
  </si>
  <si>
    <t>BY CLEARANCE</t>
  </si>
  <si>
    <t>DON TO KRISHNAVENI</t>
  </si>
  <si>
    <t>DON TO NAGASUNDRAM</t>
  </si>
  <si>
    <t>ANDHRA BANK TRANSFER</t>
  </si>
  <si>
    <t>DON TO SANKARAPARVATI</t>
  </si>
  <si>
    <t>DON TO SANSEVA SAMRUDDI EDUCATION</t>
  </si>
  <si>
    <t>DON TO RAJAN ALWARAPPAN</t>
  </si>
  <si>
    <t>DON TO VISALAM PILLAI</t>
  </si>
  <si>
    <t>DON TO MURUGAN</t>
  </si>
  <si>
    <t>DON TO SWAMINATHAN</t>
  </si>
  <si>
    <t>DON TO THIRUVENKADAM</t>
  </si>
  <si>
    <t>DON TO ARASU</t>
  </si>
  <si>
    <t>DON TO M.LAKSHMANAN</t>
  </si>
  <si>
    <t>DON TO KUMARASWAMY</t>
  </si>
  <si>
    <t>DON TO MANICKAVASAGAM</t>
  </si>
  <si>
    <t>DON TO OPS PUNE</t>
  </si>
  <si>
    <t>DON TO KANAVUGAL LIFELINE FOUNDATION</t>
  </si>
  <si>
    <t>DON TO SDMC</t>
  </si>
  <si>
    <t>DON TO LAKSHMANAN M</t>
  </si>
  <si>
    <t>DON TO SURESH</t>
  </si>
  <si>
    <t>DON TO DA.PADMANABAN</t>
  </si>
  <si>
    <t>DON TO MEYYAPPAN</t>
  </si>
  <si>
    <t>DON TO SHANKARI</t>
  </si>
  <si>
    <t>DON TO SUJATHA</t>
  </si>
  <si>
    <t>DON TO BRINDAVAN KIDS UNIVERSITY</t>
  </si>
  <si>
    <t>DR. R. SANKARALINGAM</t>
  </si>
  <si>
    <t>ER. S. SANKARALINGAM</t>
  </si>
  <si>
    <t>14.08.2026</t>
  </si>
  <si>
    <t>17.08.2026</t>
  </si>
  <si>
    <t>19.08.2026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</si>
</sst>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₹&quot;\ * #,##0_ ;_ &quot;₹&quot;\ * \-#,##0_ ;_ &quot;₹&quot;\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2" fontId="1" fillId="0" borderId="1" xfId="0" applyNumberFormat="1" applyFont="1" applyBorder="1"/>
    <xf numFmtId="2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/>
    <xf numFmtId="2" fontId="1" fillId="2" borderId="1" xfId="0" applyNumberFormat="1" applyFont="1" applyFill="1" applyBorder="1"/>
    <xf numFmtId="0" fontId="1" fillId="0" borderId="1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2" fontId="1" fillId="2" borderId="6" xfId="0" applyNumberFormat="1" applyFont="1" applyFill="1" applyBorder="1"/>
    <xf numFmtId="2" fontId="1" fillId="2" borderId="7" xfId="0" applyNumberFormat="1" applyFont="1" applyFill="1" applyBorder="1"/>
    <xf numFmtId="0" fontId="1" fillId="0" borderId="8" xfId="0" applyFont="1" applyBorder="1"/>
    <xf numFmtId="2" fontId="1" fillId="0" borderId="8" xfId="0" applyNumberFormat="1" applyFont="1" applyBorder="1"/>
    <xf numFmtId="0" fontId="1" fillId="2" borderId="7" xfId="0" applyFont="1" applyFill="1" applyBorder="1"/>
    <xf numFmtId="0" fontId="1" fillId="2" borderId="0" xfId="0" applyFont="1" applyFill="1"/>
    <xf numFmtId="2" fontId="1" fillId="0" borderId="9" xfId="0" applyNumberFormat="1" applyFont="1" applyBorder="1"/>
    <xf numFmtId="0" fontId="1" fillId="0" borderId="10" xfId="0" applyFont="1" applyBorder="1"/>
    <xf numFmtId="2" fontId="1" fillId="0" borderId="10" xfId="0" applyNumberFormat="1" applyFont="1" applyBorder="1"/>
    <xf numFmtId="0" fontId="1" fillId="0" borderId="10" xfId="0" applyFont="1" applyBorder="1" applyAlignment="1">
      <alignment vertical="center"/>
    </xf>
    <xf numFmtId="2" fontId="1" fillId="0" borderId="10" xfId="0" applyNumberFormat="1" applyFont="1" applyBorder="1" applyAlignment="1">
      <alignment vertical="center"/>
    </xf>
    <xf numFmtId="0" fontId="1" fillId="0" borderId="9" xfId="0" applyFont="1" applyBorder="1"/>
    <xf numFmtId="0" fontId="0" fillId="0" borderId="4" xfId="0" applyBorder="1"/>
    <xf numFmtId="0" fontId="0" fillId="0" borderId="7" xfId="0" applyBorder="1"/>
    <xf numFmtId="0" fontId="1" fillId="2" borderId="4" xfId="0" applyFont="1" applyFill="1" applyBorder="1" applyAlignment="1">
      <alignment vertical="center"/>
    </xf>
    <xf numFmtId="2" fontId="1" fillId="2" borderId="6" xfId="0" applyNumberFormat="1" applyFont="1" applyFill="1" applyBorder="1" applyAlignment="1">
      <alignment vertical="center"/>
    </xf>
    <xf numFmtId="2" fontId="1" fillId="2" borderId="1" xfId="0" applyNumberFormat="1" applyFont="1" applyFill="1" applyBorder="1" applyAlignment="1">
      <alignment vertical="center"/>
    </xf>
    <xf numFmtId="2" fontId="1" fillId="2" borderId="7" xfId="0" applyNumberFormat="1" applyFont="1" applyFill="1" applyBorder="1" applyAlignment="1">
      <alignment vertical="center"/>
    </xf>
    <xf numFmtId="2" fontId="1" fillId="2" borderId="11" xfId="0" applyNumberFormat="1" applyFont="1" applyFill="1" applyBorder="1" applyAlignment="1">
      <alignment vertical="center"/>
    </xf>
    <xf numFmtId="2" fontId="1" fillId="2" borderId="11" xfId="0" applyNumberFormat="1" applyFont="1" applyFill="1" applyBorder="1"/>
    <xf numFmtId="0" fontId="1" fillId="0" borderId="4" xfId="0" applyFont="1" applyBorder="1"/>
    <xf numFmtId="0" fontId="1" fillId="2" borderId="12" xfId="0" applyFont="1" applyFill="1" applyBorder="1"/>
    <xf numFmtId="2" fontId="1" fillId="0" borderId="6" xfId="0" applyNumberFormat="1" applyFont="1" applyBorder="1"/>
    <xf numFmtId="2" fontId="1" fillId="2" borderId="13" xfId="0" applyNumberFormat="1" applyFont="1" applyFill="1" applyBorder="1"/>
    <xf numFmtId="2" fontId="0" fillId="0" borderId="0" xfId="0" applyNumberFormat="1"/>
    <xf numFmtId="2" fontId="1" fillId="2" borderId="14" xfId="0" applyNumberFormat="1" applyFont="1" applyFill="1" applyBorder="1"/>
    <xf numFmtId="2" fontId="0" fillId="0" borderId="1" xfId="0" applyNumberFormat="1" applyBorder="1" applyAlignment="1">
      <alignment wrapText="1"/>
    </xf>
    <xf numFmtId="0" fontId="1" fillId="0" borderId="2" xfId="0" applyFont="1" applyBorder="1"/>
    <xf numFmtId="0" fontId="1" fillId="2" borderId="2" xfId="0" applyFont="1" applyFill="1" applyBorder="1"/>
    <xf numFmtId="2" fontId="1" fillId="0" borderId="0" xfId="0" applyNumberFormat="1" applyFont="1"/>
    <xf numFmtId="2" fontId="1" fillId="0" borderId="2" xfId="0" applyNumberFormat="1" applyFont="1" applyBorder="1"/>
    <xf numFmtId="2" fontId="1" fillId="0" borderId="7" xfId="0" applyNumberFormat="1" applyFont="1" applyBorder="1"/>
    <xf numFmtId="0" fontId="1" fillId="0" borderId="15" xfId="0" applyFont="1" applyBorder="1"/>
    <xf numFmtId="0" fontId="3" fillId="0" borderId="1" xfId="0" applyFont="1" applyBorder="1"/>
    <xf numFmtId="0" fontId="0" fillId="2" borderId="1" xfId="0" applyFill="1" applyBorder="1"/>
    <xf numFmtId="2" fontId="1" fillId="0" borderId="16" xfId="0" applyNumberFormat="1" applyFont="1" applyBorder="1"/>
    <xf numFmtId="2" fontId="1" fillId="2" borderId="0" xfId="0" applyNumberFormat="1" applyFont="1" applyFill="1" applyAlignment="1">
      <alignment vertical="center"/>
    </xf>
    <xf numFmtId="0" fontId="3" fillId="0" borderId="2" xfId="0" applyFont="1" applyBorder="1"/>
    <xf numFmtId="43" fontId="0" fillId="0" borderId="1" xfId="0" applyNumberFormat="1" applyBorder="1"/>
    <xf numFmtId="44" fontId="0" fillId="0" borderId="1" xfId="0" applyNumberFormat="1" applyBorder="1"/>
    <xf numFmtId="44" fontId="2" fillId="0" borderId="1" xfId="0" applyNumberFormat="1" applyFont="1" applyBorder="1"/>
    <xf numFmtId="42" fontId="0" fillId="0" borderId="1" xfId="0" applyNumberFormat="1" applyBorder="1"/>
    <xf numFmtId="2" fontId="1" fillId="2" borderId="0" xfId="0" applyNumberFormat="1" applyFont="1" applyFill="1"/>
    <xf numFmtId="0" fontId="0" fillId="0" borderId="16" xfId="0" applyBorder="1"/>
    <xf numFmtId="2" fontId="0" fillId="0" borderId="16" xfId="0" applyNumberFormat="1" applyBorder="1"/>
    <xf numFmtId="2" fontId="1" fillId="0" borderId="0" xfId="0" applyNumberFormat="1" applyFont="1" applyAlignment="1">
      <alignment vertical="center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E7AF6-1EFE-406F-964E-B0ECF00B0DBB}">
  <dimension ref="A3:AG103"/>
  <sheetViews>
    <sheetView topLeftCell="R82" workbookViewId="0">
      <selection activeCell="Y89" sqref="Y89"/>
    </sheetView>
  </sheetViews>
  <sheetFormatPr defaultRowHeight="15" x14ac:dyDescent="0.25"/>
  <cols>
    <col min="2" max="2" width="13" customWidth="1"/>
    <col min="3" max="3" width="29" customWidth="1"/>
    <col min="9" max="9" width="11.42578125" customWidth="1"/>
    <col min="11" max="12" width="9.5703125" customWidth="1"/>
    <col min="13" max="13" width="11.7109375" customWidth="1"/>
    <col min="15" max="15" width="10.5703125" customWidth="1"/>
    <col min="16" max="16" width="11.140625" customWidth="1"/>
    <col min="18" max="18" width="10.5703125" customWidth="1"/>
    <col min="19" max="19" width="14.7109375" customWidth="1"/>
    <col min="20" max="20" width="10.5703125" customWidth="1"/>
    <col min="21" max="21" width="11.5703125" customWidth="1"/>
    <col min="22" max="22" width="11.85546875" customWidth="1"/>
    <col min="25" max="25" width="9.5703125" bestFit="1" customWidth="1"/>
    <col min="28" max="28" width="10.28515625" bestFit="1" customWidth="1"/>
    <col min="30" max="31" width="10.5703125" bestFit="1" customWidth="1"/>
    <col min="32" max="32" width="12.85546875" customWidth="1"/>
  </cols>
  <sheetData>
    <row r="3" spans="1:33" ht="60" x14ac:dyDescent="0.25">
      <c r="A3" s="1"/>
      <c r="B3" s="9" t="s">
        <v>1</v>
      </c>
      <c r="C3" s="10" t="s">
        <v>0</v>
      </c>
      <c r="D3" s="10" t="s">
        <v>2</v>
      </c>
      <c r="E3" s="10" t="s">
        <v>150</v>
      </c>
      <c r="F3" s="10" t="s">
        <v>796</v>
      </c>
      <c r="G3" s="10" t="s">
        <v>3</v>
      </c>
      <c r="H3" s="10" t="s">
        <v>4</v>
      </c>
      <c r="I3" s="10" t="s">
        <v>124</v>
      </c>
      <c r="J3" s="10" t="s">
        <v>123</v>
      </c>
      <c r="K3" s="10" t="s">
        <v>122</v>
      </c>
      <c r="L3" s="10" t="s">
        <v>121</v>
      </c>
      <c r="M3" s="10" t="s">
        <v>120</v>
      </c>
      <c r="N3" s="10" t="s">
        <v>119</v>
      </c>
      <c r="O3" s="10" t="s">
        <v>118</v>
      </c>
      <c r="P3" s="10" t="s">
        <v>125</v>
      </c>
      <c r="Q3" s="10" t="s">
        <v>126</v>
      </c>
      <c r="R3" s="10" t="s">
        <v>288</v>
      </c>
      <c r="S3" s="10" t="s">
        <v>117</v>
      </c>
      <c r="T3" s="10" t="s">
        <v>5</v>
      </c>
      <c r="U3" s="10" t="s">
        <v>110</v>
      </c>
      <c r="V3" s="10" t="s">
        <v>111</v>
      </c>
      <c r="W3" s="10" t="s">
        <v>112</v>
      </c>
      <c r="X3" s="10" t="s">
        <v>113</v>
      </c>
      <c r="Y3" s="10" t="s">
        <v>114</v>
      </c>
      <c r="Z3" s="10" t="s">
        <v>115</v>
      </c>
      <c r="AA3" s="10" t="s">
        <v>116</v>
      </c>
      <c r="AB3" s="10" t="s">
        <v>127</v>
      </c>
      <c r="AC3" s="10" t="s">
        <v>128</v>
      </c>
      <c r="AD3" s="10" t="s">
        <v>288</v>
      </c>
      <c r="AE3" s="10" t="s">
        <v>109</v>
      </c>
      <c r="AF3" s="10" t="s">
        <v>6</v>
      </c>
      <c r="AG3" s="1"/>
    </row>
    <row r="4" spans="1:33" x14ac:dyDescent="0.25">
      <c r="A4" s="1"/>
      <c r="B4" s="6"/>
      <c r="C4" s="5" t="s">
        <v>129</v>
      </c>
      <c r="D4" s="5"/>
      <c r="E4" s="5"/>
      <c r="F4" s="5"/>
      <c r="G4" s="5"/>
      <c r="H4" s="5"/>
      <c r="I4" s="4">
        <v>0</v>
      </c>
      <c r="J4" s="4">
        <v>0</v>
      </c>
      <c r="K4" s="5"/>
      <c r="L4" s="5"/>
      <c r="M4" s="5"/>
      <c r="N4" s="5"/>
      <c r="O4" s="5"/>
      <c r="P4" s="5"/>
      <c r="Q4" s="5"/>
      <c r="R4" s="5"/>
      <c r="S4" s="5"/>
      <c r="T4" s="3">
        <v>46773.43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3">
        <v>6226.02</v>
      </c>
      <c r="AG4" s="1"/>
    </row>
    <row r="5" spans="1:33" x14ac:dyDescent="0.25">
      <c r="B5" s="7" t="s">
        <v>1805</v>
      </c>
      <c r="C5" s="2" t="s">
        <v>12</v>
      </c>
      <c r="D5" s="2"/>
      <c r="E5" s="2"/>
      <c r="F5" s="2"/>
      <c r="G5" s="2"/>
      <c r="H5" s="34">
        <f t="shared" ref="H5:H68" si="0">H4+D5-G5</f>
        <v>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>
        <f t="shared" ref="T5:T68" si="1">T4+(I5+L5+M5+P5+Q5+R5)-(J5+K5+N5+O5+S5)</f>
        <v>46773.43</v>
      </c>
      <c r="U5" s="4"/>
      <c r="V5" s="4"/>
      <c r="W5" s="4"/>
      <c r="X5" s="4"/>
      <c r="Y5" s="4">
        <v>25819</v>
      </c>
      <c r="Z5" s="4"/>
      <c r="AA5" s="4"/>
      <c r="AB5" s="4"/>
      <c r="AC5" s="4"/>
      <c r="AD5" s="4"/>
      <c r="AE5" s="4"/>
      <c r="AF5" s="4">
        <f t="shared" ref="AF5:AF68" si="2">AF4+(U5+X5+Y5+AB5+AC5+AD5)-(V5+W5+Z5+AA5+AE5)</f>
        <v>32045.02</v>
      </c>
    </row>
    <row r="6" spans="1:33" x14ac:dyDescent="0.25">
      <c r="B6" s="7" t="s">
        <v>1828</v>
      </c>
      <c r="C6" s="2" t="s">
        <v>232</v>
      </c>
      <c r="D6" s="2"/>
      <c r="E6" s="2"/>
      <c r="F6" s="2"/>
      <c r="G6" s="2"/>
      <c r="H6" s="34">
        <f t="shared" si="0"/>
        <v>0</v>
      </c>
      <c r="I6" s="4"/>
      <c r="J6" s="4"/>
      <c r="K6" s="4"/>
      <c r="L6" s="4">
        <v>34</v>
      </c>
      <c r="M6" s="4"/>
      <c r="N6" s="4"/>
      <c r="O6" s="4"/>
      <c r="P6" s="4"/>
      <c r="Q6" s="4"/>
      <c r="R6" s="4"/>
      <c r="S6" s="4"/>
      <c r="T6" s="4">
        <f t="shared" si="1"/>
        <v>46807.43</v>
      </c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>
        <f t="shared" si="2"/>
        <v>32045.02</v>
      </c>
    </row>
    <row r="7" spans="1:33" x14ac:dyDescent="0.25">
      <c r="B7" s="7" t="s">
        <v>1807</v>
      </c>
      <c r="C7" s="2" t="s">
        <v>1742</v>
      </c>
      <c r="D7" s="2"/>
      <c r="E7" s="2"/>
      <c r="F7" s="2"/>
      <c r="G7" s="2"/>
      <c r="H7" s="34">
        <f t="shared" si="0"/>
        <v>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>
        <f t="shared" si="1"/>
        <v>46807.43</v>
      </c>
      <c r="U7" s="4">
        <v>10000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>
        <f t="shared" si="2"/>
        <v>42045.020000000004</v>
      </c>
    </row>
    <row r="8" spans="1:33" x14ac:dyDescent="0.25">
      <c r="B8" s="7" t="s">
        <v>1808</v>
      </c>
      <c r="C8" s="2" t="s">
        <v>1489</v>
      </c>
      <c r="D8" s="2"/>
      <c r="E8" s="2"/>
      <c r="F8" s="2"/>
      <c r="G8" s="2"/>
      <c r="H8" s="34">
        <f t="shared" si="0"/>
        <v>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>
        <f t="shared" si="1"/>
        <v>46807.43</v>
      </c>
      <c r="U8" s="4">
        <v>10000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>
        <f t="shared" si="2"/>
        <v>52045.020000000004</v>
      </c>
    </row>
    <row r="9" spans="1:33" x14ac:dyDescent="0.25">
      <c r="B9" s="7" t="s">
        <v>1809</v>
      </c>
      <c r="C9" s="2" t="s">
        <v>1811</v>
      </c>
      <c r="D9" s="2"/>
      <c r="E9" s="2"/>
      <c r="F9" s="2"/>
      <c r="G9" s="2"/>
      <c r="H9" s="34">
        <f t="shared" si="0"/>
        <v>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>
        <f t="shared" si="1"/>
        <v>46807.43</v>
      </c>
      <c r="U9" s="4"/>
      <c r="V9" s="4">
        <v>15000</v>
      </c>
      <c r="W9" s="4"/>
      <c r="X9" s="4"/>
      <c r="Y9" s="4"/>
      <c r="Z9" s="4"/>
      <c r="AA9" s="4"/>
      <c r="AB9" s="4"/>
      <c r="AC9" s="4"/>
      <c r="AD9" s="4"/>
      <c r="AE9" s="4"/>
      <c r="AF9" s="4">
        <f t="shared" si="2"/>
        <v>37045.020000000004</v>
      </c>
    </row>
    <row r="10" spans="1:33" x14ac:dyDescent="0.25">
      <c r="B10" s="7" t="s">
        <v>1810</v>
      </c>
      <c r="C10" s="2" t="s">
        <v>1812</v>
      </c>
      <c r="D10" s="2"/>
      <c r="E10" s="2"/>
      <c r="F10" s="2"/>
      <c r="G10" s="2"/>
      <c r="H10" s="34">
        <f t="shared" si="0"/>
        <v>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>
        <f t="shared" si="1"/>
        <v>46807.43</v>
      </c>
      <c r="U10" s="4"/>
      <c r="V10" s="4">
        <v>10000</v>
      </c>
      <c r="W10" s="4"/>
      <c r="X10" s="4"/>
      <c r="Y10" s="4"/>
      <c r="Z10" s="4"/>
      <c r="AA10" s="4"/>
      <c r="AB10" s="4"/>
      <c r="AC10" s="4"/>
      <c r="AD10" s="4"/>
      <c r="AE10" s="4"/>
      <c r="AF10" s="4">
        <f t="shared" si="2"/>
        <v>27045.020000000004</v>
      </c>
    </row>
    <row r="11" spans="1:33" x14ac:dyDescent="0.25">
      <c r="B11" s="7" t="s">
        <v>1813</v>
      </c>
      <c r="C11" s="2" t="s">
        <v>1759</v>
      </c>
      <c r="D11" s="2"/>
      <c r="E11" s="2"/>
      <c r="F11" s="2"/>
      <c r="G11" s="2"/>
      <c r="H11" s="34">
        <f t="shared" si="0"/>
        <v>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>
        <f t="shared" si="1"/>
        <v>46807.43</v>
      </c>
      <c r="U11" s="4">
        <v>15000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>
        <f t="shared" si="2"/>
        <v>42045.020000000004</v>
      </c>
    </row>
    <row r="12" spans="1:33" x14ac:dyDescent="0.25">
      <c r="B12" s="7" t="s">
        <v>1814</v>
      </c>
      <c r="C12" s="2" t="s">
        <v>1498</v>
      </c>
      <c r="D12" s="2"/>
      <c r="E12" s="2"/>
      <c r="F12" s="2"/>
      <c r="G12" s="2"/>
      <c r="H12" s="34">
        <f t="shared" si="0"/>
        <v>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>
        <f t="shared" si="1"/>
        <v>46807.43</v>
      </c>
      <c r="U12" s="4">
        <v>15000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>
        <f t="shared" si="2"/>
        <v>57045.020000000004</v>
      </c>
    </row>
    <row r="13" spans="1:33" x14ac:dyDescent="0.25">
      <c r="B13" s="7" t="s">
        <v>1815</v>
      </c>
      <c r="C13" s="2" t="s">
        <v>12</v>
      </c>
      <c r="D13" s="2"/>
      <c r="E13" s="2"/>
      <c r="F13" s="2"/>
      <c r="G13" s="2"/>
      <c r="H13" s="34">
        <f t="shared" si="0"/>
        <v>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>
        <f t="shared" si="1"/>
        <v>46807.43</v>
      </c>
      <c r="U13" s="4"/>
      <c r="V13" s="4"/>
      <c r="W13" s="4"/>
      <c r="X13" s="4"/>
      <c r="Y13" s="4">
        <v>471</v>
      </c>
      <c r="Z13" s="4"/>
      <c r="AA13" s="4"/>
      <c r="AB13" s="4"/>
      <c r="AC13" s="4"/>
      <c r="AD13" s="4"/>
      <c r="AE13" s="4"/>
      <c r="AF13" s="4">
        <f t="shared" si="2"/>
        <v>57516.020000000004</v>
      </c>
    </row>
    <row r="14" spans="1:33" x14ac:dyDescent="0.25">
      <c r="B14" s="7" t="s">
        <v>1815</v>
      </c>
      <c r="C14" s="2" t="s">
        <v>1479</v>
      </c>
      <c r="D14" s="2"/>
      <c r="E14" s="2"/>
      <c r="F14" s="2"/>
      <c r="G14" s="2"/>
      <c r="H14" s="34">
        <f t="shared" si="0"/>
        <v>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>
        <f t="shared" si="1"/>
        <v>46807.43</v>
      </c>
      <c r="U14" s="4">
        <v>30000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>
        <f t="shared" si="2"/>
        <v>87516.02</v>
      </c>
    </row>
    <row r="15" spans="1:33" x14ac:dyDescent="0.25">
      <c r="B15" s="7" t="s">
        <v>1816</v>
      </c>
      <c r="C15" s="2" t="s">
        <v>1491</v>
      </c>
      <c r="D15" s="2"/>
      <c r="E15" s="2"/>
      <c r="F15" s="2"/>
      <c r="G15" s="2"/>
      <c r="H15" s="34">
        <f t="shared" si="0"/>
        <v>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>
        <f t="shared" si="1"/>
        <v>46807.43</v>
      </c>
      <c r="U15" s="4">
        <v>25000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>
        <f t="shared" si="2"/>
        <v>112516.02</v>
      </c>
    </row>
    <row r="16" spans="1:33" x14ac:dyDescent="0.25">
      <c r="B16" s="7" t="s">
        <v>1817</v>
      </c>
      <c r="C16" s="2" t="s">
        <v>1364</v>
      </c>
      <c r="D16" s="2"/>
      <c r="E16" s="2"/>
      <c r="F16" s="2"/>
      <c r="G16" s="2"/>
      <c r="H16" s="34">
        <f t="shared" si="0"/>
        <v>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>
        <f t="shared" si="1"/>
        <v>46807.43</v>
      </c>
      <c r="U16" s="4">
        <v>50000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>
        <f t="shared" si="2"/>
        <v>162516.02000000002</v>
      </c>
    </row>
    <row r="17" spans="2:32" x14ac:dyDescent="0.25">
      <c r="B17" s="7" t="s">
        <v>1818</v>
      </c>
      <c r="C17" s="2" t="s">
        <v>547</v>
      </c>
      <c r="D17" s="2"/>
      <c r="E17" s="2"/>
      <c r="F17" s="2"/>
      <c r="G17" s="2"/>
      <c r="H17" s="34">
        <f t="shared" si="0"/>
        <v>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>
        <f t="shared" si="1"/>
        <v>46807.43</v>
      </c>
      <c r="U17" s="4"/>
      <c r="V17" s="4"/>
      <c r="W17" s="4"/>
      <c r="X17" s="4"/>
      <c r="Y17" s="4">
        <v>2966</v>
      </c>
      <c r="Z17" s="4"/>
      <c r="AA17" s="4"/>
      <c r="AB17" s="4"/>
      <c r="AC17" s="4"/>
      <c r="AD17" s="4">
        <v>75000</v>
      </c>
      <c r="AE17" s="4"/>
      <c r="AF17" s="4">
        <f t="shared" si="2"/>
        <v>240482.02000000002</v>
      </c>
    </row>
    <row r="18" spans="2:32" x14ac:dyDescent="0.25">
      <c r="B18" s="7" t="s">
        <v>1819</v>
      </c>
      <c r="C18" s="2" t="s">
        <v>1742</v>
      </c>
      <c r="D18" s="2"/>
      <c r="E18" s="2"/>
      <c r="F18" s="2"/>
      <c r="G18" s="2"/>
      <c r="H18" s="34">
        <f t="shared" si="0"/>
        <v>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>
        <f t="shared" si="1"/>
        <v>46807.43</v>
      </c>
      <c r="U18" s="4">
        <v>10000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>
        <f t="shared" si="2"/>
        <v>250482.02000000002</v>
      </c>
    </row>
    <row r="19" spans="2:32" x14ac:dyDescent="0.25">
      <c r="B19" s="7" t="s">
        <v>1820</v>
      </c>
      <c r="C19" s="2" t="s">
        <v>1776</v>
      </c>
      <c r="D19" s="2"/>
      <c r="E19" s="2"/>
      <c r="F19" s="2"/>
      <c r="G19" s="2"/>
      <c r="H19" s="34">
        <f t="shared" si="0"/>
        <v>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>
        <f t="shared" si="1"/>
        <v>46807.43</v>
      </c>
      <c r="U19" s="4"/>
      <c r="V19" s="4">
        <v>5000</v>
      </c>
      <c r="W19" s="4"/>
      <c r="X19" s="4"/>
      <c r="Y19" s="4"/>
      <c r="Z19" s="4"/>
      <c r="AA19" s="4"/>
      <c r="AB19" s="4"/>
      <c r="AC19" s="4"/>
      <c r="AD19" s="4"/>
      <c r="AE19" s="4"/>
      <c r="AF19" s="4">
        <f t="shared" si="2"/>
        <v>245482.02000000002</v>
      </c>
    </row>
    <row r="20" spans="2:32" x14ac:dyDescent="0.25">
      <c r="B20" s="7" t="s">
        <v>1820</v>
      </c>
      <c r="C20" s="2" t="s">
        <v>310</v>
      </c>
      <c r="D20" s="2"/>
      <c r="E20" s="2"/>
      <c r="F20" s="2"/>
      <c r="G20" s="2"/>
      <c r="H20" s="34">
        <f t="shared" si="0"/>
        <v>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>
        <f t="shared" si="1"/>
        <v>46807.43</v>
      </c>
      <c r="U20" s="4"/>
      <c r="V20" s="4">
        <v>50000</v>
      </c>
      <c r="W20" s="4"/>
      <c r="X20" s="4"/>
      <c r="Y20" s="4"/>
      <c r="Z20" s="4"/>
      <c r="AA20" s="4"/>
      <c r="AB20" s="4"/>
      <c r="AC20" s="4"/>
      <c r="AD20" s="4"/>
      <c r="AE20" s="4"/>
      <c r="AF20" s="4">
        <f t="shared" si="2"/>
        <v>195482.02000000002</v>
      </c>
    </row>
    <row r="21" spans="2:32" x14ac:dyDescent="0.25">
      <c r="B21" s="7" t="s">
        <v>1820</v>
      </c>
      <c r="C21" s="2" t="s">
        <v>310</v>
      </c>
      <c r="D21" s="2"/>
      <c r="E21" s="2"/>
      <c r="F21" s="2"/>
      <c r="G21" s="2"/>
      <c r="H21" s="34">
        <f t="shared" si="0"/>
        <v>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>
        <f t="shared" si="1"/>
        <v>46807.43</v>
      </c>
      <c r="U21" s="4"/>
      <c r="V21" s="4">
        <v>10000</v>
      </c>
      <c r="W21" s="4"/>
      <c r="X21" s="4"/>
      <c r="Y21" s="4"/>
      <c r="Z21" s="4"/>
      <c r="AA21" s="4"/>
      <c r="AB21" s="4"/>
      <c r="AC21" s="4"/>
      <c r="AD21" s="4"/>
      <c r="AE21" s="4"/>
      <c r="AF21" s="4">
        <f t="shared" si="2"/>
        <v>185482.02000000002</v>
      </c>
    </row>
    <row r="22" spans="2:32" x14ac:dyDescent="0.25">
      <c r="B22" s="7" t="s">
        <v>1821</v>
      </c>
      <c r="C22" s="2" t="s">
        <v>1344</v>
      </c>
      <c r="D22" s="2"/>
      <c r="E22" s="2"/>
      <c r="F22" s="2"/>
      <c r="G22" s="2"/>
      <c r="H22" s="34">
        <f t="shared" si="0"/>
        <v>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>
        <f t="shared" si="1"/>
        <v>46807.43</v>
      </c>
      <c r="U22" s="4"/>
      <c r="V22" s="4">
        <v>50000</v>
      </c>
      <c r="W22" s="4"/>
      <c r="X22" s="4"/>
      <c r="Y22" s="4"/>
      <c r="Z22" s="4"/>
      <c r="AA22" s="4"/>
      <c r="AB22" s="4"/>
      <c r="AC22" s="4"/>
      <c r="AD22" s="4"/>
      <c r="AE22" s="4"/>
      <c r="AF22" s="4">
        <f t="shared" si="2"/>
        <v>135482.02000000002</v>
      </c>
    </row>
    <row r="23" spans="2:32" x14ac:dyDescent="0.25">
      <c r="B23" s="7" t="s">
        <v>1821</v>
      </c>
      <c r="C23" s="2" t="s">
        <v>1344</v>
      </c>
      <c r="D23" s="2"/>
      <c r="E23" s="2"/>
      <c r="F23" s="2"/>
      <c r="G23" s="2"/>
      <c r="H23" s="34">
        <f t="shared" si="0"/>
        <v>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>
        <f t="shared" si="1"/>
        <v>46807.43</v>
      </c>
      <c r="U23" s="4"/>
      <c r="V23" s="4">
        <v>7500</v>
      </c>
      <c r="W23" s="4"/>
      <c r="X23" s="4"/>
      <c r="Y23" s="4"/>
      <c r="Z23" s="4"/>
      <c r="AA23" s="4"/>
      <c r="AB23" s="4"/>
      <c r="AC23" s="4"/>
      <c r="AD23" s="4"/>
      <c r="AE23" s="4"/>
      <c r="AF23" s="4">
        <f t="shared" si="2"/>
        <v>127982.02000000002</v>
      </c>
    </row>
    <row r="24" spans="2:32" x14ac:dyDescent="0.25">
      <c r="B24" s="7" t="s">
        <v>1821</v>
      </c>
      <c r="C24" s="2" t="s">
        <v>1668</v>
      </c>
      <c r="D24" s="2"/>
      <c r="E24" s="2"/>
      <c r="F24" s="2"/>
      <c r="G24" s="2"/>
      <c r="H24" s="34">
        <f t="shared" si="0"/>
        <v>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>
        <f t="shared" si="1"/>
        <v>46807.43</v>
      </c>
      <c r="U24" s="4">
        <v>12000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>
        <f t="shared" si="2"/>
        <v>139982.02000000002</v>
      </c>
    </row>
    <row r="25" spans="2:32" x14ac:dyDescent="0.25">
      <c r="B25" s="7" t="s">
        <v>1821</v>
      </c>
      <c r="C25" s="2" t="s">
        <v>632</v>
      </c>
      <c r="D25" s="2"/>
      <c r="E25" s="2"/>
      <c r="F25" s="2"/>
      <c r="G25" s="2"/>
      <c r="H25" s="34">
        <f t="shared" si="0"/>
        <v>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>
        <f t="shared" si="1"/>
        <v>46807.43</v>
      </c>
      <c r="U25" s="4"/>
      <c r="V25" s="4">
        <v>12000</v>
      </c>
      <c r="W25" s="4"/>
      <c r="X25" s="4"/>
      <c r="Y25" s="4"/>
      <c r="Z25" s="4"/>
      <c r="AA25" s="4"/>
      <c r="AB25" s="4"/>
      <c r="AC25" s="4"/>
      <c r="AD25" s="4"/>
      <c r="AE25" s="4"/>
      <c r="AF25" s="4">
        <f t="shared" si="2"/>
        <v>127982.02000000002</v>
      </c>
    </row>
    <row r="26" spans="2:32" x14ac:dyDescent="0.25">
      <c r="B26" s="7" t="s">
        <v>1822</v>
      </c>
      <c r="C26" s="2" t="s">
        <v>99</v>
      </c>
      <c r="D26" s="2"/>
      <c r="E26" s="2"/>
      <c r="F26" s="2"/>
      <c r="G26" s="2"/>
      <c r="H26" s="34">
        <f t="shared" si="0"/>
        <v>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>
        <f t="shared" si="1"/>
        <v>46807.43</v>
      </c>
      <c r="U26" s="4"/>
      <c r="V26" s="4">
        <v>3750</v>
      </c>
      <c r="W26" s="4"/>
      <c r="X26" s="4"/>
      <c r="Y26" s="4"/>
      <c r="Z26" s="4"/>
      <c r="AA26" s="4"/>
      <c r="AB26" s="4"/>
      <c r="AC26" s="4"/>
      <c r="AD26" s="4"/>
      <c r="AE26" s="4"/>
      <c r="AF26" s="4">
        <f t="shared" si="2"/>
        <v>124232.02000000002</v>
      </c>
    </row>
    <row r="27" spans="2:32" x14ac:dyDescent="0.25">
      <c r="B27" s="7" t="s">
        <v>1822</v>
      </c>
      <c r="C27" s="2" t="s">
        <v>632</v>
      </c>
      <c r="D27" s="2"/>
      <c r="E27" s="2"/>
      <c r="F27" s="2"/>
      <c r="G27" s="2"/>
      <c r="H27" s="34">
        <f t="shared" si="0"/>
        <v>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>
        <f t="shared" si="1"/>
        <v>46807.43</v>
      </c>
      <c r="U27" s="4"/>
      <c r="V27" s="4">
        <v>50000</v>
      </c>
      <c r="W27" s="4"/>
      <c r="X27" s="4"/>
      <c r="Y27" s="4"/>
      <c r="Z27" s="4"/>
      <c r="AA27" s="4"/>
      <c r="AB27" s="4"/>
      <c r="AC27" s="4"/>
      <c r="AD27" s="4"/>
      <c r="AE27" s="4"/>
      <c r="AF27" s="4">
        <f t="shared" si="2"/>
        <v>74232.020000000019</v>
      </c>
    </row>
    <row r="28" spans="2:32" x14ac:dyDescent="0.25">
      <c r="B28" s="7" t="s">
        <v>1823</v>
      </c>
      <c r="C28" s="2" t="s">
        <v>232</v>
      </c>
      <c r="D28" s="2"/>
      <c r="E28" s="2"/>
      <c r="F28" s="2"/>
      <c r="G28" s="2"/>
      <c r="H28" s="34">
        <f t="shared" si="0"/>
        <v>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>
        <f t="shared" si="1"/>
        <v>46807.43</v>
      </c>
      <c r="U28" s="4"/>
      <c r="V28" s="4"/>
      <c r="W28" s="4"/>
      <c r="X28" s="4">
        <v>547</v>
      </c>
      <c r="Y28" s="4"/>
      <c r="Z28" s="4"/>
      <c r="AA28" s="4"/>
      <c r="AB28" s="4"/>
      <c r="AC28" s="4"/>
      <c r="AD28" s="4"/>
      <c r="AE28" s="4"/>
      <c r="AF28" s="4">
        <f t="shared" si="2"/>
        <v>74779.020000000019</v>
      </c>
    </row>
    <row r="29" spans="2:32" x14ac:dyDescent="0.25">
      <c r="B29" s="7" t="s">
        <v>1824</v>
      </c>
      <c r="C29" s="2" t="s">
        <v>12</v>
      </c>
      <c r="D29" s="2"/>
      <c r="E29" s="2"/>
      <c r="F29" s="2"/>
      <c r="G29" s="2"/>
      <c r="H29" s="34">
        <f t="shared" si="0"/>
        <v>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>
        <f t="shared" si="1"/>
        <v>46807.43</v>
      </c>
      <c r="U29" s="4"/>
      <c r="V29" s="4"/>
      <c r="W29" s="4"/>
      <c r="X29" s="4"/>
      <c r="Y29" s="4">
        <v>3464</v>
      </c>
      <c r="Z29" s="4"/>
      <c r="AA29" s="4"/>
      <c r="AB29" s="4"/>
      <c r="AC29" s="4"/>
      <c r="AD29" s="4"/>
      <c r="AE29" s="4"/>
      <c r="AF29" s="4">
        <f t="shared" si="2"/>
        <v>78243.020000000019</v>
      </c>
    </row>
    <row r="30" spans="2:32" x14ac:dyDescent="0.25">
      <c r="B30" s="7" t="s">
        <v>1824</v>
      </c>
      <c r="C30" s="2" t="s">
        <v>1761</v>
      </c>
      <c r="D30" s="2"/>
      <c r="E30" s="2"/>
      <c r="F30" s="2"/>
      <c r="G30" s="2"/>
      <c r="H30" s="34">
        <f t="shared" si="0"/>
        <v>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>
        <f t="shared" si="1"/>
        <v>46807.43</v>
      </c>
      <c r="U30" s="4"/>
      <c r="V30" s="4">
        <v>5000</v>
      </c>
      <c r="W30" s="4"/>
      <c r="X30" s="4"/>
      <c r="Y30" s="4"/>
      <c r="Z30" s="4"/>
      <c r="AA30" s="4"/>
      <c r="AB30" s="4"/>
      <c r="AC30" s="4"/>
      <c r="AD30" s="4"/>
      <c r="AE30" s="4"/>
      <c r="AF30" s="4">
        <f t="shared" si="2"/>
        <v>73243.020000000019</v>
      </c>
    </row>
    <row r="31" spans="2:32" x14ac:dyDescent="0.25">
      <c r="B31" s="7" t="s">
        <v>1824</v>
      </c>
      <c r="C31" s="2" t="s">
        <v>12</v>
      </c>
      <c r="D31" s="2"/>
      <c r="E31" s="2"/>
      <c r="F31" s="2"/>
      <c r="G31" s="2"/>
      <c r="H31" s="34">
        <f t="shared" si="0"/>
        <v>0</v>
      </c>
      <c r="I31" s="4"/>
      <c r="J31" s="4"/>
      <c r="K31" s="4"/>
      <c r="L31" s="4"/>
      <c r="M31" s="4">
        <v>3285</v>
      </c>
      <c r="N31" s="4"/>
      <c r="O31" s="4"/>
      <c r="P31" s="4"/>
      <c r="Q31" s="4"/>
      <c r="R31" s="4"/>
      <c r="S31" s="4"/>
      <c r="T31" s="4">
        <f t="shared" si="1"/>
        <v>50092.43</v>
      </c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>
        <f t="shared" si="2"/>
        <v>73243.020000000019</v>
      </c>
    </row>
    <row r="32" spans="2:32" x14ac:dyDescent="0.25">
      <c r="B32" s="7" t="s">
        <v>1825</v>
      </c>
      <c r="C32" s="2" t="s">
        <v>1346</v>
      </c>
      <c r="D32" s="2"/>
      <c r="E32" s="2"/>
      <c r="F32" s="2"/>
      <c r="G32" s="2"/>
      <c r="H32" s="34">
        <f t="shared" si="0"/>
        <v>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>
        <f t="shared" si="1"/>
        <v>50092.43</v>
      </c>
      <c r="U32" s="4"/>
      <c r="V32" s="4">
        <v>41250</v>
      </c>
      <c r="W32" s="4"/>
      <c r="X32" s="4"/>
      <c r="Y32" s="4"/>
      <c r="Z32" s="4"/>
      <c r="AA32" s="4"/>
      <c r="AB32" s="4"/>
      <c r="AC32" s="4"/>
      <c r="AD32" s="4"/>
      <c r="AE32" s="4"/>
      <c r="AF32" s="4">
        <f t="shared" si="2"/>
        <v>31993.020000000019</v>
      </c>
    </row>
    <row r="33" spans="2:32" x14ac:dyDescent="0.25">
      <c r="B33" s="7" t="s">
        <v>1825</v>
      </c>
      <c r="C33" s="2" t="s">
        <v>301</v>
      </c>
      <c r="D33" s="2"/>
      <c r="E33" s="2"/>
      <c r="F33" s="2"/>
      <c r="G33" s="2"/>
      <c r="H33" s="34">
        <f t="shared" si="0"/>
        <v>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>
        <f t="shared" si="1"/>
        <v>50092.43</v>
      </c>
      <c r="U33" s="4"/>
      <c r="V33" s="4">
        <v>26250</v>
      </c>
      <c r="W33" s="4"/>
      <c r="X33" s="4"/>
      <c r="Y33" s="4"/>
      <c r="Z33" s="4"/>
      <c r="AA33" s="4"/>
      <c r="AB33" s="4"/>
      <c r="AC33" s="4"/>
      <c r="AD33" s="4"/>
      <c r="AE33" s="4"/>
      <c r="AF33" s="4">
        <f t="shared" si="2"/>
        <v>5743.0200000000186</v>
      </c>
    </row>
    <row r="34" spans="2:32" x14ac:dyDescent="0.25">
      <c r="B34" s="7" t="s">
        <v>1829</v>
      </c>
      <c r="C34" s="2" t="s">
        <v>1767</v>
      </c>
      <c r="D34" s="2"/>
      <c r="E34" s="2"/>
      <c r="F34" s="2"/>
      <c r="G34" s="2"/>
      <c r="H34" s="34">
        <f t="shared" si="0"/>
        <v>0</v>
      </c>
      <c r="I34" s="4"/>
      <c r="J34" s="4"/>
      <c r="K34" s="4">
        <v>0.59</v>
      </c>
      <c r="L34" s="4"/>
      <c r="M34" s="4"/>
      <c r="N34" s="4"/>
      <c r="O34" s="4"/>
      <c r="P34" s="4"/>
      <c r="Q34" s="4"/>
      <c r="R34" s="4"/>
      <c r="S34" s="4"/>
      <c r="T34" s="4">
        <f t="shared" si="1"/>
        <v>50091.840000000004</v>
      </c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>
        <f t="shared" si="2"/>
        <v>5743.0200000000186</v>
      </c>
    </row>
    <row r="35" spans="2:32" x14ac:dyDescent="0.25">
      <c r="B35" s="7" t="s">
        <v>1826</v>
      </c>
      <c r="C35" s="2" t="s">
        <v>547</v>
      </c>
      <c r="D35" s="2"/>
      <c r="E35" s="2"/>
      <c r="F35" s="2"/>
      <c r="G35" s="2"/>
      <c r="H35" s="34">
        <f t="shared" si="0"/>
        <v>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>
        <f t="shared" si="1"/>
        <v>50091.840000000004</v>
      </c>
      <c r="U35" s="4"/>
      <c r="V35" s="4"/>
      <c r="W35" s="4"/>
      <c r="X35" s="4"/>
      <c r="Y35" s="4">
        <v>1934</v>
      </c>
      <c r="Z35" s="4"/>
      <c r="AA35" s="4"/>
      <c r="AB35" s="4"/>
      <c r="AC35" s="4"/>
      <c r="AD35" s="4">
        <v>99000</v>
      </c>
      <c r="AE35" s="4"/>
      <c r="AF35" s="4">
        <f t="shared" si="2"/>
        <v>106677.02000000002</v>
      </c>
    </row>
    <row r="36" spans="2:32" x14ac:dyDescent="0.25">
      <c r="B36" s="7" t="s">
        <v>1826</v>
      </c>
      <c r="C36" s="2" t="s">
        <v>547</v>
      </c>
      <c r="D36" s="2"/>
      <c r="E36" s="2"/>
      <c r="F36" s="2"/>
      <c r="G36" s="2"/>
      <c r="H36" s="34">
        <f t="shared" si="0"/>
        <v>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>
        <f t="shared" si="1"/>
        <v>50091.840000000004</v>
      </c>
      <c r="U36" s="4"/>
      <c r="V36" s="4"/>
      <c r="W36" s="4"/>
      <c r="X36" s="4"/>
      <c r="Y36" s="4">
        <v>165</v>
      </c>
      <c r="Z36" s="4"/>
      <c r="AA36" s="4"/>
      <c r="AB36" s="4"/>
      <c r="AC36" s="4"/>
      <c r="AD36" s="4">
        <v>1000</v>
      </c>
      <c r="AE36" s="4"/>
      <c r="AF36" s="4">
        <f t="shared" si="2"/>
        <v>107842.02000000002</v>
      </c>
    </row>
    <row r="37" spans="2:32" x14ac:dyDescent="0.25">
      <c r="B37" s="7" t="s">
        <v>1826</v>
      </c>
      <c r="C37" s="2" t="s">
        <v>547</v>
      </c>
      <c r="D37" s="2"/>
      <c r="E37" s="2"/>
      <c r="F37" s="2"/>
      <c r="G37" s="2"/>
      <c r="H37" s="34">
        <f t="shared" si="0"/>
        <v>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>
        <f t="shared" si="1"/>
        <v>50091.840000000004</v>
      </c>
      <c r="U37" s="4"/>
      <c r="V37" s="4"/>
      <c r="W37" s="4"/>
      <c r="X37" s="4"/>
      <c r="Y37" s="4">
        <v>5749</v>
      </c>
      <c r="Z37" s="4"/>
      <c r="AA37" s="4"/>
      <c r="AB37" s="4"/>
      <c r="AC37" s="4"/>
      <c r="AD37" s="4">
        <v>125000</v>
      </c>
      <c r="AE37" s="4"/>
      <c r="AF37" s="4">
        <f t="shared" si="2"/>
        <v>238591.02000000002</v>
      </c>
    </row>
    <row r="38" spans="2:32" x14ac:dyDescent="0.25">
      <c r="B38" s="7" t="s">
        <v>1826</v>
      </c>
      <c r="C38" s="2" t="s">
        <v>547</v>
      </c>
      <c r="D38" s="2"/>
      <c r="E38" s="2"/>
      <c r="F38" s="2"/>
      <c r="G38" s="2"/>
      <c r="H38" s="34">
        <f t="shared" si="0"/>
        <v>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>
        <f t="shared" si="1"/>
        <v>50091.840000000004</v>
      </c>
      <c r="U38" s="4"/>
      <c r="V38" s="4"/>
      <c r="W38" s="4"/>
      <c r="X38" s="4"/>
      <c r="Y38" s="4">
        <v>1434</v>
      </c>
      <c r="Z38" s="4"/>
      <c r="AA38" s="4"/>
      <c r="AB38" s="4"/>
      <c r="AC38" s="4"/>
      <c r="AD38" s="4">
        <v>35000</v>
      </c>
      <c r="AE38" s="4"/>
      <c r="AF38" s="4">
        <f t="shared" si="2"/>
        <v>275025.02</v>
      </c>
    </row>
    <row r="39" spans="2:32" x14ac:dyDescent="0.25">
      <c r="B39" s="7" t="s">
        <v>1826</v>
      </c>
      <c r="C39" s="2" t="s">
        <v>12</v>
      </c>
      <c r="D39" s="2"/>
      <c r="E39" s="2"/>
      <c r="F39" s="2"/>
      <c r="G39" s="2"/>
      <c r="H39" s="34">
        <f t="shared" si="0"/>
        <v>0</v>
      </c>
      <c r="I39" s="4"/>
      <c r="J39" s="4"/>
      <c r="K39" s="4"/>
      <c r="L39" s="4"/>
      <c r="M39" s="4">
        <v>41048</v>
      </c>
      <c r="N39" s="4"/>
      <c r="O39" s="4"/>
      <c r="P39" s="4"/>
      <c r="Q39" s="4"/>
      <c r="R39" s="4"/>
      <c r="S39" s="4"/>
      <c r="T39" s="4">
        <f t="shared" si="1"/>
        <v>91139.839999999997</v>
      </c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>
        <f t="shared" si="2"/>
        <v>275025.02</v>
      </c>
    </row>
    <row r="40" spans="2:32" x14ac:dyDescent="0.25">
      <c r="B40" s="7" t="s">
        <v>1826</v>
      </c>
      <c r="C40" s="2" t="s">
        <v>150</v>
      </c>
      <c r="D40" s="2"/>
      <c r="E40" s="2"/>
      <c r="F40" s="2"/>
      <c r="G40" s="2"/>
      <c r="H40" s="34">
        <f t="shared" si="0"/>
        <v>0</v>
      </c>
      <c r="I40" s="4"/>
      <c r="J40" s="4"/>
      <c r="K40" s="4"/>
      <c r="L40" s="4"/>
      <c r="M40" s="4"/>
      <c r="N40" s="4"/>
      <c r="O40" s="4"/>
      <c r="P40" s="4">
        <v>20000</v>
      </c>
      <c r="Q40" s="4"/>
      <c r="R40" s="4"/>
      <c r="S40" s="4"/>
      <c r="T40" s="4">
        <f t="shared" si="1"/>
        <v>111139.84</v>
      </c>
      <c r="U40" s="4"/>
      <c r="V40" s="4"/>
      <c r="W40" s="4"/>
      <c r="X40" s="4"/>
      <c r="Y40" s="4"/>
      <c r="Z40" s="4"/>
      <c r="AA40" s="4"/>
      <c r="AB40" s="4">
        <v>-20000</v>
      </c>
      <c r="AC40" s="4"/>
      <c r="AD40" s="4"/>
      <c r="AE40" s="4"/>
      <c r="AF40" s="4">
        <f t="shared" si="2"/>
        <v>255025.02000000002</v>
      </c>
    </row>
    <row r="41" spans="2:32" x14ac:dyDescent="0.25">
      <c r="B41" s="7" t="s">
        <v>1826</v>
      </c>
      <c r="C41" s="2" t="s">
        <v>150</v>
      </c>
      <c r="D41" s="2"/>
      <c r="E41" s="2"/>
      <c r="F41" s="2"/>
      <c r="G41" s="2"/>
      <c r="H41" s="34">
        <f t="shared" si="0"/>
        <v>0</v>
      </c>
      <c r="I41" s="4"/>
      <c r="J41" s="4"/>
      <c r="K41" s="4"/>
      <c r="L41" s="4"/>
      <c r="M41" s="4"/>
      <c r="N41" s="4"/>
      <c r="O41" s="4"/>
      <c r="P41" s="4">
        <v>50000</v>
      </c>
      <c r="Q41" s="4"/>
      <c r="R41" s="4"/>
      <c r="S41" s="4"/>
      <c r="T41" s="4">
        <f t="shared" si="1"/>
        <v>161139.84</v>
      </c>
      <c r="U41" s="4"/>
      <c r="V41" s="4"/>
      <c r="W41" s="4"/>
      <c r="X41" s="4"/>
      <c r="Y41" s="4"/>
      <c r="Z41" s="4"/>
      <c r="AA41" s="4"/>
      <c r="AB41" s="4">
        <v>-50000</v>
      </c>
      <c r="AC41" s="4"/>
      <c r="AD41" s="4"/>
      <c r="AE41" s="4"/>
      <c r="AF41" s="4">
        <f t="shared" si="2"/>
        <v>205025.02000000002</v>
      </c>
    </row>
    <row r="42" spans="2:32" x14ac:dyDescent="0.25">
      <c r="B42" s="7" t="s">
        <v>1826</v>
      </c>
      <c r="C42" s="2" t="s">
        <v>150</v>
      </c>
      <c r="D42" s="2"/>
      <c r="E42" s="2"/>
      <c r="F42" s="2"/>
      <c r="G42" s="2"/>
      <c r="H42" s="34">
        <f t="shared" si="0"/>
        <v>0</v>
      </c>
      <c r="I42" s="4"/>
      <c r="J42" s="4"/>
      <c r="K42" s="4"/>
      <c r="L42" s="4"/>
      <c r="M42" s="4"/>
      <c r="N42" s="4"/>
      <c r="O42" s="4"/>
      <c r="P42" s="4">
        <v>50000</v>
      </c>
      <c r="Q42" s="4"/>
      <c r="R42" s="4"/>
      <c r="S42" s="4"/>
      <c r="T42" s="4">
        <f t="shared" si="1"/>
        <v>211139.84</v>
      </c>
      <c r="U42" s="4"/>
      <c r="V42" s="4"/>
      <c r="W42" s="4"/>
      <c r="X42" s="4"/>
      <c r="Y42" s="4"/>
      <c r="Z42" s="4"/>
      <c r="AA42" s="4"/>
      <c r="AB42" s="4">
        <v>-50000</v>
      </c>
      <c r="AC42" s="4"/>
      <c r="AD42" s="4"/>
      <c r="AE42" s="4"/>
      <c r="AF42" s="4">
        <f t="shared" si="2"/>
        <v>155025.02000000002</v>
      </c>
    </row>
    <row r="43" spans="2:32" x14ac:dyDescent="0.25">
      <c r="B43" s="7" t="s">
        <v>1826</v>
      </c>
      <c r="C43" s="2" t="s">
        <v>150</v>
      </c>
      <c r="D43" s="2"/>
      <c r="E43" s="2"/>
      <c r="F43" s="2"/>
      <c r="G43" s="2"/>
      <c r="H43" s="34">
        <f t="shared" si="0"/>
        <v>0</v>
      </c>
      <c r="I43" s="4"/>
      <c r="J43" s="4"/>
      <c r="K43" s="4"/>
      <c r="L43" s="4"/>
      <c r="M43" s="4"/>
      <c r="N43" s="4"/>
      <c r="O43" s="4"/>
      <c r="P43" s="4">
        <v>50000</v>
      </c>
      <c r="Q43" s="4"/>
      <c r="R43" s="4"/>
      <c r="S43" s="4"/>
      <c r="T43" s="4">
        <f t="shared" si="1"/>
        <v>261139.84</v>
      </c>
      <c r="U43" s="4"/>
      <c r="V43" s="4"/>
      <c r="W43" s="4"/>
      <c r="X43" s="4"/>
      <c r="Y43" s="4"/>
      <c r="Z43" s="4"/>
      <c r="AA43" s="4"/>
      <c r="AB43" s="4">
        <v>-50000</v>
      </c>
      <c r="AC43" s="4"/>
      <c r="AD43" s="4"/>
      <c r="AE43" s="4"/>
      <c r="AF43" s="4">
        <f t="shared" si="2"/>
        <v>105025.02000000002</v>
      </c>
    </row>
    <row r="44" spans="2:32" x14ac:dyDescent="0.25">
      <c r="B44" s="7" t="s">
        <v>1826</v>
      </c>
      <c r="C44" s="2" t="s">
        <v>150</v>
      </c>
      <c r="D44" s="2"/>
      <c r="E44" s="2"/>
      <c r="F44" s="2"/>
      <c r="G44" s="2"/>
      <c r="H44" s="34">
        <f t="shared" si="0"/>
        <v>0</v>
      </c>
      <c r="I44" s="4"/>
      <c r="J44" s="4"/>
      <c r="K44" s="4"/>
      <c r="L44" s="4"/>
      <c r="M44" s="4"/>
      <c r="N44" s="4"/>
      <c r="O44" s="4"/>
      <c r="P44" s="4">
        <v>50000</v>
      </c>
      <c r="Q44" s="4"/>
      <c r="R44" s="4"/>
      <c r="S44" s="4"/>
      <c r="T44" s="4">
        <f t="shared" si="1"/>
        <v>311139.83999999997</v>
      </c>
      <c r="U44" s="4"/>
      <c r="V44" s="4"/>
      <c r="W44" s="4"/>
      <c r="X44" s="4"/>
      <c r="Y44" s="4"/>
      <c r="Z44" s="4"/>
      <c r="AA44" s="4"/>
      <c r="AB44" s="4">
        <v>-50000</v>
      </c>
      <c r="AC44" s="4"/>
      <c r="AD44" s="4"/>
      <c r="AE44" s="4"/>
      <c r="AF44" s="4">
        <f t="shared" si="2"/>
        <v>55025.020000000019</v>
      </c>
    </row>
    <row r="45" spans="2:32" x14ac:dyDescent="0.25">
      <c r="B45" s="7" t="s">
        <v>1826</v>
      </c>
      <c r="C45" s="2" t="s">
        <v>150</v>
      </c>
      <c r="D45" s="2"/>
      <c r="E45" s="2"/>
      <c r="F45" s="2"/>
      <c r="G45" s="2"/>
      <c r="H45" s="34">
        <f t="shared" si="0"/>
        <v>0</v>
      </c>
      <c r="I45" s="4"/>
      <c r="J45" s="4"/>
      <c r="K45" s="4"/>
      <c r="L45" s="4"/>
      <c r="M45" s="4"/>
      <c r="N45" s="4"/>
      <c r="O45" s="4"/>
      <c r="P45" s="4">
        <v>50000</v>
      </c>
      <c r="Q45" s="4"/>
      <c r="R45" s="4"/>
      <c r="S45" s="4"/>
      <c r="T45" s="4">
        <f t="shared" si="1"/>
        <v>361139.83999999997</v>
      </c>
      <c r="U45" s="4"/>
      <c r="V45" s="4"/>
      <c r="W45" s="4"/>
      <c r="X45" s="4"/>
      <c r="Y45" s="4"/>
      <c r="Z45" s="4"/>
      <c r="AA45" s="4"/>
      <c r="AB45" s="4">
        <v>-50000</v>
      </c>
      <c r="AC45" s="4"/>
      <c r="AD45" s="4"/>
      <c r="AE45" s="4"/>
      <c r="AF45" s="4">
        <f t="shared" si="2"/>
        <v>5025.0200000000186</v>
      </c>
    </row>
    <row r="46" spans="2:32" x14ac:dyDescent="0.25">
      <c r="B46" s="7" t="s">
        <v>1826</v>
      </c>
      <c r="C46" s="2" t="s">
        <v>150</v>
      </c>
      <c r="D46" s="2"/>
      <c r="E46" s="2"/>
      <c r="F46" s="2"/>
      <c r="G46" s="2"/>
      <c r="H46" s="34">
        <f t="shared" si="0"/>
        <v>0</v>
      </c>
      <c r="I46" s="4"/>
      <c r="J46" s="4"/>
      <c r="K46" s="4"/>
      <c r="L46" s="4"/>
      <c r="M46" s="4"/>
      <c r="N46" s="4"/>
      <c r="O46" s="4"/>
      <c r="P46" s="4">
        <v>1000</v>
      </c>
      <c r="Q46" s="4"/>
      <c r="R46" s="4"/>
      <c r="S46" s="4"/>
      <c r="T46" s="4">
        <f t="shared" si="1"/>
        <v>362139.83999999997</v>
      </c>
      <c r="U46" s="4"/>
      <c r="V46" s="4"/>
      <c r="W46" s="4"/>
      <c r="X46" s="4"/>
      <c r="Y46" s="4"/>
      <c r="Z46" s="4"/>
      <c r="AA46" s="4"/>
      <c r="AB46" s="4">
        <v>-1000</v>
      </c>
      <c r="AC46" s="4"/>
      <c r="AD46" s="4"/>
      <c r="AE46" s="4"/>
      <c r="AF46" s="4">
        <f t="shared" si="2"/>
        <v>4025.0200000000186</v>
      </c>
    </row>
    <row r="47" spans="2:32" x14ac:dyDescent="0.25">
      <c r="B47" s="7" t="s">
        <v>1830</v>
      </c>
      <c r="C47" s="2" t="s">
        <v>335</v>
      </c>
      <c r="D47" s="2"/>
      <c r="E47" s="2"/>
      <c r="F47" s="2"/>
      <c r="G47" s="2"/>
      <c r="H47" s="34">
        <f t="shared" si="0"/>
        <v>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>
        <v>360000</v>
      </c>
      <c r="T47" s="4">
        <f t="shared" si="1"/>
        <v>2139.8399999999674</v>
      </c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>
        <f t="shared" si="2"/>
        <v>4025.0200000000186</v>
      </c>
    </row>
    <row r="48" spans="2:32" x14ac:dyDescent="0.25">
      <c r="B48" s="7" t="s">
        <v>1827</v>
      </c>
      <c r="C48" s="2" t="s">
        <v>12</v>
      </c>
      <c r="D48" s="2"/>
      <c r="E48" s="2"/>
      <c r="F48" s="2"/>
      <c r="G48" s="2"/>
      <c r="H48" s="34">
        <f t="shared" si="0"/>
        <v>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>
        <f t="shared" si="1"/>
        <v>2139.8399999999674</v>
      </c>
      <c r="U48" s="4"/>
      <c r="V48" s="4"/>
      <c r="W48" s="4"/>
      <c r="X48" s="4"/>
      <c r="Y48" s="4">
        <v>25819</v>
      </c>
      <c r="Z48" s="4"/>
      <c r="AA48" s="4"/>
      <c r="AB48" s="4"/>
      <c r="AC48" s="4"/>
      <c r="AD48" s="4"/>
      <c r="AE48" s="4"/>
      <c r="AF48" s="4">
        <f t="shared" si="2"/>
        <v>29844.020000000019</v>
      </c>
    </row>
    <row r="49" spans="2:32" x14ac:dyDescent="0.25">
      <c r="B49" s="7" t="s">
        <v>1831</v>
      </c>
      <c r="C49" s="2" t="s">
        <v>232</v>
      </c>
      <c r="D49" s="2"/>
      <c r="E49" s="2"/>
      <c r="F49" s="2"/>
      <c r="G49" s="2"/>
      <c r="H49" s="34">
        <f t="shared" si="0"/>
        <v>0</v>
      </c>
      <c r="I49" s="4"/>
      <c r="J49" s="4"/>
      <c r="K49" s="4"/>
      <c r="L49" s="4">
        <v>345</v>
      </c>
      <c r="M49" s="4"/>
      <c r="N49" s="4"/>
      <c r="O49" s="4"/>
      <c r="P49" s="4"/>
      <c r="Q49" s="4"/>
      <c r="R49" s="4"/>
      <c r="S49" s="4"/>
      <c r="T49" s="4">
        <f t="shared" si="1"/>
        <v>2484.8399999999674</v>
      </c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>
        <f t="shared" si="2"/>
        <v>29844.020000000019</v>
      </c>
    </row>
    <row r="50" spans="2:32" x14ac:dyDescent="0.25">
      <c r="B50" s="7" t="s">
        <v>1832</v>
      </c>
      <c r="C50" s="2" t="s">
        <v>1833</v>
      </c>
      <c r="D50" s="2"/>
      <c r="E50" s="2"/>
      <c r="F50" s="2"/>
      <c r="G50" s="2"/>
      <c r="H50" s="34">
        <f t="shared" si="0"/>
        <v>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>
        <f t="shared" si="1"/>
        <v>2484.8399999999674</v>
      </c>
      <c r="U50" s="4"/>
      <c r="V50" s="4">
        <v>18000</v>
      </c>
      <c r="W50" s="4"/>
      <c r="X50" s="4"/>
      <c r="Y50" s="4"/>
      <c r="Z50" s="4"/>
      <c r="AA50" s="4"/>
      <c r="AB50" s="4"/>
      <c r="AC50" s="4"/>
      <c r="AD50" s="4"/>
      <c r="AE50" s="4"/>
      <c r="AF50" s="4">
        <f t="shared" si="2"/>
        <v>11844.020000000019</v>
      </c>
    </row>
    <row r="51" spans="2:32" x14ac:dyDescent="0.25">
      <c r="B51" s="7" t="s">
        <v>1832</v>
      </c>
      <c r="C51" s="2" t="s">
        <v>1390</v>
      </c>
      <c r="D51" s="2"/>
      <c r="E51" s="2"/>
      <c r="F51" s="2"/>
      <c r="G51" s="2"/>
      <c r="H51" s="34">
        <f t="shared" si="0"/>
        <v>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>
        <f t="shared" si="1"/>
        <v>2484.8399999999674</v>
      </c>
      <c r="U51" s="4">
        <v>10000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>
        <f t="shared" si="2"/>
        <v>21844.020000000019</v>
      </c>
    </row>
    <row r="52" spans="2:32" x14ac:dyDescent="0.25">
      <c r="B52" s="7" t="s">
        <v>1834</v>
      </c>
      <c r="C52" s="2" t="s">
        <v>12</v>
      </c>
      <c r="D52" s="2"/>
      <c r="E52" s="2"/>
      <c r="F52" s="2"/>
      <c r="G52" s="2"/>
      <c r="H52" s="34">
        <f t="shared" si="0"/>
        <v>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>
        <f t="shared" si="1"/>
        <v>2484.8399999999674</v>
      </c>
      <c r="U52" s="4"/>
      <c r="V52" s="4"/>
      <c r="W52" s="4"/>
      <c r="X52" s="4"/>
      <c r="Y52" s="4">
        <v>472</v>
      </c>
      <c r="Z52" s="4"/>
      <c r="AA52" s="4"/>
      <c r="AB52" s="4"/>
      <c r="AC52" s="4"/>
      <c r="AD52" s="4"/>
      <c r="AE52" s="4"/>
      <c r="AF52" s="4">
        <f t="shared" si="2"/>
        <v>22316.020000000019</v>
      </c>
    </row>
    <row r="53" spans="2:32" x14ac:dyDescent="0.25">
      <c r="B53" s="7" t="s">
        <v>1835</v>
      </c>
      <c r="C53" s="2" t="s">
        <v>232</v>
      </c>
      <c r="D53" s="2"/>
      <c r="E53" s="2"/>
      <c r="F53" s="2"/>
      <c r="G53" s="2"/>
      <c r="H53" s="34">
        <f t="shared" si="0"/>
        <v>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>
        <f t="shared" si="1"/>
        <v>2484.8399999999674</v>
      </c>
      <c r="U53" s="4"/>
      <c r="V53" s="4"/>
      <c r="W53" s="4"/>
      <c r="X53" s="4">
        <v>158</v>
      </c>
      <c r="Y53" s="4"/>
      <c r="Z53" s="4"/>
      <c r="AA53" s="4"/>
      <c r="AB53" s="4"/>
      <c r="AC53" s="4"/>
      <c r="AD53" s="4"/>
      <c r="AE53" s="4"/>
      <c r="AF53" s="4">
        <f t="shared" si="2"/>
        <v>22474.020000000019</v>
      </c>
    </row>
    <row r="54" spans="2:32" x14ac:dyDescent="0.25">
      <c r="B54" s="7" t="s">
        <v>1836</v>
      </c>
      <c r="C54" s="2" t="s">
        <v>12</v>
      </c>
      <c r="D54" s="2"/>
      <c r="E54" s="2"/>
      <c r="F54" s="2"/>
      <c r="G54" s="2"/>
      <c r="H54" s="34">
        <f t="shared" si="0"/>
        <v>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>
        <f t="shared" si="1"/>
        <v>2484.8399999999674</v>
      </c>
      <c r="U54" s="4"/>
      <c r="V54" s="4"/>
      <c r="W54" s="4"/>
      <c r="X54" s="4"/>
      <c r="Y54" s="4">
        <v>3465</v>
      </c>
      <c r="Z54" s="4"/>
      <c r="AA54" s="4"/>
      <c r="AB54" s="4"/>
      <c r="AC54" s="4"/>
      <c r="AD54" s="4"/>
      <c r="AE54" s="4"/>
      <c r="AF54" s="4">
        <f t="shared" si="2"/>
        <v>25939.020000000019</v>
      </c>
    </row>
    <row r="55" spans="2:32" x14ac:dyDescent="0.25">
      <c r="B55" s="7" t="s">
        <v>1836</v>
      </c>
      <c r="C55" s="2" t="s">
        <v>12</v>
      </c>
      <c r="D55" s="2"/>
      <c r="E55" s="2"/>
      <c r="F55" s="2"/>
      <c r="G55" s="2"/>
      <c r="H55" s="34">
        <f t="shared" si="0"/>
        <v>0</v>
      </c>
      <c r="I55" s="4"/>
      <c r="J55" s="4"/>
      <c r="K55" s="4"/>
      <c r="L55" s="4"/>
      <c r="M55" s="4">
        <v>3285</v>
      </c>
      <c r="N55" s="4"/>
      <c r="O55" s="4"/>
      <c r="P55" s="4"/>
      <c r="Q55" s="4"/>
      <c r="R55" s="4"/>
      <c r="S55" s="4"/>
      <c r="T55" s="4">
        <f t="shared" si="1"/>
        <v>5769.8399999999674</v>
      </c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>
        <f t="shared" si="2"/>
        <v>25939.020000000019</v>
      </c>
    </row>
    <row r="56" spans="2:32" x14ac:dyDescent="0.25">
      <c r="B56" s="7" t="s">
        <v>1836</v>
      </c>
      <c r="C56" s="2" t="s">
        <v>12</v>
      </c>
      <c r="D56" s="2"/>
      <c r="E56" s="2"/>
      <c r="F56" s="2"/>
      <c r="G56" s="2"/>
      <c r="H56" s="34">
        <f t="shared" si="0"/>
        <v>0</v>
      </c>
      <c r="I56" s="4"/>
      <c r="J56" s="4"/>
      <c r="K56" s="4"/>
      <c r="L56" s="4"/>
      <c r="M56" s="4">
        <v>41063</v>
      </c>
      <c r="N56" s="4"/>
      <c r="O56" s="4"/>
      <c r="P56" s="4"/>
      <c r="Q56" s="4"/>
      <c r="R56" s="4"/>
      <c r="S56" s="4"/>
      <c r="T56" s="4">
        <f t="shared" si="1"/>
        <v>46832.839999999967</v>
      </c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>
        <f t="shared" si="2"/>
        <v>25939.020000000019</v>
      </c>
    </row>
    <row r="57" spans="2:32" x14ac:dyDescent="0.25">
      <c r="B57" s="7" t="s">
        <v>1845</v>
      </c>
      <c r="C57" s="2" t="s">
        <v>1767</v>
      </c>
      <c r="D57" s="2"/>
      <c r="E57" s="2"/>
      <c r="F57" s="2"/>
      <c r="G57" s="2"/>
      <c r="H57" s="34">
        <f t="shared" si="0"/>
        <v>0</v>
      </c>
      <c r="I57" s="4"/>
      <c r="J57" s="4"/>
      <c r="K57" s="4">
        <v>2.95</v>
      </c>
      <c r="L57" s="4"/>
      <c r="M57" s="4"/>
      <c r="N57" s="4"/>
      <c r="O57" s="4"/>
      <c r="P57" s="4"/>
      <c r="Q57" s="4"/>
      <c r="R57" s="4"/>
      <c r="S57" s="4"/>
      <c r="T57" s="4">
        <f t="shared" si="1"/>
        <v>46829.88999999997</v>
      </c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>
        <f t="shared" si="2"/>
        <v>25939.020000000019</v>
      </c>
    </row>
    <row r="58" spans="2:32" x14ac:dyDescent="0.25">
      <c r="B58" s="7" t="s">
        <v>1846</v>
      </c>
      <c r="C58" s="2" t="s">
        <v>12</v>
      </c>
      <c r="D58" s="2"/>
      <c r="E58" s="2"/>
      <c r="F58" s="2"/>
      <c r="G58" s="2"/>
      <c r="H58" s="34">
        <f t="shared" si="0"/>
        <v>0</v>
      </c>
      <c r="I58" s="4"/>
      <c r="J58" s="4"/>
      <c r="K58" s="4"/>
      <c r="L58" s="4"/>
      <c r="M58" s="4">
        <v>5548</v>
      </c>
      <c r="N58" s="4"/>
      <c r="O58" s="4"/>
      <c r="P58" s="4"/>
      <c r="Q58" s="4"/>
      <c r="R58" s="4"/>
      <c r="S58" s="4"/>
      <c r="T58" s="4">
        <f t="shared" si="1"/>
        <v>52377.88999999997</v>
      </c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>
        <f t="shared" si="2"/>
        <v>25939.020000000019</v>
      </c>
    </row>
    <row r="59" spans="2:32" x14ac:dyDescent="0.25">
      <c r="B59" s="7" t="s">
        <v>1837</v>
      </c>
      <c r="C59" s="2" t="s">
        <v>232</v>
      </c>
      <c r="D59" s="2"/>
      <c r="E59" s="2"/>
      <c r="F59" s="2"/>
      <c r="G59" s="2"/>
      <c r="H59" s="34">
        <f t="shared" si="0"/>
        <v>0</v>
      </c>
      <c r="I59" s="4"/>
      <c r="J59" s="4"/>
      <c r="K59" s="4"/>
      <c r="L59" s="4">
        <v>28</v>
      </c>
      <c r="M59" s="4"/>
      <c r="N59" s="4"/>
      <c r="O59" s="4"/>
      <c r="P59" s="4"/>
      <c r="Q59" s="4"/>
      <c r="R59" s="4"/>
      <c r="S59" s="4"/>
      <c r="T59" s="4">
        <f t="shared" si="1"/>
        <v>52405.88999999997</v>
      </c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>
        <f t="shared" si="2"/>
        <v>25939.020000000019</v>
      </c>
    </row>
    <row r="60" spans="2:32" x14ac:dyDescent="0.25">
      <c r="B60" s="7" t="s">
        <v>1837</v>
      </c>
      <c r="C60" s="2" t="s">
        <v>12</v>
      </c>
      <c r="D60" s="2"/>
      <c r="E60" s="2"/>
      <c r="F60" s="2"/>
      <c r="G60" s="2"/>
      <c r="H60" s="34">
        <f t="shared" si="0"/>
        <v>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>
        <f t="shared" si="1"/>
        <v>52405.88999999997</v>
      </c>
      <c r="U60" s="4"/>
      <c r="V60" s="4"/>
      <c r="W60" s="4"/>
      <c r="X60" s="4"/>
      <c r="Y60" s="4">
        <v>25819</v>
      </c>
      <c r="Z60" s="4"/>
      <c r="AA60" s="4"/>
      <c r="AB60" s="4"/>
      <c r="AC60" s="4"/>
      <c r="AD60" s="4"/>
      <c r="AE60" s="4"/>
      <c r="AF60" s="4">
        <f t="shared" si="2"/>
        <v>51758.020000000019</v>
      </c>
    </row>
    <row r="61" spans="2:32" x14ac:dyDescent="0.25">
      <c r="B61" s="7" t="s">
        <v>1838</v>
      </c>
      <c r="C61" s="2" t="s">
        <v>150</v>
      </c>
      <c r="D61" s="2"/>
      <c r="E61" s="2"/>
      <c r="F61" s="2"/>
      <c r="G61" s="2"/>
      <c r="H61" s="34">
        <f t="shared" si="0"/>
        <v>0</v>
      </c>
      <c r="I61" s="4"/>
      <c r="J61" s="4"/>
      <c r="K61" s="4"/>
      <c r="L61" s="4"/>
      <c r="M61" s="4"/>
      <c r="N61" s="4"/>
      <c r="O61" s="4"/>
      <c r="P61" s="4">
        <v>49000</v>
      </c>
      <c r="Q61" s="4"/>
      <c r="R61" s="4"/>
      <c r="S61" s="4"/>
      <c r="T61" s="4">
        <f t="shared" si="1"/>
        <v>101405.88999999997</v>
      </c>
      <c r="U61" s="4"/>
      <c r="V61" s="4"/>
      <c r="W61" s="4"/>
      <c r="X61" s="4"/>
      <c r="Y61" s="4"/>
      <c r="Z61" s="4"/>
      <c r="AA61" s="4"/>
      <c r="AB61" s="4">
        <v>-49000</v>
      </c>
      <c r="AC61" s="4"/>
      <c r="AD61" s="4"/>
      <c r="AE61" s="4"/>
      <c r="AF61" s="4">
        <f t="shared" si="2"/>
        <v>2758.0200000000186</v>
      </c>
    </row>
    <row r="62" spans="2:32" x14ac:dyDescent="0.25">
      <c r="B62" s="7" t="s">
        <v>1847</v>
      </c>
      <c r="C62" s="2" t="s">
        <v>335</v>
      </c>
      <c r="D62" s="2"/>
      <c r="E62" s="2"/>
      <c r="F62" s="2"/>
      <c r="G62" s="2"/>
      <c r="H62" s="34">
        <f t="shared" si="0"/>
        <v>0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>
        <v>99000</v>
      </c>
      <c r="T62" s="4">
        <f t="shared" si="1"/>
        <v>2405.8899999999703</v>
      </c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>
        <f t="shared" si="2"/>
        <v>2758.0200000000186</v>
      </c>
    </row>
    <row r="63" spans="2:32" x14ac:dyDescent="0.25">
      <c r="B63" s="7" t="s">
        <v>1839</v>
      </c>
      <c r="C63" s="2" t="s">
        <v>12</v>
      </c>
      <c r="D63" s="2"/>
      <c r="E63" s="2"/>
      <c r="F63" s="2"/>
      <c r="G63" s="2"/>
      <c r="H63" s="34">
        <f t="shared" si="0"/>
        <v>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>
        <f t="shared" si="1"/>
        <v>2405.8899999999703</v>
      </c>
      <c r="U63" s="4"/>
      <c r="V63" s="4"/>
      <c r="W63" s="4"/>
      <c r="X63" s="4"/>
      <c r="Y63" s="4">
        <v>472</v>
      </c>
      <c r="Z63" s="4"/>
      <c r="AA63" s="4"/>
      <c r="AB63" s="4"/>
      <c r="AC63" s="4"/>
      <c r="AD63" s="4"/>
      <c r="AE63" s="4"/>
      <c r="AF63" s="4">
        <f t="shared" si="2"/>
        <v>3230.0200000000186</v>
      </c>
    </row>
    <row r="64" spans="2:32" x14ac:dyDescent="0.25">
      <c r="B64" s="7" t="s">
        <v>1842</v>
      </c>
      <c r="C64" s="2" t="s">
        <v>12</v>
      </c>
      <c r="D64" s="2"/>
      <c r="E64" s="2"/>
      <c r="F64" s="2"/>
      <c r="G64" s="2"/>
      <c r="H64" s="34">
        <f t="shared" si="0"/>
        <v>0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>
        <f t="shared" si="1"/>
        <v>2405.8899999999703</v>
      </c>
      <c r="U64" s="4"/>
      <c r="V64" s="4"/>
      <c r="W64" s="4"/>
      <c r="X64" s="4"/>
      <c r="Y64" s="4">
        <v>17212</v>
      </c>
      <c r="Z64" s="4"/>
      <c r="AA64" s="4"/>
      <c r="AB64" s="4"/>
      <c r="AC64" s="4"/>
      <c r="AD64" s="4"/>
      <c r="AE64" s="4"/>
      <c r="AF64" s="4">
        <f t="shared" si="2"/>
        <v>20442.020000000019</v>
      </c>
    </row>
    <row r="65" spans="2:32" x14ac:dyDescent="0.25">
      <c r="B65" s="7" t="s">
        <v>1843</v>
      </c>
      <c r="C65" s="2" t="s">
        <v>232</v>
      </c>
      <c r="D65" s="2"/>
      <c r="E65" s="2"/>
      <c r="F65" s="2"/>
      <c r="G65" s="2"/>
      <c r="H65" s="34">
        <f t="shared" si="0"/>
        <v>0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>
        <f t="shared" si="1"/>
        <v>2405.8899999999703</v>
      </c>
      <c r="U65" s="4"/>
      <c r="V65" s="4"/>
      <c r="W65" s="4"/>
      <c r="X65" s="4">
        <v>62</v>
      </c>
      <c r="Y65" s="4"/>
      <c r="Z65" s="4"/>
      <c r="AA65" s="4"/>
      <c r="AB65" s="4"/>
      <c r="AC65" s="4"/>
      <c r="AD65" s="4"/>
      <c r="AE65" s="4"/>
      <c r="AF65" s="4">
        <f t="shared" si="2"/>
        <v>20504.020000000019</v>
      </c>
    </row>
    <row r="66" spans="2:32" x14ac:dyDescent="0.25">
      <c r="B66" s="7" t="s">
        <v>1844</v>
      </c>
      <c r="C66" s="2" t="s">
        <v>12</v>
      </c>
      <c r="D66" s="2"/>
      <c r="E66" s="2"/>
      <c r="F66" s="2"/>
      <c r="G66" s="2"/>
      <c r="H66" s="34">
        <f t="shared" si="0"/>
        <v>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>
        <f t="shared" si="1"/>
        <v>2405.8899999999703</v>
      </c>
      <c r="U66" s="4"/>
      <c r="V66" s="4"/>
      <c r="W66" s="4"/>
      <c r="X66" s="4"/>
      <c r="Y66" s="4">
        <v>3465</v>
      </c>
      <c r="Z66" s="4"/>
      <c r="AA66" s="4"/>
      <c r="AB66" s="4"/>
      <c r="AC66" s="4"/>
      <c r="AD66" s="4"/>
      <c r="AE66" s="4"/>
      <c r="AF66" s="4">
        <f t="shared" si="2"/>
        <v>23969.020000000019</v>
      </c>
    </row>
    <row r="67" spans="2:32" x14ac:dyDescent="0.25">
      <c r="B67" s="7" t="s">
        <v>1844</v>
      </c>
      <c r="C67" s="2" t="s">
        <v>12</v>
      </c>
      <c r="D67" s="2"/>
      <c r="E67" s="2"/>
      <c r="F67" s="2"/>
      <c r="G67" s="2"/>
      <c r="H67" s="34">
        <f t="shared" si="0"/>
        <v>0</v>
      </c>
      <c r="I67" s="4"/>
      <c r="J67" s="4"/>
      <c r="K67" s="4"/>
      <c r="L67" s="4"/>
      <c r="M67" s="4">
        <v>3285</v>
      </c>
      <c r="N67" s="4"/>
      <c r="O67" s="4"/>
      <c r="P67" s="4"/>
      <c r="Q67" s="4"/>
      <c r="R67" s="4"/>
      <c r="S67" s="4"/>
      <c r="T67" s="4">
        <f t="shared" si="1"/>
        <v>5690.8899999999703</v>
      </c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>
        <f t="shared" si="2"/>
        <v>23969.020000000019</v>
      </c>
    </row>
    <row r="68" spans="2:32" x14ac:dyDescent="0.25">
      <c r="B68" s="7" t="s">
        <v>1844</v>
      </c>
      <c r="C68" s="2" t="s">
        <v>1767</v>
      </c>
      <c r="D68" s="2"/>
      <c r="E68" s="2"/>
      <c r="F68" s="2"/>
      <c r="G68" s="2"/>
      <c r="H68" s="34">
        <f t="shared" si="0"/>
        <v>0</v>
      </c>
      <c r="I68" s="4"/>
      <c r="J68" s="4"/>
      <c r="K68" s="4">
        <v>1.48</v>
      </c>
      <c r="L68" s="4"/>
      <c r="M68" s="4"/>
      <c r="N68" s="4"/>
      <c r="O68" s="4"/>
      <c r="P68" s="4"/>
      <c r="Q68" s="4"/>
      <c r="R68" s="4"/>
      <c r="S68" s="4"/>
      <c r="T68" s="4">
        <f t="shared" si="1"/>
        <v>5689.4099999999708</v>
      </c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>
        <f t="shared" si="2"/>
        <v>23969.020000000019</v>
      </c>
    </row>
    <row r="69" spans="2:32" x14ac:dyDescent="0.25">
      <c r="B69" s="7" t="s">
        <v>1848</v>
      </c>
      <c r="C69" s="2" t="s">
        <v>12</v>
      </c>
      <c r="D69" s="2"/>
      <c r="E69" s="2"/>
      <c r="F69" s="2"/>
      <c r="G69" s="2"/>
      <c r="H69" s="34">
        <f t="shared" ref="H69:H93" si="3">H68+D69-G69</f>
        <v>0</v>
      </c>
      <c r="I69" s="4"/>
      <c r="J69" s="4"/>
      <c r="K69" s="4"/>
      <c r="L69" s="4"/>
      <c r="M69" s="4">
        <v>41063</v>
      </c>
      <c r="N69" s="4"/>
      <c r="O69" s="4"/>
      <c r="P69" s="4"/>
      <c r="Q69" s="4"/>
      <c r="R69" s="4"/>
      <c r="S69" s="4"/>
      <c r="T69" s="4">
        <f t="shared" ref="T69:T93" si="4">T68+(I69+L69+M69+P69+Q69+R69)-(J69+K69+N69+O69+S69)</f>
        <v>46752.409999999974</v>
      </c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>
        <f t="shared" ref="AF69:AF93" si="5">AF68+(U69+X69+Y69+AB69+AC69+AD69)-(V69+W69+Z69+AA69+AE69)</f>
        <v>23969.020000000019</v>
      </c>
    </row>
    <row r="70" spans="2:32" x14ac:dyDescent="0.25">
      <c r="B70" s="7" t="s">
        <v>1840</v>
      </c>
      <c r="C70" s="2" t="s">
        <v>1779</v>
      </c>
      <c r="D70" s="2"/>
      <c r="E70" s="2"/>
      <c r="F70" s="2"/>
      <c r="G70" s="2"/>
      <c r="H70" s="34">
        <f t="shared" si="3"/>
        <v>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>
        <f t="shared" si="4"/>
        <v>46752.409999999974</v>
      </c>
      <c r="U70" s="4">
        <v>1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>
        <f t="shared" si="5"/>
        <v>23970.020000000019</v>
      </c>
    </row>
    <row r="71" spans="2:32" x14ac:dyDescent="0.25">
      <c r="B71" s="7" t="s">
        <v>1841</v>
      </c>
      <c r="C71" s="2" t="s">
        <v>12</v>
      </c>
      <c r="D71" s="2"/>
      <c r="E71" s="2"/>
      <c r="F71" s="2"/>
      <c r="G71" s="2"/>
      <c r="H71" s="34">
        <f t="shared" si="3"/>
        <v>0</v>
      </c>
      <c r="I71" s="4"/>
      <c r="J71" s="4"/>
      <c r="K71" s="4"/>
      <c r="L71" s="4"/>
      <c r="M71" s="4">
        <v>5549</v>
      </c>
      <c r="N71" s="4"/>
      <c r="O71" s="4"/>
      <c r="P71" s="4"/>
      <c r="Q71" s="4"/>
      <c r="R71" s="4"/>
      <c r="S71" s="4"/>
      <c r="T71" s="4">
        <f t="shared" si="4"/>
        <v>52301.409999999974</v>
      </c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>
        <f t="shared" si="5"/>
        <v>23970.020000000019</v>
      </c>
    </row>
    <row r="72" spans="2:32" x14ac:dyDescent="0.25">
      <c r="B72" s="7" t="s">
        <v>1841</v>
      </c>
      <c r="C72" s="2" t="s">
        <v>150</v>
      </c>
      <c r="D72" s="2"/>
      <c r="E72" s="2"/>
      <c r="F72" s="2"/>
      <c r="G72" s="2"/>
      <c r="H72" s="34">
        <f t="shared" si="3"/>
        <v>0</v>
      </c>
      <c r="I72" s="4"/>
      <c r="J72" s="4"/>
      <c r="K72" s="4"/>
      <c r="L72" s="4"/>
      <c r="M72" s="4"/>
      <c r="N72" s="4"/>
      <c r="O72" s="4"/>
      <c r="P72" s="4">
        <v>-44750</v>
      </c>
      <c r="Q72" s="4"/>
      <c r="R72" s="4"/>
      <c r="S72" s="4"/>
      <c r="T72" s="4">
        <f t="shared" si="4"/>
        <v>7551.4099999999744</v>
      </c>
      <c r="U72" s="4"/>
      <c r="V72" s="4"/>
      <c r="W72" s="4"/>
      <c r="X72" s="4"/>
      <c r="Y72" s="4"/>
      <c r="Z72" s="4"/>
      <c r="AA72" s="4"/>
      <c r="AB72" s="4">
        <v>44750</v>
      </c>
      <c r="AC72" s="4"/>
      <c r="AD72" s="4"/>
      <c r="AE72" s="4"/>
      <c r="AF72" s="4">
        <f t="shared" si="5"/>
        <v>68720.020000000019</v>
      </c>
    </row>
    <row r="73" spans="2:32" x14ac:dyDescent="0.25">
      <c r="B73" s="7" t="s">
        <v>1849</v>
      </c>
      <c r="C73" s="2" t="s">
        <v>232</v>
      </c>
      <c r="D73" s="2"/>
      <c r="E73" s="2"/>
      <c r="F73" s="2"/>
      <c r="G73" s="2"/>
      <c r="H73" s="34">
        <f t="shared" si="3"/>
        <v>0</v>
      </c>
      <c r="I73" s="4"/>
      <c r="J73" s="4"/>
      <c r="K73" s="4"/>
      <c r="L73" s="4">
        <v>106</v>
      </c>
      <c r="M73" s="4"/>
      <c r="N73" s="4"/>
      <c r="O73" s="4"/>
      <c r="P73" s="4"/>
      <c r="Q73" s="4"/>
      <c r="R73" s="4"/>
      <c r="S73" s="4"/>
      <c r="T73" s="4">
        <f t="shared" si="4"/>
        <v>7657.4099999999744</v>
      </c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>
        <f t="shared" si="5"/>
        <v>68720.020000000019</v>
      </c>
    </row>
    <row r="74" spans="2:32" x14ac:dyDescent="0.25">
      <c r="B74" s="7" t="s">
        <v>1852</v>
      </c>
      <c r="C74" s="2" t="s">
        <v>12</v>
      </c>
      <c r="D74" s="2"/>
      <c r="E74" s="2"/>
      <c r="F74" s="2"/>
      <c r="G74" s="2"/>
      <c r="H74" s="34">
        <f t="shared" si="3"/>
        <v>0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>
        <f t="shared" si="4"/>
        <v>7657.4099999999744</v>
      </c>
      <c r="U74" s="4"/>
      <c r="V74" s="4"/>
      <c r="W74" s="4"/>
      <c r="X74" s="4"/>
      <c r="Y74" s="4">
        <v>472</v>
      </c>
      <c r="Z74" s="4"/>
      <c r="AA74" s="4"/>
      <c r="AB74" s="4"/>
      <c r="AC74" s="4"/>
      <c r="AD74" s="4"/>
      <c r="AE74" s="4"/>
      <c r="AF74" s="4">
        <f t="shared" si="5"/>
        <v>69192.020000000019</v>
      </c>
    </row>
    <row r="75" spans="2:32" x14ac:dyDescent="0.25">
      <c r="B75" s="7" t="s">
        <v>1853</v>
      </c>
      <c r="C75" s="2" t="s">
        <v>885</v>
      </c>
      <c r="D75" s="2"/>
      <c r="E75" s="2"/>
      <c r="F75" s="2"/>
      <c r="G75" s="2"/>
      <c r="H75" s="34">
        <f t="shared" si="3"/>
        <v>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>
        <f t="shared" si="4"/>
        <v>7657.4099999999744</v>
      </c>
      <c r="U75" s="4">
        <v>5000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>
        <f t="shared" si="5"/>
        <v>74192.020000000019</v>
      </c>
    </row>
    <row r="76" spans="2:32" x14ac:dyDescent="0.25">
      <c r="B76" s="7" t="s">
        <v>1854</v>
      </c>
      <c r="C76" s="2" t="s">
        <v>12</v>
      </c>
      <c r="D76" s="2"/>
      <c r="E76" s="2"/>
      <c r="F76" s="2"/>
      <c r="G76" s="2"/>
      <c r="H76" s="34">
        <f t="shared" si="3"/>
        <v>0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>
        <f t="shared" si="4"/>
        <v>7657.4099999999744</v>
      </c>
      <c r="U76" s="4"/>
      <c r="V76" s="4"/>
      <c r="W76" s="4"/>
      <c r="X76" s="4"/>
      <c r="Y76" s="4">
        <v>24671</v>
      </c>
      <c r="Z76" s="4"/>
      <c r="AA76" s="4"/>
      <c r="AB76" s="4"/>
      <c r="AC76" s="4"/>
      <c r="AD76" s="4"/>
      <c r="AE76" s="4"/>
      <c r="AF76" s="4">
        <f t="shared" si="5"/>
        <v>98863.020000000019</v>
      </c>
    </row>
    <row r="77" spans="2:32" x14ac:dyDescent="0.25">
      <c r="B77" s="7" t="s">
        <v>1855</v>
      </c>
      <c r="C77" s="2" t="s">
        <v>16</v>
      </c>
      <c r="D77" s="2"/>
      <c r="E77" s="2"/>
      <c r="F77" s="2"/>
      <c r="G77" s="2"/>
      <c r="H77" s="34">
        <f t="shared" si="3"/>
        <v>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>
        <f t="shared" si="4"/>
        <v>7657.4099999999744</v>
      </c>
      <c r="U77" s="4"/>
      <c r="V77" s="4"/>
      <c r="W77" s="4"/>
      <c r="X77" s="4"/>
      <c r="Y77" s="4"/>
      <c r="Z77" s="4"/>
      <c r="AA77" s="4"/>
      <c r="AB77" s="4"/>
      <c r="AC77" s="4">
        <v>36110</v>
      </c>
      <c r="AD77" s="4"/>
      <c r="AE77" s="4"/>
      <c r="AF77" s="4">
        <f t="shared" si="5"/>
        <v>134973.02000000002</v>
      </c>
    </row>
    <row r="78" spans="2:32" x14ac:dyDescent="0.25">
      <c r="B78" s="7" t="s">
        <v>1850</v>
      </c>
      <c r="C78" s="2" t="s">
        <v>12</v>
      </c>
      <c r="D78" s="2"/>
      <c r="E78" s="2"/>
      <c r="F78" s="2"/>
      <c r="G78" s="2"/>
      <c r="H78" s="34">
        <f t="shared" si="3"/>
        <v>0</v>
      </c>
      <c r="I78" s="4"/>
      <c r="J78" s="4"/>
      <c r="K78" s="4"/>
      <c r="L78" s="4"/>
      <c r="M78" s="4">
        <v>15719</v>
      </c>
      <c r="N78" s="4"/>
      <c r="O78" s="4"/>
      <c r="P78" s="4"/>
      <c r="Q78" s="4"/>
      <c r="R78" s="4"/>
      <c r="S78" s="4"/>
      <c r="T78" s="4">
        <f t="shared" si="4"/>
        <v>23376.409999999974</v>
      </c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>
        <f t="shared" si="5"/>
        <v>134973.02000000002</v>
      </c>
    </row>
    <row r="79" spans="2:32" x14ac:dyDescent="0.25">
      <c r="B79" s="7" t="s">
        <v>1850</v>
      </c>
      <c r="C79" s="2" t="s">
        <v>335</v>
      </c>
      <c r="D79" s="2"/>
      <c r="E79" s="2"/>
      <c r="F79" s="2"/>
      <c r="G79" s="2"/>
      <c r="H79" s="34">
        <f t="shared" si="3"/>
        <v>0</v>
      </c>
      <c r="I79" s="4"/>
      <c r="J79" s="4"/>
      <c r="K79" s="4"/>
      <c r="L79" s="4"/>
      <c r="M79" s="4"/>
      <c r="N79" s="4"/>
      <c r="O79" s="4"/>
      <c r="P79" s="4"/>
      <c r="Q79" s="4"/>
      <c r="R79" s="4">
        <v>2500000</v>
      </c>
      <c r="S79" s="4"/>
      <c r="T79" s="4">
        <f t="shared" si="4"/>
        <v>2523376.41</v>
      </c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>
        <f t="shared" si="5"/>
        <v>134973.02000000002</v>
      </c>
    </row>
    <row r="80" spans="2:32" x14ac:dyDescent="0.25">
      <c r="B80" s="7" t="s">
        <v>1850</v>
      </c>
      <c r="C80" s="2" t="s">
        <v>335</v>
      </c>
      <c r="D80" s="2"/>
      <c r="E80" s="2"/>
      <c r="F80" s="2"/>
      <c r="G80" s="2"/>
      <c r="H80" s="34">
        <f t="shared" si="3"/>
        <v>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>
        <v>2500000</v>
      </c>
      <c r="T80" s="4">
        <f t="shared" si="4"/>
        <v>23376.410000000149</v>
      </c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>
        <f t="shared" si="5"/>
        <v>134973.02000000002</v>
      </c>
    </row>
    <row r="81" spans="2:32" x14ac:dyDescent="0.25">
      <c r="B81" s="7" t="s">
        <v>1850</v>
      </c>
      <c r="C81" s="2" t="s">
        <v>335</v>
      </c>
      <c r="D81" s="2"/>
      <c r="E81" s="2"/>
      <c r="F81" s="2"/>
      <c r="G81" s="2"/>
      <c r="H81" s="34">
        <f t="shared" si="3"/>
        <v>0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>
        <f t="shared" si="4"/>
        <v>23376.410000000149</v>
      </c>
      <c r="U81" s="4"/>
      <c r="V81" s="4"/>
      <c r="W81" s="4"/>
      <c r="X81" s="4"/>
      <c r="Y81" s="4"/>
      <c r="Z81" s="4"/>
      <c r="AA81" s="4"/>
      <c r="AB81" s="4"/>
      <c r="AC81" s="4"/>
      <c r="AD81" s="4"/>
      <c r="AE81" s="4">
        <v>100000</v>
      </c>
      <c r="AF81" s="4">
        <f t="shared" si="5"/>
        <v>34973.020000000019</v>
      </c>
    </row>
    <row r="82" spans="2:32" x14ac:dyDescent="0.25">
      <c r="B82" s="7" t="s">
        <v>1850</v>
      </c>
      <c r="C82" s="2" t="s">
        <v>335</v>
      </c>
      <c r="D82" s="2"/>
      <c r="E82" s="2"/>
      <c r="F82" s="2"/>
      <c r="G82" s="2"/>
      <c r="H82" s="34">
        <f t="shared" si="3"/>
        <v>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>
        <f t="shared" si="4"/>
        <v>23376.410000000149</v>
      </c>
      <c r="U82" s="4"/>
      <c r="V82" s="4"/>
      <c r="W82" s="4"/>
      <c r="X82" s="4"/>
      <c r="Y82" s="4"/>
      <c r="Z82" s="4"/>
      <c r="AA82" s="4"/>
      <c r="AB82" s="4"/>
      <c r="AC82" s="4"/>
      <c r="AD82" s="4"/>
      <c r="AE82" s="4">
        <v>30000</v>
      </c>
      <c r="AF82" s="4">
        <f t="shared" si="5"/>
        <v>4973.0200000000186</v>
      </c>
    </row>
    <row r="83" spans="2:32" x14ac:dyDescent="0.25">
      <c r="B83" s="7" t="s">
        <v>1851</v>
      </c>
      <c r="C83" s="2" t="s">
        <v>1767</v>
      </c>
      <c r="D83" s="2"/>
      <c r="E83" s="2"/>
      <c r="F83" s="2"/>
      <c r="G83" s="2"/>
      <c r="H83" s="34">
        <f t="shared" si="3"/>
        <v>0</v>
      </c>
      <c r="I83" s="4"/>
      <c r="J83" s="4"/>
      <c r="K83" s="4">
        <v>1.18</v>
      </c>
      <c r="L83" s="4"/>
      <c r="M83" s="4"/>
      <c r="N83" s="4"/>
      <c r="O83" s="4"/>
      <c r="P83" s="4"/>
      <c r="Q83" s="4"/>
      <c r="R83" s="4"/>
      <c r="S83" s="4"/>
      <c r="T83" s="4">
        <f t="shared" si="4"/>
        <v>23375.230000000149</v>
      </c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>
        <f t="shared" si="5"/>
        <v>4973.0200000000186</v>
      </c>
    </row>
    <row r="84" spans="2:32" x14ac:dyDescent="0.25">
      <c r="B84" s="7" t="s">
        <v>1856</v>
      </c>
      <c r="C84" s="2" t="s">
        <v>1857</v>
      </c>
      <c r="D84" s="2"/>
      <c r="E84" s="2"/>
      <c r="F84" s="2"/>
      <c r="G84" s="2"/>
      <c r="H84" s="34">
        <f t="shared" si="3"/>
        <v>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>
        <f t="shared" si="4"/>
        <v>23375.230000000149</v>
      </c>
      <c r="U84" s="4">
        <v>100000</v>
      </c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>
        <f t="shared" si="5"/>
        <v>104973.02000000002</v>
      </c>
    </row>
    <row r="85" spans="2:32" x14ac:dyDescent="0.25">
      <c r="B85" s="7" t="s">
        <v>1858</v>
      </c>
      <c r="C85" s="2" t="s">
        <v>335</v>
      </c>
      <c r="D85" s="2"/>
      <c r="E85" s="2"/>
      <c r="F85" s="2"/>
      <c r="G85" s="2"/>
      <c r="H85" s="34">
        <f t="shared" si="3"/>
        <v>0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>
        <f t="shared" si="4"/>
        <v>23375.230000000149</v>
      </c>
      <c r="U85" s="4"/>
      <c r="V85" s="4"/>
      <c r="W85" s="4"/>
      <c r="X85" s="4"/>
      <c r="Y85" s="4"/>
      <c r="Z85" s="4"/>
      <c r="AA85" s="4"/>
      <c r="AB85" s="4"/>
      <c r="AC85" s="4"/>
      <c r="AD85" s="4"/>
      <c r="AE85" s="4">
        <v>100000</v>
      </c>
      <c r="AF85" s="4">
        <f t="shared" si="5"/>
        <v>4973.0200000000186</v>
      </c>
    </row>
    <row r="86" spans="2:32" x14ac:dyDescent="0.25">
      <c r="B86" s="7" t="s">
        <v>1858</v>
      </c>
      <c r="C86" s="2" t="s">
        <v>150</v>
      </c>
      <c r="D86" s="2"/>
      <c r="E86" s="2"/>
      <c r="F86" s="2"/>
      <c r="G86" s="2"/>
      <c r="H86" s="34">
        <f t="shared" si="3"/>
        <v>0</v>
      </c>
      <c r="I86" s="4"/>
      <c r="J86" s="4"/>
      <c r="K86" s="4"/>
      <c r="L86" s="4"/>
      <c r="M86" s="4"/>
      <c r="N86" s="4"/>
      <c r="O86" s="4"/>
      <c r="P86" s="4">
        <v>-21000</v>
      </c>
      <c r="Q86" s="4"/>
      <c r="R86" s="4"/>
      <c r="S86" s="4"/>
      <c r="T86" s="4">
        <f t="shared" si="4"/>
        <v>2375.2300000001487</v>
      </c>
      <c r="U86" s="4"/>
      <c r="V86" s="4"/>
      <c r="W86" s="4"/>
      <c r="X86" s="4"/>
      <c r="Y86" s="4"/>
      <c r="Z86" s="4"/>
      <c r="AA86" s="4"/>
      <c r="AB86" s="4">
        <v>21000</v>
      </c>
      <c r="AC86" s="4"/>
      <c r="AD86" s="4"/>
      <c r="AE86" s="4"/>
      <c r="AF86" s="4">
        <f t="shared" si="5"/>
        <v>25973.020000000019</v>
      </c>
    </row>
    <row r="87" spans="2:32" x14ac:dyDescent="0.25">
      <c r="B87" s="7" t="s">
        <v>1858</v>
      </c>
      <c r="C87" s="2" t="s">
        <v>232</v>
      </c>
      <c r="D87" s="2"/>
      <c r="E87" s="2"/>
      <c r="F87" s="2"/>
      <c r="G87" s="2"/>
      <c r="H87" s="34">
        <f t="shared" si="3"/>
        <v>0</v>
      </c>
      <c r="I87" s="4"/>
      <c r="J87" s="4"/>
      <c r="K87" s="4"/>
      <c r="L87" s="4">
        <v>0</v>
      </c>
      <c r="M87" s="4"/>
      <c r="N87" s="4"/>
      <c r="O87" s="4"/>
      <c r="P87" s="4"/>
      <c r="Q87" s="4"/>
      <c r="R87" s="4"/>
      <c r="S87" s="4"/>
      <c r="T87" s="4">
        <f t="shared" si="4"/>
        <v>2375.2300000001487</v>
      </c>
      <c r="U87" s="4"/>
      <c r="V87" s="4"/>
      <c r="W87" s="4"/>
      <c r="X87" s="4">
        <v>407</v>
      </c>
      <c r="Y87" s="4"/>
      <c r="Z87" s="4"/>
      <c r="AA87" s="4"/>
      <c r="AB87" s="4"/>
      <c r="AC87" s="4"/>
      <c r="AD87" s="4"/>
      <c r="AE87" s="4"/>
      <c r="AF87" s="4">
        <f t="shared" si="5"/>
        <v>26380.020000000019</v>
      </c>
    </row>
    <row r="88" spans="2:32" x14ac:dyDescent="0.25">
      <c r="B88" s="7" t="s">
        <v>1859</v>
      </c>
      <c r="C88" s="2" t="s">
        <v>12</v>
      </c>
      <c r="D88" s="2"/>
      <c r="E88" s="2"/>
      <c r="F88" s="2"/>
      <c r="G88" s="2"/>
      <c r="H88" s="34">
        <f t="shared" si="3"/>
        <v>0</v>
      </c>
      <c r="I88" s="4"/>
      <c r="J88" s="4"/>
      <c r="K88" s="4"/>
      <c r="L88" s="4"/>
      <c r="M88" s="4">
        <v>3285</v>
      </c>
      <c r="N88" s="4"/>
      <c r="O88" s="4"/>
      <c r="P88" s="4"/>
      <c r="Q88" s="4"/>
      <c r="R88" s="4"/>
      <c r="S88" s="4"/>
      <c r="T88" s="4">
        <f t="shared" si="4"/>
        <v>5660.2300000001487</v>
      </c>
      <c r="U88" s="4"/>
      <c r="V88" s="4"/>
      <c r="W88" s="4"/>
      <c r="X88" s="4">
        <v>0</v>
      </c>
      <c r="Y88" s="4"/>
      <c r="Z88" s="4"/>
      <c r="AA88" s="4"/>
      <c r="AB88" s="4"/>
      <c r="AC88" s="4"/>
      <c r="AD88" s="4"/>
      <c r="AE88" s="4"/>
      <c r="AF88" s="4">
        <f t="shared" si="5"/>
        <v>26380.020000000019</v>
      </c>
    </row>
    <row r="89" spans="2:32" x14ac:dyDescent="0.25">
      <c r="B89" s="7" t="s">
        <v>1859</v>
      </c>
      <c r="C89" s="2" t="s">
        <v>12</v>
      </c>
      <c r="D89" s="2"/>
      <c r="E89" s="2"/>
      <c r="F89" s="2"/>
      <c r="G89" s="2"/>
      <c r="H89" s="34">
        <f t="shared" si="3"/>
        <v>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>
        <f t="shared" si="4"/>
        <v>5660.2300000001487</v>
      </c>
      <c r="U89" s="4"/>
      <c r="V89" s="4"/>
      <c r="W89" s="4"/>
      <c r="X89" s="4"/>
      <c r="Y89" s="4">
        <v>3465</v>
      </c>
      <c r="Z89" s="4"/>
      <c r="AA89" s="4"/>
      <c r="AB89" s="4"/>
      <c r="AC89" s="4"/>
      <c r="AD89" s="4"/>
      <c r="AE89" s="4"/>
      <c r="AF89" s="4">
        <f t="shared" si="5"/>
        <v>29845.020000000019</v>
      </c>
    </row>
    <row r="90" spans="2:32" x14ac:dyDescent="0.25">
      <c r="B90" s="7" t="s">
        <v>1860</v>
      </c>
      <c r="C90" s="2" t="s">
        <v>12</v>
      </c>
      <c r="D90" s="2"/>
      <c r="E90" s="2"/>
      <c r="F90" s="2"/>
      <c r="G90" s="2"/>
      <c r="H90" s="34">
        <f t="shared" si="3"/>
        <v>0</v>
      </c>
      <c r="I90" s="4"/>
      <c r="J90" s="4"/>
      <c r="K90" s="4"/>
      <c r="L90" s="4"/>
      <c r="M90" s="4">
        <v>5955</v>
      </c>
      <c r="N90" s="4"/>
      <c r="O90" s="4"/>
      <c r="P90" s="4"/>
      <c r="Q90" s="4"/>
      <c r="R90" s="4"/>
      <c r="S90" s="4"/>
      <c r="T90" s="4">
        <f t="shared" si="4"/>
        <v>11615.230000000149</v>
      </c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>
        <f t="shared" si="5"/>
        <v>29845.020000000019</v>
      </c>
    </row>
    <row r="91" spans="2:32" x14ac:dyDescent="0.25">
      <c r="B91" s="7"/>
      <c r="C91" s="2"/>
      <c r="D91" s="2"/>
      <c r="E91" s="2"/>
      <c r="F91" s="2"/>
      <c r="G91" s="2"/>
      <c r="H91" s="34">
        <f t="shared" si="3"/>
        <v>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>
        <f t="shared" si="4"/>
        <v>11615.230000000149</v>
      </c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>
        <f t="shared" si="5"/>
        <v>29845.020000000019</v>
      </c>
    </row>
    <row r="92" spans="2:32" x14ac:dyDescent="0.25">
      <c r="B92" s="7"/>
      <c r="C92" s="2"/>
      <c r="D92" s="2"/>
      <c r="E92" s="2"/>
      <c r="F92" s="2"/>
      <c r="G92" s="2"/>
      <c r="H92" s="34">
        <f t="shared" si="3"/>
        <v>0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>
        <f t="shared" si="4"/>
        <v>11615.230000000149</v>
      </c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>
        <f t="shared" si="5"/>
        <v>29845.020000000019</v>
      </c>
    </row>
    <row r="93" spans="2:32" x14ac:dyDescent="0.25">
      <c r="B93" s="2"/>
      <c r="C93" s="2"/>
      <c r="D93" s="2"/>
      <c r="E93" s="2"/>
      <c r="F93" s="2"/>
      <c r="G93" s="2"/>
      <c r="H93" s="34">
        <f t="shared" si="3"/>
        <v>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>
        <f t="shared" si="4"/>
        <v>11615.230000000149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4">
        <f t="shared" si="5"/>
        <v>29845.020000000019</v>
      </c>
    </row>
    <row r="94" spans="2:32" x14ac:dyDescent="0.25">
      <c r="H94" s="52" t="s">
        <v>349</v>
      </c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</row>
    <row r="95" spans="2:32" x14ac:dyDescent="0.25">
      <c r="S95" t="s">
        <v>130</v>
      </c>
      <c r="T95" s="51">
        <v>46773.43</v>
      </c>
      <c r="AE95" t="s">
        <v>130</v>
      </c>
      <c r="AF95" s="51">
        <v>6226.02</v>
      </c>
    </row>
    <row r="96" spans="2:32" x14ac:dyDescent="0.25">
      <c r="D96" s="4">
        <f t="shared" ref="D96:S96" si="6">SUM(D4:D93)</f>
        <v>0</v>
      </c>
      <c r="E96" s="4">
        <f t="shared" si="6"/>
        <v>0</v>
      </c>
      <c r="F96" s="4">
        <f t="shared" si="6"/>
        <v>0</v>
      </c>
      <c r="G96" s="4">
        <f t="shared" si="6"/>
        <v>0</v>
      </c>
      <c r="H96" s="4">
        <f t="shared" si="6"/>
        <v>0</v>
      </c>
      <c r="I96" s="4">
        <f t="shared" si="6"/>
        <v>0</v>
      </c>
      <c r="J96" s="4">
        <f t="shared" si="6"/>
        <v>0</v>
      </c>
      <c r="K96" s="4">
        <f t="shared" si="6"/>
        <v>6.1999999999999993</v>
      </c>
      <c r="L96" s="4">
        <f t="shared" si="6"/>
        <v>513</v>
      </c>
      <c r="M96" s="4">
        <f t="shared" si="6"/>
        <v>169085</v>
      </c>
      <c r="N96" s="4">
        <f t="shared" si="6"/>
        <v>0</v>
      </c>
      <c r="O96" s="4">
        <f t="shared" si="6"/>
        <v>0</v>
      </c>
      <c r="P96" s="4">
        <f t="shared" si="6"/>
        <v>254250</v>
      </c>
      <c r="Q96" s="4">
        <f t="shared" si="6"/>
        <v>0</v>
      </c>
      <c r="R96" s="4">
        <f t="shared" si="6"/>
        <v>2500000</v>
      </c>
      <c r="S96" s="4">
        <f t="shared" si="6"/>
        <v>2959000</v>
      </c>
      <c r="T96" s="4">
        <f>I96-J96-K96+L96+M96-N96-O96+P96+Q96+T95+R96-S96</f>
        <v>11615.229999999981</v>
      </c>
      <c r="U96" s="4">
        <f t="shared" ref="U96:AE96" si="7">SUM(U4:U93)</f>
        <v>292001</v>
      </c>
      <c r="V96" s="4">
        <f t="shared" si="7"/>
        <v>303750</v>
      </c>
      <c r="W96" s="4">
        <f t="shared" si="7"/>
        <v>0</v>
      </c>
      <c r="X96" s="4">
        <f t="shared" si="7"/>
        <v>1174</v>
      </c>
      <c r="Y96" s="4">
        <f t="shared" si="7"/>
        <v>147334</v>
      </c>
      <c r="Z96" s="4">
        <f t="shared" si="7"/>
        <v>0</v>
      </c>
      <c r="AA96" s="4">
        <f t="shared" si="7"/>
        <v>0</v>
      </c>
      <c r="AB96" s="4">
        <f t="shared" si="7"/>
        <v>-254250</v>
      </c>
      <c r="AC96" s="4">
        <f t="shared" si="7"/>
        <v>36110</v>
      </c>
      <c r="AD96" s="4">
        <f t="shared" si="7"/>
        <v>335000</v>
      </c>
      <c r="AE96" s="4">
        <f t="shared" si="7"/>
        <v>230000</v>
      </c>
      <c r="AF96" s="4">
        <f>U96-V96-W96+X96+Y96-Z96-AA96+AB96+AC96+AF95+AD96-AE96</f>
        <v>29845.020000000019</v>
      </c>
    </row>
    <row r="97" spans="2:32" ht="60" x14ac:dyDescent="0.25">
      <c r="B97" s="9" t="s">
        <v>1</v>
      </c>
      <c r="C97" s="10" t="s">
        <v>0</v>
      </c>
      <c r="D97" s="10" t="s">
        <v>2</v>
      </c>
      <c r="E97" s="10" t="s">
        <v>150</v>
      </c>
      <c r="F97" s="10" t="s">
        <v>796</v>
      </c>
      <c r="G97" s="10" t="s">
        <v>3</v>
      </c>
      <c r="H97" s="10" t="s">
        <v>4</v>
      </c>
      <c r="I97" s="10" t="s">
        <v>124</v>
      </c>
      <c r="J97" s="10" t="s">
        <v>123</v>
      </c>
      <c r="K97" s="10" t="s">
        <v>122</v>
      </c>
      <c r="L97" s="10" t="s">
        <v>121</v>
      </c>
      <c r="M97" s="10" t="s">
        <v>120</v>
      </c>
      <c r="N97" s="10" t="s">
        <v>119</v>
      </c>
      <c r="O97" s="10" t="s">
        <v>118</v>
      </c>
      <c r="P97" s="10" t="s">
        <v>125</v>
      </c>
      <c r="Q97" s="10" t="s">
        <v>126</v>
      </c>
      <c r="R97" s="10" t="s">
        <v>288</v>
      </c>
      <c r="S97" s="10" t="s">
        <v>117</v>
      </c>
      <c r="T97" s="10" t="s">
        <v>5</v>
      </c>
      <c r="U97" s="10" t="s">
        <v>110</v>
      </c>
      <c r="V97" s="10" t="s">
        <v>111</v>
      </c>
      <c r="W97" s="10" t="s">
        <v>112</v>
      </c>
      <c r="X97" s="10" t="s">
        <v>113</v>
      </c>
      <c r="Y97" s="10" t="s">
        <v>114</v>
      </c>
      <c r="Z97" s="10" t="s">
        <v>115</v>
      </c>
      <c r="AA97" s="10" t="s">
        <v>116</v>
      </c>
      <c r="AB97" s="10" t="s">
        <v>127</v>
      </c>
      <c r="AC97" s="10" t="s">
        <v>128</v>
      </c>
      <c r="AD97" s="10" t="s">
        <v>288</v>
      </c>
      <c r="AE97" s="10" t="s">
        <v>109</v>
      </c>
      <c r="AF97" s="10" t="s">
        <v>6</v>
      </c>
    </row>
    <row r="98" spans="2:32" x14ac:dyDescent="0.25">
      <c r="I98" s="40">
        <f>I96</f>
        <v>0</v>
      </c>
      <c r="K98" s="40">
        <f>L96+M96+Q96</f>
        <v>169598</v>
      </c>
      <c r="M98" s="40">
        <f>J96</f>
        <v>0</v>
      </c>
      <c r="O98" s="40">
        <f>S96</f>
        <v>2959000</v>
      </c>
      <c r="Q98" s="40">
        <f>K96</f>
        <v>6.1999999999999993</v>
      </c>
      <c r="U98" s="40">
        <f>I98+K98-M98-O98-Q98</f>
        <v>-2789408.2</v>
      </c>
    </row>
    <row r="99" spans="2:32" x14ac:dyDescent="0.25">
      <c r="I99" s="40">
        <f>U96</f>
        <v>292001</v>
      </c>
      <c r="K99" s="40">
        <f>X96+Y96+AC96</f>
        <v>184618</v>
      </c>
      <c r="M99" s="40">
        <f>V96</f>
        <v>303750</v>
      </c>
      <c r="O99" s="40">
        <f>AE96</f>
        <v>230000</v>
      </c>
      <c r="Q99" s="40">
        <f>W96</f>
        <v>0</v>
      </c>
      <c r="U99" s="40">
        <f>I99+K99-M99-O99-Q99</f>
        <v>-57131</v>
      </c>
    </row>
    <row r="100" spans="2:32" x14ac:dyDescent="0.25">
      <c r="I100" s="2" t="s">
        <v>1587</v>
      </c>
      <c r="J100" s="2"/>
      <c r="K100" s="2" t="s">
        <v>355</v>
      </c>
      <c r="L100" s="2"/>
      <c r="M100" s="2" t="s">
        <v>1272</v>
      </c>
      <c r="N100" s="2"/>
      <c r="O100" s="2" t="s">
        <v>335</v>
      </c>
      <c r="P100" s="2"/>
      <c r="Q100" s="2" t="s">
        <v>1588</v>
      </c>
      <c r="R100" s="2"/>
      <c r="S100" s="2" t="s">
        <v>1274</v>
      </c>
    </row>
    <row r="101" spans="2:32" x14ac:dyDescent="0.25">
      <c r="I101" s="4">
        <f>I96+U96</f>
        <v>292001</v>
      </c>
      <c r="J101" s="2"/>
      <c r="K101" s="4">
        <f>L96+M96+X96+Y96+Q96+AC96</f>
        <v>354216</v>
      </c>
      <c r="L101" s="2"/>
      <c r="M101" s="4">
        <f>J96+V96</f>
        <v>303750</v>
      </c>
      <c r="N101" s="2"/>
      <c r="O101" s="4">
        <f>SUM(O98:O100)</f>
        <v>3189000</v>
      </c>
      <c r="P101" s="2"/>
      <c r="Q101" s="4">
        <f>W96+K96</f>
        <v>6.1999999999999993</v>
      </c>
      <c r="R101" s="2"/>
      <c r="S101" s="4">
        <f>T96+AF96</f>
        <v>41460.25</v>
      </c>
    </row>
    <row r="103" spans="2:32" x14ac:dyDescent="0.25">
      <c r="L103" s="40" t="s">
        <v>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2B004-76E7-4145-899A-CEE60BFABDF7}">
  <dimension ref="A3:AG96"/>
  <sheetViews>
    <sheetView topLeftCell="X80" workbookViewId="0">
      <selection activeCell="AF4" sqref="AF4"/>
    </sheetView>
  </sheetViews>
  <sheetFormatPr defaultRowHeight="15" x14ac:dyDescent="0.25"/>
  <cols>
    <col min="2" max="2" width="13" customWidth="1"/>
    <col min="3" max="3" width="29" customWidth="1"/>
    <col min="4" max="8" width="9.140625" customWidth="1"/>
    <col min="9" max="9" width="11.42578125" customWidth="1"/>
    <col min="10" max="10" width="9.140625" customWidth="1"/>
    <col min="11" max="12" width="9.5703125" customWidth="1"/>
    <col min="13" max="13" width="11.7109375" customWidth="1"/>
    <col min="14" max="14" width="9.140625" customWidth="1"/>
    <col min="15" max="15" width="10.5703125" customWidth="1"/>
    <col min="16" max="16" width="11.140625" customWidth="1"/>
    <col min="17" max="17" width="9.140625" customWidth="1"/>
    <col min="18" max="18" width="10.5703125" customWidth="1"/>
    <col min="19" max="19" width="14.7109375" customWidth="1"/>
    <col min="20" max="20" width="10.5703125" customWidth="1"/>
    <col min="21" max="21" width="11.5703125" customWidth="1"/>
    <col min="22" max="22" width="11.85546875" customWidth="1"/>
    <col min="25" max="25" width="9.5703125" bestFit="1" customWidth="1"/>
    <col min="28" max="28" width="10.28515625" bestFit="1" customWidth="1"/>
    <col min="30" max="31" width="10.5703125" bestFit="1" customWidth="1"/>
    <col min="32" max="32" width="12.85546875" customWidth="1"/>
  </cols>
  <sheetData>
    <row r="3" spans="1:33" ht="60" x14ac:dyDescent="0.25">
      <c r="A3" s="1"/>
      <c r="B3" s="9" t="s">
        <v>1</v>
      </c>
      <c r="C3" s="10" t="s">
        <v>0</v>
      </c>
      <c r="D3" s="10" t="s">
        <v>2</v>
      </c>
      <c r="E3" s="10" t="s">
        <v>150</v>
      </c>
      <c r="F3" s="10" t="s">
        <v>796</v>
      </c>
      <c r="G3" s="10" t="s">
        <v>3</v>
      </c>
      <c r="H3" s="10" t="s">
        <v>4</v>
      </c>
      <c r="I3" s="10" t="s">
        <v>124</v>
      </c>
      <c r="J3" s="10" t="s">
        <v>123</v>
      </c>
      <c r="K3" s="10" t="s">
        <v>122</v>
      </c>
      <c r="L3" s="10" t="s">
        <v>121</v>
      </c>
      <c r="M3" s="10" t="s">
        <v>120</v>
      </c>
      <c r="N3" s="10" t="s">
        <v>119</v>
      </c>
      <c r="O3" s="10" t="s">
        <v>118</v>
      </c>
      <c r="P3" s="10" t="s">
        <v>125</v>
      </c>
      <c r="Q3" s="10" t="s">
        <v>126</v>
      </c>
      <c r="R3" s="10" t="s">
        <v>288</v>
      </c>
      <c r="S3" s="10" t="s">
        <v>117</v>
      </c>
      <c r="T3" s="10" t="s">
        <v>5</v>
      </c>
      <c r="U3" s="10" t="s">
        <v>110</v>
      </c>
      <c r="V3" s="10" t="s">
        <v>111</v>
      </c>
      <c r="W3" s="10" t="s">
        <v>112</v>
      </c>
      <c r="X3" s="10" t="s">
        <v>113</v>
      </c>
      <c r="Y3" s="10" t="s">
        <v>114</v>
      </c>
      <c r="Z3" s="10" t="s">
        <v>115</v>
      </c>
      <c r="AA3" s="10" t="s">
        <v>116</v>
      </c>
      <c r="AB3" s="10" t="s">
        <v>127</v>
      </c>
      <c r="AC3" s="10" t="s">
        <v>128</v>
      </c>
      <c r="AD3" s="10" t="s">
        <v>288</v>
      </c>
      <c r="AE3" s="10" t="s">
        <v>109</v>
      </c>
      <c r="AF3" s="10" t="s">
        <v>6</v>
      </c>
      <c r="AG3" s="1"/>
    </row>
    <row r="4" spans="1:33" x14ac:dyDescent="0.25">
      <c r="A4" s="1"/>
      <c r="B4" s="6"/>
      <c r="C4" s="5" t="s">
        <v>129</v>
      </c>
      <c r="D4" s="5"/>
      <c r="E4" s="5"/>
      <c r="F4" s="5"/>
      <c r="G4" s="5"/>
      <c r="H4" s="5"/>
      <c r="I4" s="4">
        <v>0</v>
      </c>
      <c r="J4" s="4">
        <v>0</v>
      </c>
      <c r="K4" s="5"/>
      <c r="L4" s="5"/>
      <c r="M4" s="5"/>
      <c r="N4" s="5"/>
      <c r="O4" s="5"/>
      <c r="P4" s="5"/>
      <c r="Q4" s="5"/>
      <c r="R4" s="5"/>
      <c r="S4" s="5"/>
      <c r="T4" s="3">
        <v>46283.28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3">
        <v>4022.02</v>
      </c>
      <c r="AG4" s="1"/>
    </row>
    <row r="5" spans="1:33" x14ac:dyDescent="0.25">
      <c r="B5" s="7" t="s">
        <v>1738</v>
      </c>
      <c r="C5" s="2" t="s">
        <v>12</v>
      </c>
      <c r="D5" s="2"/>
      <c r="E5" s="2"/>
      <c r="F5" s="2"/>
      <c r="G5" s="2"/>
      <c r="H5" s="34">
        <f t="shared" ref="H5:H68" si="0">H4+D5-G5</f>
        <v>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>
        <f t="shared" ref="T5:T68" si="1">T4+(I5+L5+M5+P5+Q5+R5)-(J5+K5+N5+O5+S5)</f>
        <v>46283.28</v>
      </c>
      <c r="U5" s="4"/>
      <c r="V5" s="4"/>
      <c r="W5" s="4"/>
      <c r="X5" s="4"/>
      <c r="Y5" s="4">
        <v>25819</v>
      </c>
      <c r="Z5" s="4"/>
      <c r="AA5" s="4"/>
      <c r="AB5" s="4"/>
      <c r="AC5" s="4"/>
      <c r="AD5" s="4"/>
      <c r="AE5" s="4"/>
      <c r="AF5" s="4">
        <f t="shared" ref="AF5:AF68" si="2">AF4+(U5+X5+Y5+AB5+AC5+AD5)-(V5+W5+Z5+AA5+AE5)</f>
        <v>29841.02</v>
      </c>
    </row>
    <row r="6" spans="1:33" x14ac:dyDescent="0.25">
      <c r="B6" s="7" t="s">
        <v>1739</v>
      </c>
      <c r="C6" s="2" t="s">
        <v>1742</v>
      </c>
      <c r="D6" s="2"/>
      <c r="E6" s="2"/>
      <c r="F6" s="2"/>
      <c r="G6" s="2"/>
      <c r="H6" s="34">
        <f t="shared" si="0"/>
        <v>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>
        <f t="shared" si="1"/>
        <v>46283.28</v>
      </c>
      <c r="U6" s="4">
        <v>5000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>
        <f t="shared" si="2"/>
        <v>34841.020000000004</v>
      </c>
    </row>
    <row r="7" spans="1:33" x14ac:dyDescent="0.25">
      <c r="B7" s="7" t="s">
        <v>1740</v>
      </c>
      <c r="C7" s="2" t="s">
        <v>1742</v>
      </c>
      <c r="D7" s="2"/>
      <c r="E7" s="2"/>
      <c r="F7" s="2"/>
      <c r="G7" s="2"/>
      <c r="H7" s="34">
        <f t="shared" si="0"/>
        <v>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>
        <f t="shared" si="1"/>
        <v>46283.28</v>
      </c>
      <c r="U7" s="4">
        <v>10000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>
        <f t="shared" si="2"/>
        <v>44841.020000000004</v>
      </c>
    </row>
    <row r="8" spans="1:33" x14ac:dyDescent="0.25">
      <c r="B8" s="7" t="s">
        <v>1741</v>
      </c>
      <c r="C8" s="2" t="s">
        <v>1494</v>
      </c>
      <c r="D8" s="2"/>
      <c r="E8" s="2"/>
      <c r="F8" s="2"/>
      <c r="G8" s="2"/>
      <c r="H8" s="34">
        <f t="shared" si="0"/>
        <v>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>
        <f t="shared" si="1"/>
        <v>46283.28</v>
      </c>
      <c r="U8" s="4">
        <v>10000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>
        <f t="shared" si="2"/>
        <v>54841.020000000004</v>
      </c>
    </row>
    <row r="9" spans="1:33" x14ac:dyDescent="0.25">
      <c r="B9" s="7" t="s">
        <v>1754</v>
      </c>
      <c r="C9" s="2" t="s">
        <v>232</v>
      </c>
      <c r="D9" s="2"/>
      <c r="E9" s="2"/>
      <c r="F9" s="2"/>
      <c r="G9" s="2"/>
      <c r="H9" s="34">
        <f t="shared" si="0"/>
        <v>0</v>
      </c>
      <c r="I9" s="4"/>
      <c r="J9" s="4"/>
      <c r="K9" s="4"/>
      <c r="L9" s="4">
        <v>325</v>
      </c>
      <c r="M9" s="4"/>
      <c r="N9" s="4"/>
      <c r="O9" s="4"/>
      <c r="P9" s="4"/>
      <c r="Q9" s="4"/>
      <c r="R9" s="4"/>
      <c r="S9" s="4"/>
      <c r="T9" s="4">
        <f t="shared" si="1"/>
        <v>46608.28</v>
      </c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>
        <f t="shared" si="2"/>
        <v>54841.020000000004</v>
      </c>
    </row>
    <row r="10" spans="1:33" x14ac:dyDescent="0.25">
      <c r="B10" s="7" t="s">
        <v>1743</v>
      </c>
      <c r="C10" s="2" t="s">
        <v>1498</v>
      </c>
      <c r="D10" s="2"/>
      <c r="E10" s="2"/>
      <c r="F10" s="2"/>
      <c r="G10" s="2"/>
      <c r="H10" s="34">
        <f t="shared" si="0"/>
        <v>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>
        <f t="shared" si="1"/>
        <v>46608.28</v>
      </c>
      <c r="U10" s="4">
        <v>10000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>
        <f t="shared" si="2"/>
        <v>64841.020000000004</v>
      </c>
    </row>
    <row r="11" spans="1:33" x14ac:dyDescent="0.25">
      <c r="B11" s="7" t="s">
        <v>1744</v>
      </c>
      <c r="C11" s="2" t="s">
        <v>335</v>
      </c>
      <c r="D11" s="2"/>
      <c r="E11" s="2"/>
      <c r="F11" s="2"/>
      <c r="G11" s="2"/>
      <c r="H11" s="34">
        <f t="shared" si="0"/>
        <v>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>
        <f t="shared" si="1"/>
        <v>46608.28</v>
      </c>
      <c r="U11" s="4"/>
      <c r="V11" s="4"/>
      <c r="W11" s="4"/>
      <c r="X11" s="4"/>
      <c r="Y11" s="4"/>
      <c r="Z11" s="4"/>
      <c r="AA11" s="4"/>
      <c r="AB11" s="4"/>
      <c r="AC11" s="4"/>
      <c r="AD11" s="4"/>
      <c r="AE11" s="4">
        <v>30000</v>
      </c>
      <c r="AF11" s="4">
        <f t="shared" si="2"/>
        <v>34841.020000000004</v>
      </c>
    </row>
    <row r="12" spans="1:33" x14ac:dyDescent="0.25">
      <c r="B12" s="7" t="s">
        <v>1745</v>
      </c>
      <c r="C12" s="2" t="s">
        <v>150</v>
      </c>
      <c r="D12" s="2"/>
      <c r="E12" s="2"/>
      <c r="F12" s="2"/>
      <c r="G12" s="2"/>
      <c r="H12" s="34">
        <f t="shared" si="0"/>
        <v>0</v>
      </c>
      <c r="I12" s="4"/>
      <c r="J12" s="4"/>
      <c r="K12" s="4"/>
      <c r="L12" s="4"/>
      <c r="M12" s="4"/>
      <c r="N12" s="4"/>
      <c r="O12" s="4"/>
      <c r="P12" s="4">
        <v>-44000</v>
      </c>
      <c r="Q12" s="4"/>
      <c r="R12" s="4"/>
      <c r="S12" s="4"/>
      <c r="T12" s="4">
        <f t="shared" si="1"/>
        <v>2608.2799999999988</v>
      </c>
      <c r="U12" s="4"/>
      <c r="V12" s="4"/>
      <c r="W12" s="4"/>
      <c r="X12" s="4"/>
      <c r="Y12" s="4"/>
      <c r="Z12" s="4"/>
      <c r="AA12" s="4"/>
      <c r="AB12" s="4">
        <v>44000</v>
      </c>
      <c r="AC12" s="4"/>
      <c r="AD12" s="4"/>
      <c r="AE12" s="4"/>
      <c r="AF12" s="4">
        <f t="shared" si="2"/>
        <v>78841.02</v>
      </c>
    </row>
    <row r="13" spans="1:33" x14ac:dyDescent="0.25">
      <c r="B13" s="7" t="s">
        <v>1746</v>
      </c>
      <c r="C13" s="2" t="s">
        <v>1364</v>
      </c>
      <c r="D13" s="2"/>
      <c r="E13" s="2"/>
      <c r="F13" s="2"/>
      <c r="G13" s="2"/>
      <c r="H13" s="34">
        <f t="shared" si="0"/>
        <v>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>
        <f t="shared" si="1"/>
        <v>2608.2799999999988</v>
      </c>
      <c r="U13" s="4">
        <v>50000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>
        <f t="shared" si="2"/>
        <v>128841.02</v>
      </c>
    </row>
    <row r="14" spans="1:33" x14ac:dyDescent="0.25">
      <c r="B14" s="7" t="s">
        <v>1747</v>
      </c>
      <c r="C14" s="2" t="s">
        <v>301</v>
      </c>
      <c r="D14" s="2"/>
      <c r="E14" s="2"/>
      <c r="F14" s="2"/>
      <c r="G14" s="2"/>
      <c r="H14" s="34">
        <f t="shared" si="0"/>
        <v>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>
        <f t="shared" si="1"/>
        <v>2608.2799999999988</v>
      </c>
      <c r="U14" s="4"/>
      <c r="V14" s="4">
        <v>47500</v>
      </c>
      <c r="W14" s="4"/>
      <c r="X14" s="4"/>
      <c r="Y14" s="4"/>
      <c r="Z14" s="4"/>
      <c r="AA14" s="4"/>
      <c r="AB14" s="4"/>
      <c r="AC14" s="4"/>
      <c r="AD14" s="4"/>
      <c r="AE14" s="4"/>
      <c r="AF14" s="4">
        <f t="shared" si="2"/>
        <v>81341.02</v>
      </c>
    </row>
    <row r="15" spans="1:33" x14ac:dyDescent="0.25">
      <c r="B15" s="7" t="s">
        <v>1747</v>
      </c>
      <c r="C15" s="2" t="s">
        <v>1491</v>
      </c>
      <c r="D15" s="2"/>
      <c r="E15" s="2"/>
      <c r="F15" s="2"/>
      <c r="G15" s="2"/>
      <c r="H15" s="34">
        <f t="shared" si="0"/>
        <v>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>
        <f t="shared" si="1"/>
        <v>2608.2799999999988</v>
      </c>
      <c r="U15" s="4">
        <v>25000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>
        <f t="shared" si="2"/>
        <v>106341.02</v>
      </c>
    </row>
    <row r="16" spans="1:33" x14ac:dyDescent="0.25">
      <c r="B16" s="7" t="s">
        <v>1748</v>
      </c>
      <c r="C16" s="2" t="s">
        <v>99</v>
      </c>
      <c r="D16" s="2"/>
      <c r="E16" s="2"/>
      <c r="F16" s="2"/>
      <c r="G16" s="2"/>
      <c r="H16" s="34">
        <f t="shared" si="0"/>
        <v>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>
        <f t="shared" si="1"/>
        <v>2608.2799999999988</v>
      </c>
      <c r="U16" s="4"/>
      <c r="V16" s="4">
        <v>9500</v>
      </c>
      <c r="W16" s="4"/>
      <c r="X16" s="4"/>
      <c r="Y16" s="4"/>
      <c r="Z16" s="4"/>
      <c r="AA16" s="4"/>
      <c r="AB16" s="4"/>
      <c r="AC16" s="4"/>
      <c r="AD16" s="4"/>
      <c r="AE16" s="4"/>
      <c r="AF16" s="4">
        <f t="shared" si="2"/>
        <v>96841.02</v>
      </c>
    </row>
    <row r="17" spans="2:32" x14ac:dyDescent="0.25">
      <c r="B17" s="7" t="s">
        <v>1749</v>
      </c>
      <c r="C17" s="2" t="s">
        <v>1750</v>
      </c>
      <c r="D17" s="2"/>
      <c r="E17" s="2"/>
      <c r="F17" s="2"/>
      <c r="G17" s="2"/>
      <c r="H17" s="34">
        <f t="shared" si="0"/>
        <v>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>
        <f t="shared" si="1"/>
        <v>2608.2799999999988</v>
      </c>
      <c r="U17" s="4"/>
      <c r="V17" s="4">
        <v>5000</v>
      </c>
      <c r="W17" s="4"/>
      <c r="X17" s="4"/>
      <c r="Y17" s="4"/>
      <c r="Z17" s="4"/>
      <c r="AA17" s="4"/>
      <c r="AB17" s="4"/>
      <c r="AC17" s="4"/>
      <c r="AD17" s="4"/>
      <c r="AE17" s="4"/>
      <c r="AF17" s="4">
        <f t="shared" si="2"/>
        <v>91841.02</v>
      </c>
    </row>
    <row r="18" spans="2:32" x14ac:dyDescent="0.25">
      <c r="B18" s="7" t="s">
        <v>1751</v>
      </c>
      <c r="C18" s="2" t="s">
        <v>1752</v>
      </c>
      <c r="D18" s="2"/>
      <c r="E18" s="2"/>
      <c r="F18" s="2"/>
      <c r="G18" s="2"/>
      <c r="H18" s="34">
        <f t="shared" si="0"/>
        <v>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>
        <f t="shared" si="1"/>
        <v>2608.2799999999988</v>
      </c>
      <c r="U18" s="4"/>
      <c r="V18" s="4">
        <v>42000</v>
      </c>
      <c r="W18" s="4"/>
      <c r="X18" s="4"/>
      <c r="Y18" s="4"/>
      <c r="Z18" s="4"/>
      <c r="AA18" s="4"/>
      <c r="AB18" s="4"/>
      <c r="AC18" s="4"/>
      <c r="AD18" s="4"/>
      <c r="AE18" s="4"/>
      <c r="AF18" s="4">
        <f t="shared" si="2"/>
        <v>49841.020000000004</v>
      </c>
    </row>
    <row r="19" spans="2:32" x14ac:dyDescent="0.25">
      <c r="B19" s="7" t="s">
        <v>1751</v>
      </c>
      <c r="C19" s="2" t="s">
        <v>310</v>
      </c>
      <c r="D19" s="2"/>
      <c r="E19" s="2"/>
      <c r="F19" s="2"/>
      <c r="G19" s="2"/>
      <c r="H19" s="34">
        <f t="shared" si="0"/>
        <v>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>
        <f t="shared" si="1"/>
        <v>2608.2799999999988</v>
      </c>
      <c r="U19" s="4"/>
      <c r="V19" s="4">
        <v>42500</v>
      </c>
      <c r="W19" s="4"/>
      <c r="X19" s="4"/>
      <c r="Y19" s="4"/>
      <c r="Z19" s="4"/>
      <c r="AA19" s="4"/>
      <c r="AB19" s="4"/>
      <c r="AC19" s="4"/>
      <c r="AD19" s="4"/>
      <c r="AE19" s="4"/>
      <c r="AF19" s="4">
        <f t="shared" si="2"/>
        <v>7341.0200000000041</v>
      </c>
    </row>
    <row r="20" spans="2:32" x14ac:dyDescent="0.25">
      <c r="B20" s="7" t="s">
        <v>1753</v>
      </c>
      <c r="C20" s="2" t="s">
        <v>1390</v>
      </c>
      <c r="D20" s="2"/>
      <c r="E20" s="2"/>
      <c r="F20" s="2"/>
      <c r="G20" s="2"/>
      <c r="H20" s="34">
        <f t="shared" si="0"/>
        <v>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>
        <f t="shared" si="1"/>
        <v>2608.2799999999988</v>
      </c>
      <c r="U20" s="4">
        <v>10000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>
        <f t="shared" si="2"/>
        <v>17341.020000000004</v>
      </c>
    </row>
    <row r="21" spans="2:32" x14ac:dyDescent="0.25">
      <c r="B21" s="7" t="s">
        <v>1753</v>
      </c>
      <c r="C21" s="2" t="s">
        <v>1344</v>
      </c>
      <c r="D21" s="2"/>
      <c r="E21" s="2"/>
      <c r="F21" s="2"/>
      <c r="G21" s="2"/>
      <c r="H21" s="34">
        <f t="shared" si="0"/>
        <v>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>
        <f t="shared" si="1"/>
        <v>2608.2799999999988</v>
      </c>
      <c r="U21" s="4"/>
      <c r="V21" s="4">
        <v>12500</v>
      </c>
      <c r="W21" s="4"/>
      <c r="X21" s="4"/>
      <c r="Y21" s="4"/>
      <c r="Z21" s="4"/>
      <c r="AA21" s="4"/>
      <c r="AB21" s="4"/>
      <c r="AC21" s="4"/>
      <c r="AD21" s="4"/>
      <c r="AE21" s="4"/>
      <c r="AF21" s="4">
        <f t="shared" si="2"/>
        <v>4841.0200000000041</v>
      </c>
    </row>
    <row r="22" spans="2:32" x14ac:dyDescent="0.25">
      <c r="B22" s="7" t="s">
        <v>1755</v>
      </c>
      <c r="C22" s="2" t="s">
        <v>1489</v>
      </c>
      <c r="D22" s="2"/>
      <c r="E22" s="2"/>
      <c r="F22" s="2"/>
      <c r="G22" s="2"/>
      <c r="H22" s="34">
        <f t="shared" si="0"/>
        <v>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>
        <f t="shared" si="1"/>
        <v>2608.2799999999988</v>
      </c>
      <c r="U22" s="4">
        <v>10000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>
        <f t="shared" si="2"/>
        <v>14841.020000000004</v>
      </c>
    </row>
    <row r="23" spans="2:32" x14ac:dyDescent="0.25">
      <c r="B23" s="7" t="s">
        <v>1755</v>
      </c>
      <c r="C23" s="2" t="s">
        <v>1344</v>
      </c>
      <c r="D23" s="2"/>
      <c r="E23" s="2"/>
      <c r="F23" s="2"/>
      <c r="G23" s="2"/>
      <c r="H23" s="34">
        <f t="shared" si="0"/>
        <v>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>
        <f t="shared" si="1"/>
        <v>2608.2799999999988</v>
      </c>
      <c r="U23" s="4">
        <v>0</v>
      </c>
      <c r="V23" s="4">
        <v>5000</v>
      </c>
      <c r="W23" s="4"/>
      <c r="X23" s="4"/>
      <c r="Y23" s="4"/>
      <c r="Z23" s="4"/>
      <c r="AA23" s="4"/>
      <c r="AB23" s="4"/>
      <c r="AC23" s="4"/>
      <c r="AD23" s="4"/>
      <c r="AE23" s="4"/>
      <c r="AF23" s="4">
        <f t="shared" si="2"/>
        <v>9841.0200000000041</v>
      </c>
    </row>
    <row r="24" spans="2:32" x14ac:dyDescent="0.25">
      <c r="B24" s="7" t="s">
        <v>1756</v>
      </c>
      <c r="C24" s="2" t="s">
        <v>1479</v>
      </c>
      <c r="D24" s="2"/>
      <c r="E24" s="2"/>
      <c r="F24" s="2"/>
      <c r="G24" s="2"/>
      <c r="H24" s="34">
        <f t="shared" si="0"/>
        <v>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>
        <f t="shared" si="1"/>
        <v>2608.2799999999988</v>
      </c>
      <c r="U24" s="4">
        <v>25000</v>
      </c>
      <c r="V24" s="4">
        <v>0</v>
      </c>
      <c r="W24" s="4"/>
      <c r="X24" s="4"/>
      <c r="Y24" s="4"/>
      <c r="Z24" s="4"/>
      <c r="AA24" s="4"/>
      <c r="AB24" s="4"/>
      <c r="AC24" s="4"/>
      <c r="AD24" s="4"/>
      <c r="AE24" s="4"/>
      <c r="AF24" s="4">
        <f t="shared" si="2"/>
        <v>34841.020000000004</v>
      </c>
    </row>
    <row r="25" spans="2:32" x14ac:dyDescent="0.25">
      <c r="B25" s="7" t="s">
        <v>1757</v>
      </c>
      <c r="C25" s="2" t="s">
        <v>232</v>
      </c>
      <c r="D25" s="2"/>
      <c r="E25" s="2"/>
      <c r="F25" s="2"/>
      <c r="G25" s="2"/>
      <c r="H25" s="34">
        <f t="shared" si="0"/>
        <v>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>
        <f t="shared" si="1"/>
        <v>2608.2799999999988</v>
      </c>
      <c r="U25" s="4"/>
      <c r="V25" s="4"/>
      <c r="W25" s="4"/>
      <c r="X25" s="4">
        <v>357</v>
      </c>
      <c r="Y25" s="4"/>
      <c r="Z25" s="4"/>
      <c r="AA25" s="4"/>
      <c r="AB25" s="4"/>
      <c r="AC25" s="4"/>
      <c r="AD25" s="4"/>
      <c r="AE25" s="4"/>
      <c r="AF25" s="4">
        <f t="shared" si="2"/>
        <v>35198.020000000004</v>
      </c>
    </row>
    <row r="26" spans="2:32" x14ac:dyDescent="0.25">
      <c r="B26" s="7" t="s">
        <v>1758</v>
      </c>
      <c r="C26" s="2" t="s">
        <v>12</v>
      </c>
      <c r="D26" s="2"/>
      <c r="E26" s="2"/>
      <c r="F26" s="2"/>
      <c r="G26" s="2"/>
      <c r="H26" s="34">
        <f t="shared" si="0"/>
        <v>0</v>
      </c>
      <c r="I26" s="4"/>
      <c r="J26" s="4"/>
      <c r="K26" s="4"/>
      <c r="L26" s="4"/>
      <c r="M26" s="4">
        <v>3285</v>
      </c>
      <c r="N26" s="4"/>
      <c r="O26" s="4"/>
      <c r="P26" s="4"/>
      <c r="Q26" s="4"/>
      <c r="R26" s="4"/>
      <c r="S26" s="4"/>
      <c r="T26" s="4">
        <f t="shared" si="1"/>
        <v>5893.2799999999988</v>
      </c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>
        <f t="shared" si="2"/>
        <v>35198.020000000004</v>
      </c>
    </row>
    <row r="27" spans="2:32" x14ac:dyDescent="0.25">
      <c r="B27" s="7" t="s">
        <v>1758</v>
      </c>
      <c r="C27" s="2" t="s">
        <v>12</v>
      </c>
      <c r="D27" s="2"/>
      <c r="E27" s="2"/>
      <c r="F27" s="2"/>
      <c r="G27" s="2"/>
      <c r="H27" s="34">
        <f t="shared" si="0"/>
        <v>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>
        <f t="shared" si="1"/>
        <v>5893.2799999999988</v>
      </c>
      <c r="U27" s="4"/>
      <c r="V27" s="4"/>
      <c r="W27" s="4"/>
      <c r="X27" s="4"/>
      <c r="Y27" s="4">
        <v>3464</v>
      </c>
      <c r="Z27" s="4"/>
      <c r="AA27" s="4"/>
      <c r="AB27" s="4"/>
      <c r="AC27" s="4"/>
      <c r="AD27" s="4"/>
      <c r="AE27" s="4"/>
      <c r="AF27" s="4">
        <f t="shared" si="2"/>
        <v>38662.020000000004</v>
      </c>
    </row>
    <row r="28" spans="2:32" x14ac:dyDescent="0.25">
      <c r="B28" s="7" t="s">
        <v>1758</v>
      </c>
      <c r="C28" s="2" t="s">
        <v>303</v>
      </c>
      <c r="D28" s="2"/>
      <c r="E28" s="2"/>
      <c r="F28" s="2"/>
      <c r="G28" s="2"/>
      <c r="H28" s="34">
        <f t="shared" si="0"/>
        <v>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>
        <f t="shared" si="1"/>
        <v>5893.2799999999988</v>
      </c>
      <c r="U28" s="4"/>
      <c r="V28" s="4">
        <v>15000</v>
      </c>
      <c r="W28" s="4"/>
      <c r="X28" s="4"/>
      <c r="Y28" s="4"/>
      <c r="Z28" s="4"/>
      <c r="AA28" s="4"/>
      <c r="AB28" s="4"/>
      <c r="AC28" s="4"/>
      <c r="AD28" s="4"/>
      <c r="AE28" s="4"/>
      <c r="AF28" s="4">
        <f t="shared" si="2"/>
        <v>23662.020000000004</v>
      </c>
    </row>
    <row r="29" spans="2:32" x14ac:dyDescent="0.25">
      <c r="B29" s="7" t="s">
        <v>1758</v>
      </c>
      <c r="C29" s="2" t="s">
        <v>1759</v>
      </c>
      <c r="D29" s="2"/>
      <c r="E29" s="2"/>
      <c r="F29" s="2"/>
      <c r="G29" s="2"/>
      <c r="H29" s="34">
        <f t="shared" si="0"/>
        <v>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>
        <f t="shared" si="1"/>
        <v>5893.2799999999988</v>
      </c>
      <c r="U29" s="4">
        <v>5000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>
        <f t="shared" si="2"/>
        <v>28662.020000000004</v>
      </c>
    </row>
    <row r="30" spans="2:32" x14ac:dyDescent="0.25">
      <c r="B30" s="7" t="s">
        <v>1766</v>
      </c>
      <c r="C30" s="2" t="s">
        <v>1767</v>
      </c>
      <c r="D30" s="2"/>
      <c r="E30" s="2"/>
      <c r="F30" s="2"/>
      <c r="G30" s="2"/>
      <c r="H30" s="34">
        <f t="shared" si="0"/>
        <v>0</v>
      </c>
      <c r="I30" s="4"/>
      <c r="J30" s="4"/>
      <c r="K30" s="4">
        <v>1.18</v>
      </c>
      <c r="L30" s="4"/>
      <c r="M30" s="4"/>
      <c r="N30" s="4"/>
      <c r="O30" s="4"/>
      <c r="P30" s="4"/>
      <c r="Q30" s="4"/>
      <c r="R30" s="4"/>
      <c r="S30" s="4"/>
      <c r="T30" s="4">
        <f t="shared" si="1"/>
        <v>5892.0999999999985</v>
      </c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>
        <f t="shared" si="2"/>
        <v>28662.020000000004</v>
      </c>
    </row>
    <row r="31" spans="2:32" x14ac:dyDescent="0.25">
      <c r="B31" s="7" t="s">
        <v>1760</v>
      </c>
      <c r="C31" s="2" t="s">
        <v>12</v>
      </c>
      <c r="D31" s="2"/>
      <c r="E31" s="2"/>
      <c r="F31" s="2"/>
      <c r="G31" s="2"/>
      <c r="H31" s="34">
        <f t="shared" si="0"/>
        <v>0</v>
      </c>
      <c r="I31" s="4"/>
      <c r="J31" s="4"/>
      <c r="K31" s="4"/>
      <c r="L31" s="4"/>
      <c r="M31" s="4">
        <v>41062</v>
      </c>
      <c r="N31" s="4"/>
      <c r="O31" s="4"/>
      <c r="P31" s="4"/>
      <c r="Q31" s="4"/>
      <c r="R31" s="4"/>
      <c r="S31" s="4"/>
      <c r="T31" s="4">
        <f t="shared" si="1"/>
        <v>46954.1</v>
      </c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>
        <f t="shared" si="2"/>
        <v>28662.020000000004</v>
      </c>
    </row>
    <row r="32" spans="2:32" x14ac:dyDescent="0.25">
      <c r="B32" s="7" t="s">
        <v>1760</v>
      </c>
      <c r="C32" s="2" t="s">
        <v>1761</v>
      </c>
      <c r="D32" s="2"/>
      <c r="E32" s="2"/>
      <c r="F32" s="2"/>
      <c r="G32" s="2"/>
      <c r="H32" s="34">
        <f t="shared" si="0"/>
        <v>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>
        <f t="shared" si="1"/>
        <v>46954.1</v>
      </c>
      <c r="U32" s="4"/>
      <c r="V32" s="4">
        <v>3500</v>
      </c>
      <c r="W32" s="4"/>
      <c r="X32" s="4"/>
      <c r="Y32" s="4"/>
      <c r="Z32" s="4"/>
      <c r="AA32" s="4"/>
      <c r="AB32" s="4"/>
      <c r="AC32" s="4"/>
      <c r="AD32" s="4"/>
      <c r="AE32" s="4"/>
      <c r="AF32" s="4">
        <f t="shared" si="2"/>
        <v>25162.020000000004</v>
      </c>
    </row>
    <row r="33" spans="2:32" x14ac:dyDescent="0.25">
      <c r="B33" s="7" t="s">
        <v>1760</v>
      </c>
      <c r="C33" s="2" t="s">
        <v>1344</v>
      </c>
      <c r="D33" s="2"/>
      <c r="E33" s="2"/>
      <c r="F33" s="2"/>
      <c r="G33" s="2"/>
      <c r="H33" s="34">
        <f t="shared" si="0"/>
        <v>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>
        <f t="shared" si="1"/>
        <v>46954.1</v>
      </c>
      <c r="U33" s="4"/>
      <c r="V33" s="4">
        <v>7500</v>
      </c>
      <c r="W33" s="4"/>
      <c r="X33" s="4"/>
      <c r="Y33" s="4"/>
      <c r="Z33" s="4"/>
      <c r="AA33" s="4"/>
      <c r="AB33" s="4"/>
      <c r="AC33" s="4"/>
      <c r="AD33" s="4"/>
      <c r="AE33" s="4"/>
      <c r="AF33" s="4">
        <f t="shared" si="2"/>
        <v>17662.020000000004</v>
      </c>
    </row>
    <row r="34" spans="2:32" x14ac:dyDescent="0.25">
      <c r="B34" s="7" t="s">
        <v>1762</v>
      </c>
      <c r="C34" s="2" t="s">
        <v>12</v>
      </c>
      <c r="D34" s="2"/>
      <c r="E34" s="2"/>
      <c r="F34" s="2"/>
      <c r="G34" s="2"/>
      <c r="H34" s="34">
        <f t="shared" si="0"/>
        <v>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>
        <f t="shared" si="1"/>
        <v>46954.1</v>
      </c>
      <c r="U34" s="4"/>
      <c r="V34" s="4"/>
      <c r="W34" s="4"/>
      <c r="X34" s="4"/>
      <c r="Y34" s="4">
        <v>25819</v>
      </c>
      <c r="Z34" s="4"/>
      <c r="AA34" s="4"/>
      <c r="AB34" s="4"/>
      <c r="AC34" s="4"/>
      <c r="AD34" s="4"/>
      <c r="AE34" s="4"/>
      <c r="AF34" s="4">
        <f t="shared" si="2"/>
        <v>43481.020000000004</v>
      </c>
    </row>
    <row r="35" spans="2:32" x14ac:dyDescent="0.25">
      <c r="B35" s="7" t="s">
        <v>1762</v>
      </c>
      <c r="C35" s="2" t="s">
        <v>303</v>
      </c>
      <c r="D35" s="2"/>
      <c r="E35" s="2"/>
      <c r="F35" s="2"/>
      <c r="G35" s="2"/>
      <c r="H35" s="34">
        <f t="shared" si="0"/>
        <v>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>
        <f t="shared" si="1"/>
        <v>46954.1</v>
      </c>
      <c r="U35" s="4"/>
      <c r="V35" s="4">
        <v>3600</v>
      </c>
      <c r="W35" s="4"/>
      <c r="X35" s="4"/>
      <c r="Y35" s="4"/>
      <c r="Z35" s="4"/>
      <c r="AA35" s="4"/>
      <c r="AB35" s="4"/>
      <c r="AC35" s="4"/>
      <c r="AD35" s="4"/>
      <c r="AE35" s="4"/>
      <c r="AF35" s="4">
        <f t="shared" si="2"/>
        <v>39881.020000000004</v>
      </c>
    </row>
    <row r="36" spans="2:32" x14ac:dyDescent="0.25">
      <c r="B36" s="7" t="s">
        <v>1763</v>
      </c>
      <c r="C36" s="2" t="s">
        <v>150</v>
      </c>
      <c r="D36" s="2"/>
      <c r="E36" s="2"/>
      <c r="F36" s="2"/>
      <c r="G36" s="2"/>
      <c r="H36" s="34">
        <f t="shared" si="0"/>
        <v>0</v>
      </c>
      <c r="I36" s="4"/>
      <c r="J36" s="4"/>
      <c r="K36" s="4"/>
      <c r="L36" s="4"/>
      <c r="M36" s="4"/>
      <c r="N36" s="4"/>
      <c r="O36" s="4"/>
      <c r="P36" s="4">
        <v>-44500</v>
      </c>
      <c r="Q36" s="4"/>
      <c r="R36" s="4"/>
      <c r="S36" s="4"/>
      <c r="T36" s="4">
        <f t="shared" si="1"/>
        <v>2454.0999999999985</v>
      </c>
      <c r="U36" s="4"/>
      <c r="V36" s="4"/>
      <c r="W36" s="4"/>
      <c r="X36" s="4"/>
      <c r="Y36" s="4"/>
      <c r="Z36" s="4"/>
      <c r="AA36" s="4"/>
      <c r="AB36" s="4">
        <v>44500</v>
      </c>
      <c r="AC36" s="4"/>
      <c r="AD36" s="4"/>
      <c r="AE36" s="4"/>
      <c r="AF36" s="4">
        <f t="shared" si="2"/>
        <v>84381.02</v>
      </c>
    </row>
    <row r="37" spans="2:32" x14ac:dyDescent="0.25">
      <c r="B37" s="7" t="s">
        <v>1764</v>
      </c>
      <c r="C37" s="2" t="s">
        <v>1765</v>
      </c>
      <c r="D37" s="2"/>
      <c r="E37" s="2"/>
      <c r="F37" s="2"/>
      <c r="G37" s="2"/>
      <c r="H37" s="34">
        <f t="shared" si="0"/>
        <v>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>
        <f t="shared" si="1"/>
        <v>2454.0999999999985</v>
      </c>
      <c r="U37" s="4">
        <v>50000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>
        <f t="shared" si="2"/>
        <v>134381.02000000002</v>
      </c>
    </row>
    <row r="38" spans="2:32" x14ac:dyDescent="0.25">
      <c r="B38" s="7" t="s">
        <v>1764</v>
      </c>
      <c r="C38" s="2" t="s">
        <v>727</v>
      </c>
      <c r="D38" s="2"/>
      <c r="E38" s="2"/>
      <c r="F38" s="2"/>
      <c r="G38" s="2"/>
      <c r="H38" s="34">
        <f t="shared" si="0"/>
        <v>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>
        <f t="shared" si="1"/>
        <v>2454.0999999999985</v>
      </c>
      <c r="U38" s="4"/>
      <c r="V38" s="4">
        <v>50000</v>
      </c>
      <c r="W38" s="4"/>
      <c r="X38" s="4"/>
      <c r="Y38" s="4"/>
      <c r="Z38" s="4"/>
      <c r="AA38" s="4"/>
      <c r="AB38" s="4"/>
      <c r="AC38" s="4"/>
      <c r="AD38" s="4"/>
      <c r="AE38" s="4"/>
      <c r="AF38" s="4">
        <f t="shared" si="2"/>
        <v>84381.020000000019</v>
      </c>
    </row>
    <row r="39" spans="2:32" x14ac:dyDescent="0.25">
      <c r="B39" s="7" t="s">
        <v>1768</v>
      </c>
      <c r="C39" s="2" t="s">
        <v>232</v>
      </c>
      <c r="D39" s="2"/>
      <c r="E39" s="2"/>
      <c r="F39" s="2"/>
      <c r="G39" s="2"/>
      <c r="H39" s="34">
        <f t="shared" si="0"/>
        <v>0</v>
      </c>
      <c r="I39" s="4"/>
      <c r="J39" s="4"/>
      <c r="K39" s="4"/>
      <c r="L39" s="4">
        <v>211</v>
      </c>
      <c r="M39" s="4"/>
      <c r="N39" s="4"/>
      <c r="O39" s="4"/>
      <c r="P39" s="4"/>
      <c r="Q39" s="4"/>
      <c r="R39" s="4"/>
      <c r="S39" s="4"/>
      <c r="T39" s="4">
        <f t="shared" si="1"/>
        <v>2665.0999999999985</v>
      </c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>
        <f t="shared" si="2"/>
        <v>84381.020000000019</v>
      </c>
    </row>
    <row r="40" spans="2:32" x14ac:dyDescent="0.25">
      <c r="B40" s="7" t="s">
        <v>1769</v>
      </c>
      <c r="C40" s="2" t="s">
        <v>1344</v>
      </c>
      <c r="D40" s="2"/>
      <c r="E40" s="2"/>
      <c r="F40" s="2"/>
      <c r="G40" s="2"/>
      <c r="H40" s="34">
        <f t="shared" si="0"/>
        <v>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>
        <f t="shared" si="1"/>
        <v>2665.0999999999985</v>
      </c>
      <c r="U40" s="4"/>
      <c r="V40" s="4">
        <v>14000</v>
      </c>
      <c r="W40" s="4"/>
      <c r="X40" s="4"/>
      <c r="Y40" s="4"/>
      <c r="Z40" s="4"/>
      <c r="AA40" s="4"/>
      <c r="AB40" s="4"/>
      <c r="AC40" s="4"/>
      <c r="AD40" s="4"/>
      <c r="AE40" s="4"/>
      <c r="AF40" s="4">
        <f t="shared" si="2"/>
        <v>70381.020000000019</v>
      </c>
    </row>
    <row r="41" spans="2:32" x14ac:dyDescent="0.25">
      <c r="B41" s="7" t="s">
        <v>1769</v>
      </c>
      <c r="C41" s="2" t="s">
        <v>1643</v>
      </c>
      <c r="D41" s="2"/>
      <c r="E41" s="2"/>
      <c r="F41" s="2"/>
      <c r="G41" s="2"/>
      <c r="H41" s="34">
        <f t="shared" si="0"/>
        <v>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>
        <f t="shared" si="1"/>
        <v>2665.0999999999985</v>
      </c>
      <c r="U41" s="4"/>
      <c r="V41" s="4">
        <v>27000</v>
      </c>
      <c r="W41" s="4"/>
      <c r="X41" s="4"/>
      <c r="Y41" s="4"/>
      <c r="Z41" s="4"/>
      <c r="AA41" s="4"/>
      <c r="AB41" s="4"/>
      <c r="AC41" s="4"/>
      <c r="AD41" s="4"/>
      <c r="AE41" s="4"/>
      <c r="AF41" s="4">
        <f t="shared" si="2"/>
        <v>43381.020000000019</v>
      </c>
    </row>
    <row r="42" spans="2:32" x14ac:dyDescent="0.25">
      <c r="B42" s="7" t="s">
        <v>1769</v>
      </c>
      <c r="C42" s="2" t="s">
        <v>1643</v>
      </c>
      <c r="D42" s="2"/>
      <c r="E42" s="2"/>
      <c r="F42" s="2"/>
      <c r="G42" s="2"/>
      <c r="H42" s="34">
        <f t="shared" si="0"/>
        <v>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>
        <f t="shared" si="1"/>
        <v>2665.0999999999985</v>
      </c>
      <c r="U42" s="4"/>
      <c r="V42" s="4">
        <v>30000</v>
      </c>
      <c r="W42" s="4"/>
      <c r="X42" s="4"/>
      <c r="Y42" s="4"/>
      <c r="Z42" s="4"/>
      <c r="AA42" s="4"/>
      <c r="AB42" s="4"/>
      <c r="AC42" s="4"/>
      <c r="AD42" s="4"/>
      <c r="AE42" s="4"/>
      <c r="AF42" s="4">
        <f t="shared" si="2"/>
        <v>13381.020000000019</v>
      </c>
    </row>
    <row r="43" spans="2:32" x14ac:dyDescent="0.25">
      <c r="B43" s="7" t="s">
        <v>1774</v>
      </c>
      <c r="C43" s="2" t="s">
        <v>1522</v>
      </c>
      <c r="D43" s="2"/>
      <c r="E43" s="2"/>
      <c r="F43" s="2"/>
      <c r="G43" s="2"/>
      <c r="H43" s="34">
        <f t="shared" si="0"/>
        <v>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>
        <f t="shared" si="1"/>
        <v>2665.0999999999985</v>
      </c>
      <c r="U43" s="4"/>
      <c r="V43" s="4"/>
      <c r="W43" s="4"/>
      <c r="X43" s="4"/>
      <c r="Y43" s="4"/>
      <c r="Z43" s="4"/>
      <c r="AA43" s="4"/>
      <c r="AB43" s="4"/>
      <c r="AC43" s="4">
        <v>21150</v>
      </c>
      <c r="AD43" s="4"/>
      <c r="AE43" s="4"/>
      <c r="AF43" s="4">
        <f t="shared" si="2"/>
        <v>34531.020000000019</v>
      </c>
    </row>
    <row r="44" spans="2:32" x14ac:dyDescent="0.25">
      <c r="B44" s="7" t="s">
        <v>1775</v>
      </c>
      <c r="C44" s="2" t="s">
        <v>1776</v>
      </c>
      <c r="D44" s="2"/>
      <c r="E44" s="2"/>
      <c r="F44" s="2"/>
      <c r="G44" s="2"/>
      <c r="H44" s="34">
        <f t="shared" si="0"/>
        <v>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>
        <f t="shared" si="1"/>
        <v>2665.0999999999985</v>
      </c>
      <c r="U44" s="4"/>
      <c r="V44" s="4">
        <v>5000</v>
      </c>
      <c r="W44" s="4"/>
      <c r="X44" s="4"/>
      <c r="Y44" s="4"/>
      <c r="Z44" s="4"/>
      <c r="AA44" s="4"/>
      <c r="AB44" s="4"/>
      <c r="AC44" s="4"/>
      <c r="AD44" s="4"/>
      <c r="AE44" s="4"/>
      <c r="AF44" s="4">
        <f t="shared" si="2"/>
        <v>29531.020000000019</v>
      </c>
    </row>
    <row r="45" spans="2:32" x14ac:dyDescent="0.25">
      <c r="B45" s="7" t="s">
        <v>1777</v>
      </c>
      <c r="C45" s="2" t="s">
        <v>12</v>
      </c>
      <c r="D45" s="2"/>
      <c r="E45" s="2"/>
      <c r="F45" s="2"/>
      <c r="G45" s="2"/>
      <c r="H45" s="34">
        <f t="shared" si="0"/>
        <v>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>
        <f t="shared" si="1"/>
        <v>2665.0999999999985</v>
      </c>
      <c r="U45" s="4"/>
      <c r="V45" s="4"/>
      <c r="W45" s="4"/>
      <c r="X45" s="4"/>
      <c r="Y45" s="4">
        <v>472</v>
      </c>
      <c r="Z45" s="4"/>
      <c r="AA45" s="4"/>
      <c r="AB45" s="4"/>
      <c r="AC45" s="4"/>
      <c r="AD45" s="4"/>
      <c r="AE45" s="4"/>
      <c r="AF45" s="4">
        <f t="shared" si="2"/>
        <v>30003.020000000019</v>
      </c>
    </row>
    <row r="46" spans="2:32" x14ac:dyDescent="0.25">
      <c r="B46" s="7" t="s">
        <v>1778</v>
      </c>
      <c r="C46" s="2" t="s">
        <v>1779</v>
      </c>
      <c r="D46" s="2"/>
      <c r="E46" s="2"/>
      <c r="F46" s="2"/>
      <c r="G46" s="2"/>
      <c r="H46" s="34">
        <f t="shared" si="0"/>
        <v>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>
        <f t="shared" si="1"/>
        <v>2665.0999999999985</v>
      </c>
      <c r="U46" s="4">
        <v>1000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>
        <f t="shared" si="2"/>
        <v>31003.020000000019</v>
      </c>
    </row>
    <row r="47" spans="2:32" x14ac:dyDescent="0.25">
      <c r="B47" s="7" t="s">
        <v>1778</v>
      </c>
      <c r="C47" s="2" t="s">
        <v>1780</v>
      </c>
      <c r="D47" s="2"/>
      <c r="E47" s="2"/>
      <c r="F47" s="2"/>
      <c r="G47" s="2"/>
      <c r="H47" s="34">
        <f t="shared" si="0"/>
        <v>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>
        <f t="shared" si="1"/>
        <v>2665.0999999999985</v>
      </c>
      <c r="U47" s="4">
        <v>5000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>
        <f t="shared" si="2"/>
        <v>36003.020000000019</v>
      </c>
    </row>
    <row r="48" spans="2:32" x14ac:dyDescent="0.25">
      <c r="B48" s="7" t="s">
        <v>1778</v>
      </c>
      <c r="C48" s="2" t="s">
        <v>1780</v>
      </c>
      <c r="D48" s="2"/>
      <c r="E48" s="2"/>
      <c r="F48" s="2"/>
      <c r="G48" s="2"/>
      <c r="H48" s="34">
        <f t="shared" si="0"/>
        <v>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>
        <f t="shared" si="1"/>
        <v>2665.0999999999985</v>
      </c>
      <c r="U48" s="4">
        <v>95000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>
        <f t="shared" si="2"/>
        <v>131003.02000000002</v>
      </c>
    </row>
    <row r="49" spans="2:32" x14ac:dyDescent="0.25">
      <c r="B49" s="7" t="s">
        <v>1781</v>
      </c>
      <c r="C49" s="2" t="s">
        <v>335</v>
      </c>
      <c r="D49" s="2"/>
      <c r="E49" s="2"/>
      <c r="F49" s="2"/>
      <c r="G49" s="2"/>
      <c r="H49" s="34">
        <f t="shared" si="0"/>
        <v>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>
        <f t="shared" si="1"/>
        <v>2665.0999999999985</v>
      </c>
      <c r="U49" s="4"/>
      <c r="V49" s="4"/>
      <c r="W49" s="4"/>
      <c r="X49" s="4"/>
      <c r="Y49" s="4"/>
      <c r="Z49" s="4"/>
      <c r="AA49" s="4"/>
      <c r="AB49" s="4"/>
      <c r="AC49" s="4"/>
      <c r="AD49" s="4"/>
      <c r="AE49" s="4">
        <v>125000</v>
      </c>
      <c r="AF49" s="4">
        <f t="shared" si="2"/>
        <v>6003.0200000000186</v>
      </c>
    </row>
    <row r="50" spans="2:32" x14ac:dyDescent="0.25">
      <c r="B50" s="7" t="s">
        <v>1783</v>
      </c>
      <c r="C50" s="2" t="s">
        <v>1767</v>
      </c>
      <c r="D50" s="2"/>
      <c r="E50" s="2"/>
      <c r="F50" s="2"/>
      <c r="G50" s="2"/>
      <c r="H50" s="34">
        <f t="shared" si="0"/>
        <v>0</v>
      </c>
      <c r="I50" s="4"/>
      <c r="J50" s="4"/>
      <c r="K50" s="4">
        <v>0.89</v>
      </c>
      <c r="L50" s="4"/>
      <c r="M50" s="4"/>
      <c r="N50" s="4"/>
      <c r="O50" s="4"/>
      <c r="P50" s="4"/>
      <c r="Q50" s="4"/>
      <c r="R50" s="4"/>
      <c r="S50" s="4"/>
      <c r="T50" s="4">
        <f t="shared" si="1"/>
        <v>2664.2099999999987</v>
      </c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>
        <f t="shared" si="2"/>
        <v>6003.0200000000186</v>
      </c>
    </row>
    <row r="51" spans="2:32" x14ac:dyDescent="0.25">
      <c r="B51" s="7" t="s">
        <v>1782</v>
      </c>
      <c r="C51" s="2" t="s">
        <v>232</v>
      </c>
      <c r="D51" s="2"/>
      <c r="E51" s="2"/>
      <c r="F51" s="2"/>
      <c r="G51" s="2"/>
      <c r="H51" s="34">
        <f t="shared" si="0"/>
        <v>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>
        <f t="shared" si="1"/>
        <v>2664.2099999999987</v>
      </c>
      <c r="U51" s="4"/>
      <c r="V51" s="4"/>
      <c r="W51" s="4"/>
      <c r="X51" s="4">
        <v>205</v>
      </c>
      <c r="Y51" s="4"/>
      <c r="Z51" s="4"/>
      <c r="AA51" s="4"/>
      <c r="AB51" s="4"/>
      <c r="AC51" s="4"/>
      <c r="AD51" s="4"/>
      <c r="AE51" s="4"/>
      <c r="AF51" s="4">
        <f t="shared" si="2"/>
        <v>6208.0200000000186</v>
      </c>
    </row>
    <row r="52" spans="2:32" x14ac:dyDescent="0.25">
      <c r="B52" s="7" t="s">
        <v>1784</v>
      </c>
      <c r="C52" s="2" t="s">
        <v>12</v>
      </c>
      <c r="D52" s="2"/>
      <c r="E52" s="2"/>
      <c r="F52" s="2"/>
      <c r="G52" s="2"/>
      <c r="H52" s="34">
        <f t="shared" si="0"/>
        <v>0</v>
      </c>
      <c r="I52" s="4"/>
      <c r="J52" s="4"/>
      <c r="K52" s="4"/>
      <c r="L52" s="4"/>
      <c r="M52" s="4">
        <v>3285</v>
      </c>
      <c r="N52" s="4"/>
      <c r="O52" s="4"/>
      <c r="P52" s="4"/>
      <c r="Q52" s="4"/>
      <c r="R52" s="4"/>
      <c r="S52" s="4"/>
      <c r="T52" s="4">
        <f t="shared" si="1"/>
        <v>5949.2099999999991</v>
      </c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>
        <f t="shared" si="2"/>
        <v>6208.0200000000186</v>
      </c>
    </row>
    <row r="53" spans="2:32" x14ac:dyDescent="0.25">
      <c r="B53" s="7" t="s">
        <v>1784</v>
      </c>
      <c r="C53" s="2" t="s">
        <v>12</v>
      </c>
      <c r="D53" s="2"/>
      <c r="E53" s="2"/>
      <c r="F53" s="2"/>
      <c r="G53" s="2"/>
      <c r="H53" s="34">
        <f t="shared" si="0"/>
        <v>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>
        <f t="shared" si="1"/>
        <v>5949.2099999999991</v>
      </c>
      <c r="U53" s="4"/>
      <c r="V53" s="4"/>
      <c r="W53" s="4"/>
      <c r="X53" s="4"/>
      <c r="Y53" s="4">
        <v>3465</v>
      </c>
      <c r="Z53" s="4"/>
      <c r="AA53" s="4"/>
      <c r="AB53" s="4"/>
      <c r="AC53" s="4"/>
      <c r="AD53" s="4"/>
      <c r="AE53" s="4"/>
      <c r="AF53" s="4">
        <f t="shared" si="2"/>
        <v>9673.0200000000186</v>
      </c>
    </row>
    <row r="54" spans="2:32" x14ac:dyDescent="0.25">
      <c r="B54" s="7" t="s">
        <v>1785</v>
      </c>
      <c r="C54" s="2" t="s">
        <v>12</v>
      </c>
      <c r="D54" s="2"/>
      <c r="E54" s="2"/>
      <c r="F54" s="2"/>
      <c r="G54" s="2"/>
      <c r="H54" s="34">
        <f t="shared" si="0"/>
        <v>0</v>
      </c>
      <c r="I54" s="4"/>
      <c r="J54" s="4"/>
      <c r="K54" s="4"/>
      <c r="L54" s="4"/>
      <c r="M54" s="4">
        <v>41077</v>
      </c>
      <c r="N54" s="4"/>
      <c r="O54" s="4"/>
      <c r="P54" s="4"/>
      <c r="Q54" s="4"/>
      <c r="R54" s="4"/>
      <c r="S54" s="4"/>
      <c r="T54" s="4">
        <f t="shared" si="1"/>
        <v>47026.21</v>
      </c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>
        <f t="shared" si="2"/>
        <v>9673.0200000000186</v>
      </c>
    </row>
    <row r="55" spans="2:32" x14ac:dyDescent="0.25">
      <c r="B55" s="7" t="s">
        <v>1786</v>
      </c>
      <c r="C55" s="2" t="s">
        <v>150</v>
      </c>
      <c r="D55" s="2"/>
      <c r="E55" s="2"/>
      <c r="F55" s="2"/>
      <c r="G55" s="2"/>
      <c r="H55" s="34">
        <f t="shared" si="0"/>
        <v>0</v>
      </c>
      <c r="I55" s="4"/>
      <c r="J55" s="4"/>
      <c r="K55" s="4"/>
      <c r="L55" s="4"/>
      <c r="M55" s="4"/>
      <c r="N55" s="4"/>
      <c r="O55" s="4"/>
      <c r="P55" s="4">
        <v>-45000</v>
      </c>
      <c r="Q55" s="4"/>
      <c r="R55" s="4"/>
      <c r="S55" s="4"/>
      <c r="T55" s="4">
        <f t="shared" si="1"/>
        <v>2026.2099999999991</v>
      </c>
      <c r="U55" s="4"/>
      <c r="V55" s="4"/>
      <c r="W55" s="4"/>
      <c r="X55" s="4"/>
      <c r="Y55" s="4"/>
      <c r="Z55" s="4"/>
      <c r="AA55" s="4"/>
      <c r="AB55" s="4">
        <v>45000</v>
      </c>
      <c r="AC55" s="4"/>
      <c r="AD55" s="4"/>
      <c r="AE55" s="4"/>
      <c r="AF55" s="4">
        <f t="shared" si="2"/>
        <v>54673.020000000019</v>
      </c>
    </row>
    <row r="56" spans="2:32" x14ac:dyDescent="0.25">
      <c r="B56" s="7" t="s">
        <v>1788</v>
      </c>
      <c r="C56" s="2" t="s">
        <v>12</v>
      </c>
      <c r="D56" s="2"/>
      <c r="E56" s="2"/>
      <c r="F56" s="2"/>
      <c r="G56" s="2"/>
      <c r="H56" s="34">
        <f t="shared" si="0"/>
        <v>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>
        <f t="shared" si="1"/>
        <v>2026.2099999999991</v>
      </c>
      <c r="U56" s="4"/>
      <c r="V56" s="4"/>
      <c r="W56" s="4"/>
      <c r="X56" s="4"/>
      <c r="Y56" s="4">
        <v>25819</v>
      </c>
      <c r="Z56" s="4"/>
      <c r="AA56" s="4"/>
      <c r="AB56" s="4"/>
      <c r="AC56" s="4"/>
      <c r="AD56" s="4"/>
      <c r="AE56" s="4"/>
      <c r="AF56" s="4">
        <f t="shared" si="2"/>
        <v>80492.020000000019</v>
      </c>
    </row>
    <row r="57" spans="2:32" x14ac:dyDescent="0.25">
      <c r="B57" s="7" t="s">
        <v>1787</v>
      </c>
      <c r="C57" s="2" t="s">
        <v>232</v>
      </c>
      <c r="D57" s="2"/>
      <c r="E57" s="2"/>
      <c r="F57" s="2"/>
      <c r="G57" s="2"/>
      <c r="H57" s="34">
        <f t="shared" si="0"/>
        <v>0</v>
      </c>
      <c r="I57" s="4"/>
      <c r="J57" s="4"/>
      <c r="K57" s="4"/>
      <c r="L57" s="4">
        <v>35</v>
      </c>
      <c r="M57" s="4"/>
      <c r="N57" s="4"/>
      <c r="O57" s="4"/>
      <c r="P57" s="4"/>
      <c r="Q57" s="4"/>
      <c r="R57" s="4"/>
      <c r="S57" s="4"/>
      <c r="T57" s="4">
        <f t="shared" si="1"/>
        <v>2061.2099999999991</v>
      </c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>
        <f t="shared" si="2"/>
        <v>80492.020000000019</v>
      </c>
    </row>
    <row r="58" spans="2:32" x14ac:dyDescent="0.25">
      <c r="B58" s="7" t="s">
        <v>1789</v>
      </c>
      <c r="C58" s="2" t="s">
        <v>335</v>
      </c>
      <c r="D58" s="2"/>
      <c r="E58" s="2"/>
      <c r="F58" s="2"/>
      <c r="G58" s="2"/>
      <c r="H58" s="34">
        <f t="shared" si="0"/>
        <v>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>
        <f t="shared" si="1"/>
        <v>2061.2099999999991</v>
      </c>
      <c r="U58" s="4"/>
      <c r="V58" s="4"/>
      <c r="W58" s="4"/>
      <c r="X58" s="4"/>
      <c r="Y58" s="4"/>
      <c r="Z58" s="4"/>
      <c r="AA58" s="4"/>
      <c r="AB58" s="4"/>
      <c r="AC58" s="4"/>
      <c r="AD58" s="4"/>
      <c r="AE58" s="4">
        <v>75000</v>
      </c>
      <c r="AF58" s="4">
        <f t="shared" si="2"/>
        <v>5492.0200000000186</v>
      </c>
    </row>
    <row r="59" spans="2:32" x14ac:dyDescent="0.25">
      <c r="B59" s="7" t="s">
        <v>1795</v>
      </c>
      <c r="C59" s="2" t="s">
        <v>1522</v>
      </c>
      <c r="D59" s="2"/>
      <c r="E59" s="2"/>
      <c r="F59" s="2"/>
      <c r="G59" s="2"/>
      <c r="H59" s="34">
        <f t="shared" si="0"/>
        <v>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>
        <f t="shared" si="1"/>
        <v>2061.2099999999991</v>
      </c>
      <c r="U59" s="4"/>
      <c r="V59" s="4"/>
      <c r="W59" s="4"/>
      <c r="X59" s="4"/>
      <c r="Y59" s="4"/>
      <c r="Z59" s="4"/>
      <c r="AA59" s="4"/>
      <c r="AB59" s="4"/>
      <c r="AC59" s="4">
        <v>31910</v>
      </c>
      <c r="AD59" s="4"/>
      <c r="AE59" s="4"/>
      <c r="AF59" s="4">
        <f t="shared" si="2"/>
        <v>37402.020000000019</v>
      </c>
    </row>
    <row r="60" spans="2:32" x14ac:dyDescent="0.25">
      <c r="B60" s="7" t="s">
        <v>1795</v>
      </c>
      <c r="C60" s="2" t="s">
        <v>335</v>
      </c>
      <c r="D60" s="2"/>
      <c r="E60" s="2"/>
      <c r="F60" s="2"/>
      <c r="G60" s="2"/>
      <c r="H60" s="34">
        <f t="shared" si="0"/>
        <v>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>
        <f t="shared" si="1"/>
        <v>2061.2099999999991</v>
      </c>
      <c r="U60" s="4"/>
      <c r="V60" s="4"/>
      <c r="W60" s="4"/>
      <c r="X60" s="4"/>
      <c r="Y60" s="4"/>
      <c r="Z60" s="4"/>
      <c r="AA60" s="4"/>
      <c r="AB60" s="4"/>
      <c r="AC60" s="4"/>
      <c r="AD60" s="4"/>
      <c r="AE60" s="4">
        <v>35000</v>
      </c>
      <c r="AF60" s="4">
        <f t="shared" si="2"/>
        <v>2402.0200000000186</v>
      </c>
    </row>
    <row r="61" spans="2:32" x14ac:dyDescent="0.25">
      <c r="B61" s="7" t="s">
        <v>1796</v>
      </c>
      <c r="C61" s="2" t="s">
        <v>12</v>
      </c>
      <c r="D61" s="2"/>
      <c r="E61" s="2"/>
      <c r="F61" s="2"/>
      <c r="G61" s="2"/>
      <c r="H61" s="34">
        <f t="shared" si="0"/>
        <v>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>
        <f t="shared" si="1"/>
        <v>2061.2099999999991</v>
      </c>
      <c r="U61" s="4"/>
      <c r="V61" s="4"/>
      <c r="W61" s="4"/>
      <c r="X61" s="4"/>
      <c r="Y61" s="4">
        <v>472</v>
      </c>
      <c r="Z61" s="4"/>
      <c r="AA61" s="4"/>
      <c r="AB61" s="4"/>
      <c r="AC61" s="4"/>
      <c r="AD61" s="4"/>
      <c r="AE61" s="4"/>
      <c r="AF61" s="4">
        <f t="shared" si="2"/>
        <v>2874.0200000000186</v>
      </c>
    </row>
    <row r="62" spans="2:32" x14ac:dyDescent="0.25">
      <c r="B62" s="7" t="s">
        <v>1797</v>
      </c>
      <c r="C62" s="2" t="s">
        <v>232</v>
      </c>
      <c r="D62" s="2"/>
      <c r="E62" s="2"/>
      <c r="F62" s="2"/>
      <c r="G62" s="2"/>
      <c r="H62" s="34">
        <f t="shared" si="0"/>
        <v>0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>
        <f t="shared" si="1"/>
        <v>2061.2099999999991</v>
      </c>
      <c r="U62" s="4"/>
      <c r="V62" s="4"/>
      <c r="W62" s="4"/>
      <c r="X62" s="4">
        <v>36</v>
      </c>
      <c r="Y62" s="4">
        <v>0</v>
      </c>
      <c r="Z62" s="4"/>
      <c r="AA62" s="4"/>
      <c r="AB62" s="4"/>
      <c r="AC62" s="4"/>
      <c r="AD62" s="4"/>
      <c r="AE62" s="4"/>
      <c r="AF62" s="4">
        <f t="shared" si="2"/>
        <v>2910.0200000000186</v>
      </c>
    </row>
    <row r="63" spans="2:32" x14ac:dyDescent="0.25">
      <c r="B63" s="7" t="s">
        <v>1790</v>
      </c>
      <c r="C63" s="2" t="s">
        <v>12</v>
      </c>
      <c r="D63" s="2"/>
      <c r="E63" s="2"/>
      <c r="F63" s="2"/>
      <c r="G63" s="2"/>
      <c r="H63" s="34">
        <f t="shared" si="0"/>
        <v>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>
        <f t="shared" si="1"/>
        <v>2061.2099999999991</v>
      </c>
      <c r="U63" s="4"/>
      <c r="V63" s="4"/>
      <c r="W63" s="4"/>
      <c r="X63" s="4"/>
      <c r="Y63" s="4">
        <v>3465</v>
      </c>
      <c r="Z63" s="4"/>
      <c r="AA63" s="4"/>
      <c r="AB63" s="4"/>
      <c r="AC63" s="4"/>
      <c r="AD63" s="4"/>
      <c r="AE63" s="4"/>
      <c r="AF63" s="4">
        <f t="shared" si="2"/>
        <v>6375.0200000000186</v>
      </c>
    </row>
    <row r="64" spans="2:32" x14ac:dyDescent="0.25">
      <c r="B64" s="7" t="s">
        <v>1790</v>
      </c>
      <c r="C64" s="2" t="s">
        <v>12</v>
      </c>
      <c r="D64" s="2"/>
      <c r="E64" s="2"/>
      <c r="F64" s="2"/>
      <c r="G64" s="2"/>
      <c r="H64" s="34">
        <f t="shared" si="0"/>
        <v>0</v>
      </c>
      <c r="I64" s="4"/>
      <c r="J64" s="4"/>
      <c r="K64" s="4"/>
      <c r="L64" s="4"/>
      <c r="M64" s="4">
        <v>3285</v>
      </c>
      <c r="N64" s="4"/>
      <c r="O64" s="4"/>
      <c r="P64" s="4"/>
      <c r="Q64" s="4"/>
      <c r="R64" s="4"/>
      <c r="S64" s="4"/>
      <c r="T64" s="4">
        <f t="shared" si="1"/>
        <v>5346.2099999999991</v>
      </c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>
        <f t="shared" si="2"/>
        <v>6375.0200000000186</v>
      </c>
    </row>
    <row r="65" spans="2:32" x14ac:dyDescent="0.25">
      <c r="B65" s="7" t="s">
        <v>1791</v>
      </c>
      <c r="C65" s="2" t="s">
        <v>1767</v>
      </c>
      <c r="D65" s="2"/>
      <c r="E65" s="2"/>
      <c r="F65" s="2"/>
      <c r="G65" s="2"/>
      <c r="H65" s="34">
        <f t="shared" si="0"/>
        <v>0</v>
      </c>
      <c r="I65" s="4"/>
      <c r="J65" s="4"/>
      <c r="K65" s="4">
        <v>0.89</v>
      </c>
      <c r="L65" s="4"/>
      <c r="M65" s="4"/>
      <c r="N65" s="4"/>
      <c r="O65" s="4"/>
      <c r="P65" s="4"/>
      <c r="Q65" s="4"/>
      <c r="R65" s="4"/>
      <c r="S65" s="4"/>
      <c r="T65" s="4">
        <f t="shared" si="1"/>
        <v>5345.3199999999988</v>
      </c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>
        <f t="shared" si="2"/>
        <v>6375.0200000000186</v>
      </c>
    </row>
    <row r="66" spans="2:32" x14ac:dyDescent="0.25">
      <c r="B66" s="7" t="s">
        <v>1792</v>
      </c>
      <c r="C66" s="2" t="s">
        <v>12</v>
      </c>
      <c r="D66" s="2"/>
      <c r="E66" s="2"/>
      <c r="F66" s="2"/>
      <c r="G66" s="2"/>
      <c r="H66" s="34">
        <f t="shared" si="0"/>
        <v>0</v>
      </c>
      <c r="I66" s="4"/>
      <c r="J66" s="4"/>
      <c r="K66" s="4"/>
      <c r="L66" s="4"/>
      <c r="M66" s="4">
        <v>41063</v>
      </c>
      <c r="N66" s="4"/>
      <c r="O66" s="4"/>
      <c r="P66" s="4"/>
      <c r="Q66" s="4"/>
      <c r="R66" s="4"/>
      <c r="S66" s="4"/>
      <c r="T66" s="4">
        <f t="shared" si="1"/>
        <v>46408.32</v>
      </c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>
        <f t="shared" si="2"/>
        <v>6375.0200000000186</v>
      </c>
    </row>
    <row r="67" spans="2:32" x14ac:dyDescent="0.25">
      <c r="B67" s="7" t="s">
        <v>1793</v>
      </c>
      <c r="C67" s="2" t="s">
        <v>232</v>
      </c>
      <c r="D67" s="2"/>
      <c r="E67" s="2"/>
      <c r="F67" s="2"/>
      <c r="G67" s="2"/>
      <c r="H67" s="34">
        <f t="shared" si="0"/>
        <v>0</v>
      </c>
      <c r="I67" s="4"/>
      <c r="J67" s="4"/>
      <c r="K67" s="4"/>
      <c r="L67" s="4">
        <v>19</v>
      </c>
      <c r="M67" s="4"/>
      <c r="N67" s="4"/>
      <c r="O67" s="4"/>
      <c r="P67" s="4"/>
      <c r="Q67" s="4"/>
      <c r="R67" s="4"/>
      <c r="S67" s="4"/>
      <c r="T67" s="4">
        <f t="shared" si="1"/>
        <v>46427.32</v>
      </c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>
        <f t="shared" si="2"/>
        <v>6375.0200000000186</v>
      </c>
    </row>
    <row r="68" spans="2:32" x14ac:dyDescent="0.25">
      <c r="B68" s="7" t="s">
        <v>1793</v>
      </c>
      <c r="C68" s="2" t="s">
        <v>12</v>
      </c>
      <c r="D68" s="2"/>
      <c r="E68" s="2"/>
      <c r="F68" s="2"/>
      <c r="G68" s="2"/>
      <c r="H68" s="34">
        <f t="shared" si="0"/>
        <v>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>
        <f t="shared" si="1"/>
        <v>46427.32</v>
      </c>
      <c r="U68" s="4"/>
      <c r="V68" s="4"/>
      <c r="W68" s="4"/>
      <c r="X68" s="4"/>
      <c r="Y68" s="4">
        <v>25819</v>
      </c>
      <c r="Z68" s="4"/>
      <c r="AA68" s="4"/>
      <c r="AB68" s="4"/>
      <c r="AC68" s="4"/>
      <c r="AD68" s="4"/>
      <c r="AE68" s="4"/>
      <c r="AF68" s="4">
        <f t="shared" si="2"/>
        <v>32194.020000000019</v>
      </c>
    </row>
    <row r="69" spans="2:32" x14ac:dyDescent="0.25">
      <c r="B69" s="7" t="s">
        <v>1794</v>
      </c>
      <c r="C69" s="2" t="s">
        <v>150</v>
      </c>
      <c r="D69" s="2"/>
      <c r="E69" s="2"/>
      <c r="F69" s="2"/>
      <c r="G69" s="2"/>
      <c r="H69" s="34">
        <f t="shared" ref="H69:H86" si="3">H68+D69-G69</f>
        <v>0</v>
      </c>
      <c r="I69" s="4"/>
      <c r="J69" s="4"/>
      <c r="K69" s="4"/>
      <c r="L69" s="4"/>
      <c r="M69" s="4"/>
      <c r="N69" s="4"/>
      <c r="O69" s="4"/>
      <c r="P69" s="4">
        <v>-44000</v>
      </c>
      <c r="Q69" s="4"/>
      <c r="R69" s="4"/>
      <c r="S69" s="4"/>
      <c r="T69" s="4">
        <f t="shared" ref="T69:T86" si="4">T68+(I69+L69+M69+P69+Q69+R69)-(J69+K69+N69+O69+S69)</f>
        <v>2427.3199999999997</v>
      </c>
      <c r="U69" s="4"/>
      <c r="V69" s="4"/>
      <c r="W69" s="4"/>
      <c r="X69" s="4"/>
      <c r="Y69" s="4"/>
      <c r="Z69" s="4"/>
      <c r="AA69" s="4"/>
      <c r="AB69" s="4">
        <v>44000</v>
      </c>
      <c r="AC69" s="4"/>
      <c r="AD69" s="4"/>
      <c r="AE69" s="4"/>
      <c r="AF69" s="4">
        <f t="shared" ref="AF69:AF86" si="5">AF68+(U69+X69+Y69+AB69+AC69+AD69)-(V69+W69+Z69+AA69+AE69)</f>
        <v>76194.020000000019</v>
      </c>
    </row>
    <row r="70" spans="2:32" x14ac:dyDescent="0.25">
      <c r="B70" s="7" t="s">
        <v>1798</v>
      </c>
      <c r="C70" s="2" t="s">
        <v>209</v>
      </c>
      <c r="D70" s="2"/>
      <c r="E70" s="2"/>
      <c r="F70" s="2"/>
      <c r="G70" s="2"/>
      <c r="H70" s="34">
        <f t="shared" si="3"/>
        <v>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>
        <f t="shared" si="4"/>
        <v>2427.3199999999997</v>
      </c>
      <c r="U70" s="4">
        <v>25000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>
        <f t="shared" si="5"/>
        <v>101194.02000000002</v>
      </c>
    </row>
    <row r="71" spans="2:32" x14ac:dyDescent="0.25">
      <c r="B71" s="7" t="s">
        <v>1799</v>
      </c>
      <c r="C71" s="2" t="s">
        <v>335</v>
      </c>
      <c r="D71" s="2"/>
      <c r="E71" s="2"/>
      <c r="F71" s="2"/>
      <c r="G71" s="2"/>
      <c r="H71" s="34">
        <f t="shared" si="3"/>
        <v>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>
        <f t="shared" si="4"/>
        <v>2427.3199999999997</v>
      </c>
      <c r="U71" s="4"/>
      <c r="V71" s="4"/>
      <c r="W71" s="4"/>
      <c r="X71" s="4"/>
      <c r="Y71" s="4"/>
      <c r="Z71" s="4"/>
      <c r="AA71" s="4"/>
      <c r="AB71" s="4"/>
      <c r="AC71" s="4"/>
      <c r="AD71" s="4"/>
      <c r="AE71" s="4">
        <v>99000</v>
      </c>
      <c r="AF71" s="4">
        <f t="shared" si="5"/>
        <v>2194.0200000000186</v>
      </c>
    </row>
    <row r="72" spans="2:32" x14ac:dyDescent="0.25">
      <c r="B72" s="7" t="s">
        <v>1802</v>
      </c>
      <c r="C72" s="2" t="s">
        <v>12</v>
      </c>
      <c r="D72" s="2"/>
      <c r="E72" s="2"/>
      <c r="F72" s="2"/>
      <c r="G72" s="2"/>
      <c r="H72" s="34">
        <f t="shared" si="3"/>
        <v>0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>
        <f t="shared" si="4"/>
        <v>2427.3199999999997</v>
      </c>
      <c r="U72" s="4"/>
      <c r="V72" s="4"/>
      <c r="W72" s="4"/>
      <c r="X72" s="4"/>
      <c r="Y72" s="4">
        <v>472</v>
      </c>
      <c r="Z72" s="4"/>
      <c r="AA72" s="4"/>
      <c r="AB72" s="4"/>
      <c r="AC72" s="4"/>
      <c r="AD72" s="4"/>
      <c r="AE72" s="4"/>
      <c r="AF72" s="4">
        <f t="shared" si="5"/>
        <v>2666.0200000000186</v>
      </c>
    </row>
    <row r="73" spans="2:32" x14ac:dyDescent="0.25">
      <c r="B73" s="7" t="s">
        <v>1803</v>
      </c>
      <c r="C73" s="2" t="s">
        <v>232</v>
      </c>
      <c r="D73" s="2"/>
      <c r="E73" s="2"/>
      <c r="F73" s="2"/>
      <c r="G73" s="2"/>
      <c r="H73" s="34">
        <f t="shared" si="3"/>
        <v>0</v>
      </c>
      <c r="I73" s="4"/>
      <c r="J73" s="4"/>
      <c r="K73" s="4">
        <v>0</v>
      </c>
      <c r="L73" s="4"/>
      <c r="M73" s="4"/>
      <c r="N73" s="4"/>
      <c r="O73" s="4"/>
      <c r="P73" s="4"/>
      <c r="Q73" s="4"/>
      <c r="R73" s="4"/>
      <c r="S73" s="4"/>
      <c r="T73" s="4">
        <f t="shared" si="4"/>
        <v>2427.3199999999997</v>
      </c>
      <c r="U73" s="4"/>
      <c r="V73" s="4"/>
      <c r="W73" s="4"/>
      <c r="X73" s="4">
        <v>95</v>
      </c>
      <c r="Y73" s="4"/>
      <c r="Z73" s="4"/>
      <c r="AA73" s="4"/>
      <c r="AB73" s="4"/>
      <c r="AC73" s="4"/>
      <c r="AD73" s="4"/>
      <c r="AE73" s="4"/>
      <c r="AF73" s="4">
        <f t="shared" si="5"/>
        <v>2761.0200000000186</v>
      </c>
    </row>
    <row r="74" spans="2:32" x14ac:dyDescent="0.25">
      <c r="B74" s="7" t="s">
        <v>1800</v>
      </c>
      <c r="C74" s="2" t="s">
        <v>290</v>
      </c>
      <c r="D74" s="2"/>
      <c r="E74" s="2"/>
      <c r="F74" s="2"/>
      <c r="G74" s="2"/>
      <c r="H74" s="34">
        <f t="shared" si="3"/>
        <v>0</v>
      </c>
      <c r="I74" s="4"/>
      <c r="J74" s="4"/>
      <c r="K74" s="4">
        <v>0.89</v>
      </c>
      <c r="L74" s="4"/>
      <c r="M74" s="4">
        <v>0</v>
      </c>
      <c r="N74" s="4"/>
      <c r="O74" s="4"/>
      <c r="P74" s="4"/>
      <c r="Q74" s="4"/>
      <c r="R74" s="4"/>
      <c r="S74" s="4"/>
      <c r="T74" s="4">
        <f t="shared" si="4"/>
        <v>2426.4299999999998</v>
      </c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>
        <f t="shared" si="5"/>
        <v>2761.0200000000186</v>
      </c>
    </row>
    <row r="75" spans="2:32" x14ac:dyDescent="0.25">
      <c r="B75" s="7" t="s">
        <v>1801</v>
      </c>
      <c r="C75" s="2" t="s">
        <v>12</v>
      </c>
      <c r="D75" s="2"/>
      <c r="E75" s="2"/>
      <c r="F75" s="2"/>
      <c r="G75" s="2"/>
      <c r="H75" s="34">
        <f t="shared" si="3"/>
        <v>0</v>
      </c>
      <c r="I75" s="4"/>
      <c r="J75" s="4"/>
      <c r="K75" s="4"/>
      <c r="L75" s="4"/>
      <c r="M75" s="4">
        <v>3285</v>
      </c>
      <c r="N75" s="4"/>
      <c r="O75" s="4"/>
      <c r="P75" s="4"/>
      <c r="Q75" s="4"/>
      <c r="R75" s="4"/>
      <c r="S75" s="4"/>
      <c r="T75" s="4">
        <f t="shared" si="4"/>
        <v>5711.43</v>
      </c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>
        <f t="shared" si="5"/>
        <v>2761.0200000000186</v>
      </c>
    </row>
    <row r="76" spans="2:32" x14ac:dyDescent="0.25">
      <c r="B76" s="7" t="s">
        <v>1801</v>
      </c>
      <c r="C76" s="2" t="s">
        <v>12</v>
      </c>
      <c r="D76" s="2"/>
      <c r="E76" s="2"/>
      <c r="F76" s="2"/>
      <c r="G76" s="2"/>
      <c r="H76" s="34">
        <f t="shared" si="3"/>
        <v>0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>
        <f t="shared" si="4"/>
        <v>5711.43</v>
      </c>
      <c r="U76" s="4"/>
      <c r="V76" s="4"/>
      <c r="W76" s="4"/>
      <c r="X76" s="4"/>
      <c r="Y76" s="4">
        <v>3465</v>
      </c>
      <c r="Z76" s="4"/>
      <c r="AA76" s="4"/>
      <c r="AB76" s="4"/>
      <c r="AC76" s="4"/>
      <c r="AD76" s="4"/>
      <c r="AE76" s="4"/>
      <c r="AF76" s="4">
        <f t="shared" si="5"/>
        <v>6226.0200000000186</v>
      </c>
    </row>
    <row r="77" spans="2:32" x14ac:dyDescent="0.25">
      <c r="B77" s="7" t="s">
        <v>1804</v>
      </c>
      <c r="C77" s="2" t="s">
        <v>12</v>
      </c>
      <c r="D77" s="2"/>
      <c r="E77" s="2"/>
      <c r="F77" s="2"/>
      <c r="G77" s="2"/>
      <c r="H77" s="34">
        <f t="shared" si="3"/>
        <v>0</v>
      </c>
      <c r="I77" s="4"/>
      <c r="J77" s="4"/>
      <c r="K77" s="4"/>
      <c r="L77" s="4"/>
      <c r="M77" s="4">
        <v>41062</v>
      </c>
      <c r="N77" s="4"/>
      <c r="O77" s="4"/>
      <c r="P77" s="4"/>
      <c r="Q77" s="4"/>
      <c r="R77" s="4"/>
      <c r="S77" s="4"/>
      <c r="T77" s="4">
        <f t="shared" si="4"/>
        <v>46773.43</v>
      </c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>
        <f t="shared" si="5"/>
        <v>6226.0200000000186</v>
      </c>
    </row>
    <row r="78" spans="2:32" x14ac:dyDescent="0.25">
      <c r="B78" s="2"/>
      <c r="C78" s="2"/>
      <c r="D78" s="2"/>
      <c r="E78" s="2"/>
      <c r="F78" s="2"/>
      <c r="G78" s="2"/>
      <c r="H78" s="34">
        <f t="shared" si="3"/>
        <v>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>
        <f t="shared" si="4"/>
        <v>46773.43</v>
      </c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>
        <f t="shared" si="5"/>
        <v>6226.0200000000186</v>
      </c>
    </row>
    <row r="79" spans="2:32" x14ac:dyDescent="0.25">
      <c r="B79" s="2"/>
      <c r="C79" s="2"/>
      <c r="D79" s="2"/>
      <c r="E79" s="2"/>
      <c r="F79" s="2"/>
      <c r="G79" s="2"/>
      <c r="H79" s="34">
        <f t="shared" si="3"/>
        <v>0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>
        <f t="shared" si="4"/>
        <v>46773.43</v>
      </c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>
        <f t="shared" si="5"/>
        <v>6226.0200000000186</v>
      </c>
    </row>
    <row r="80" spans="2:32" x14ac:dyDescent="0.25">
      <c r="B80" s="2"/>
      <c r="C80" s="2"/>
      <c r="D80" s="2"/>
      <c r="E80" s="2"/>
      <c r="F80" s="2"/>
      <c r="G80" s="2"/>
      <c r="H80" s="34">
        <f t="shared" si="3"/>
        <v>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>
        <f t="shared" si="4"/>
        <v>46773.43</v>
      </c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>
        <f t="shared" si="5"/>
        <v>6226.0200000000186</v>
      </c>
    </row>
    <row r="81" spans="2:32" x14ac:dyDescent="0.25">
      <c r="B81" s="2"/>
      <c r="C81" s="2"/>
      <c r="D81" s="2"/>
      <c r="E81" s="2"/>
      <c r="F81" s="2"/>
      <c r="G81" s="2"/>
      <c r="H81" s="34">
        <f t="shared" si="3"/>
        <v>0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>
        <f t="shared" si="4"/>
        <v>46773.43</v>
      </c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>
        <f t="shared" si="5"/>
        <v>6226.0200000000186</v>
      </c>
    </row>
    <row r="82" spans="2:32" x14ac:dyDescent="0.25">
      <c r="B82" s="2"/>
      <c r="C82" s="2"/>
      <c r="D82" s="2"/>
      <c r="E82" s="2"/>
      <c r="F82" s="2"/>
      <c r="G82" s="2"/>
      <c r="H82" s="34">
        <f t="shared" si="3"/>
        <v>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>
        <f t="shared" si="4"/>
        <v>46773.43</v>
      </c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>
        <f t="shared" si="5"/>
        <v>6226.0200000000186</v>
      </c>
    </row>
    <row r="83" spans="2:32" x14ac:dyDescent="0.25">
      <c r="B83" s="2"/>
      <c r="C83" s="2"/>
      <c r="D83" s="2"/>
      <c r="E83" s="2"/>
      <c r="F83" s="2"/>
      <c r="G83" s="2"/>
      <c r="H83" s="34">
        <f t="shared" si="3"/>
        <v>0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>
        <f t="shared" si="4"/>
        <v>46773.43</v>
      </c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>
        <f t="shared" si="5"/>
        <v>6226.0200000000186</v>
      </c>
    </row>
    <row r="84" spans="2:32" x14ac:dyDescent="0.25">
      <c r="B84" s="2"/>
      <c r="C84" s="2"/>
      <c r="D84" s="2"/>
      <c r="E84" s="2"/>
      <c r="F84" s="2"/>
      <c r="G84" s="2"/>
      <c r="H84" s="34">
        <f t="shared" si="3"/>
        <v>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>
        <f t="shared" si="4"/>
        <v>46773.43</v>
      </c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>
        <f t="shared" si="5"/>
        <v>6226.0200000000186</v>
      </c>
    </row>
    <row r="85" spans="2:32" x14ac:dyDescent="0.25">
      <c r="B85" s="2"/>
      <c r="C85" s="2"/>
      <c r="D85" s="2"/>
      <c r="E85" s="2"/>
      <c r="F85" s="2"/>
      <c r="G85" s="2"/>
      <c r="H85" s="34">
        <f t="shared" si="3"/>
        <v>0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>
        <f t="shared" si="4"/>
        <v>46773.43</v>
      </c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>
        <f t="shared" si="5"/>
        <v>6226.0200000000186</v>
      </c>
    </row>
    <row r="86" spans="2:32" x14ac:dyDescent="0.25">
      <c r="B86" s="2"/>
      <c r="C86" s="2"/>
      <c r="D86" s="2"/>
      <c r="E86" s="2"/>
      <c r="F86" s="2"/>
      <c r="G86" s="2"/>
      <c r="H86" s="34">
        <f t="shared" si="3"/>
        <v>0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>
        <f t="shared" si="4"/>
        <v>46773.43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4">
        <f t="shared" si="5"/>
        <v>6226.0200000000186</v>
      </c>
    </row>
    <row r="87" spans="2:32" x14ac:dyDescent="0.25">
      <c r="H87" s="52" t="s">
        <v>349</v>
      </c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</row>
    <row r="88" spans="2:32" x14ac:dyDescent="0.25">
      <c r="S88" t="s">
        <v>130</v>
      </c>
      <c r="T88" s="51">
        <v>46283.28</v>
      </c>
      <c r="AE88" t="s">
        <v>130</v>
      </c>
      <c r="AF88" s="51">
        <v>4022.02</v>
      </c>
    </row>
    <row r="89" spans="2:32" x14ac:dyDescent="0.25">
      <c r="D89" s="4">
        <f t="shared" ref="D89:S89" si="6">SUM(D4:D86)</f>
        <v>0</v>
      </c>
      <c r="E89" s="4">
        <f t="shared" si="6"/>
        <v>0</v>
      </c>
      <c r="F89" s="4">
        <f t="shared" si="6"/>
        <v>0</v>
      </c>
      <c r="G89" s="4">
        <f t="shared" si="6"/>
        <v>0</v>
      </c>
      <c r="H89" s="4">
        <f t="shared" si="6"/>
        <v>0</v>
      </c>
      <c r="I89" s="4">
        <f t="shared" si="6"/>
        <v>0</v>
      </c>
      <c r="J89" s="4">
        <f t="shared" si="6"/>
        <v>0</v>
      </c>
      <c r="K89" s="4">
        <f t="shared" si="6"/>
        <v>3.85</v>
      </c>
      <c r="L89" s="4">
        <f t="shared" si="6"/>
        <v>590</v>
      </c>
      <c r="M89" s="4">
        <f t="shared" si="6"/>
        <v>177404</v>
      </c>
      <c r="N89" s="4">
        <f t="shared" si="6"/>
        <v>0</v>
      </c>
      <c r="O89" s="4">
        <f t="shared" si="6"/>
        <v>0</v>
      </c>
      <c r="P89" s="4">
        <f t="shared" si="6"/>
        <v>-177500</v>
      </c>
      <c r="Q89" s="4">
        <f t="shared" si="6"/>
        <v>0</v>
      </c>
      <c r="R89" s="4">
        <f t="shared" si="6"/>
        <v>0</v>
      </c>
      <c r="S89" s="4">
        <f t="shared" si="6"/>
        <v>0</v>
      </c>
      <c r="T89" s="4">
        <f>I89-J89-K89+L89+M89-N89-O89+P89+Q89+T88+R89-S89</f>
        <v>46773.429999999993</v>
      </c>
      <c r="U89" s="4">
        <f t="shared" ref="U89:AE89" si="7">SUM(U4:U86)</f>
        <v>336000</v>
      </c>
      <c r="V89" s="4">
        <f t="shared" si="7"/>
        <v>319600</v>
      </c>
      <c r="W89" s="4">
        <f t="shared" si="7"/>
        <v>0</v>
      </c>
      <c r="X89" s="4">
        <f t="shared" si="7"/>
        <v>693</v>
      </c>
      <c r="Y89" s="4">
        <f t="shared" si="7"/>
        <v>118551</v>
      </c>
      <c r="Z89" s="4">
        <f t="shared" si="7"/>
        <v>0</v>
      </c>
      <c r="AA89" s="4">
        <f t="shared" si="7"/>
        <v>0</v>
      </c>
      <c r="AB89" s="4">
        <f t="shared" si="7"/>
        <v>177500</v>
      </c>
      <c r="AC89" s="4">
        <f t="shared" si="7"/>
        <v>53060</v>
      </c>
      <c r="AD89" s="4">
        <f t="shared" si="7"/>
        <v>0</v>
      </c>
      <c r="AE89" s="4">
        <f t="shared" si="7"/>
        <v>364000</v>
      </c>
      <c r="AF89" s="4">
        <f>U89-V89-W89+X89+Y89-Z89-AA89+AB89+AC89+AF88+AD89-AE89</f>
        <v>6226.0200000000186</v>
      </c>
    </row>
    <row r="90" spans="2:32" ht="60" x14ac:dyDescent="0.25">
      <c r="B90" s="9" t="s">
        <v>1</v>
      </c>
      <c r="C90" s="10" t="s">
        <v>0</v>
      </c>
      <c r="D90" s="10" t="s">
        <v>2</v>
      </c>
      <c r="E90" s="10" t="s">
        <v>150</v>
      </c>
      <c r="F90" s="10" t="s">
        <v>796</v>
      </c>
      <c r="G90" s="10" t="s">
        <v>3</v>
      </c>
      <c r="H90" s="10" t="s">
        <v>4</v>
      </c>
      <c r="I90" s="10" t="s">
        <v>124</v>
      </c>
      <c r="J90" s="10" t="s">
        <v>123</v>
      </c>
      <c r="K90" s="10" t="s">
        <v>122</v>
      </c>
      <c r="L90" s="10" t="s">
        <v>121</v>
      </c>
      <c r="M90" s="10" t="s">
        <v>120</v>
      </c>
      <c r="N90" s="10" t="s">
        <v>119</v>
      </c>
      <c r="O90" s="10" t="s">
        <v>118</v>
      </c>
      <c r="P90" s="10" t="s">
        <v>125</v>
      </c>
      <c r="Q90" s="10" t="s">
        <v>126</v>
      </c>
      <c r="R90" s="10" t="s">
        <v>288</v>
      </c>
      <c r="S90" s="10" t="s">
        <v>117</v>
      </c>
      <c r="T90" s="10" t="s">
        <v>5</v>
      </c>
      <c r="U90" s="10" t="s">
        <v>110</v>
      </c>
      <c r="V90" s="10" t="s">
        <v>111</v>
      </c>
      <c r="W90" s="10" t="s">
        <v>112</v>
      </c>
      <c r="X90" s="10" t="s">
        <v>113</v>
      </c>
      <c r="Y90" s="10" t="s">
        <v>114</v>
      </c>
      <c r="Z90" s="10" t="s">
        <v>115</v>
      </c>
      <c r="AA90" s="10" t="s">
        <v>116</v>
      </c>
      <c r="AB90" s="10" t="s">
        <v>127</v>
      </c>
      <c r="AC90" s="10" t="s">
        <v>128</v>
      </c>
      <c r="AD90" s="10" t="s">
        <v>288</v>
      </c>
      <c r="AE90" s="10" t="s">
        <v>109</v>
      </c>
      <c r="AF90" s="10" t="s">
        <v>6</v>
      </c>
    </row>
    <row r="91" spans="2:32" x14ac:dyDescent="0.25">
      <c r="I91" s="40">
        <f>I89</f>
        <v>0</v>
      </c>
      <c r="K91" s="40">
        <f>L89+M89+Q89</f>
        <v>177994</v>
      </c>
      <c r="M91" s="40">
        <f>J89</f>
        <v>0</v>
      </c>
      <c r="O91" s="40">
        <f>S89</f>
        <v>0</v>
      </c>
      <c r="Q91" s="40">
        <f>K89</f>
        <v>3.85</v>
      </c>
      <c r="U91" s="40">
        <f>I91+K91-M91-O91-Q91</f>
        <v>177990.15</v>
      </c>
    </row>
    <row r="92" spans="2:32" x14ac:dyDescent="0.25">
      <c r="I92" s="40">
        <f>U89</f>
        <v>336000</v>
      </c>
      <c r="K92" s="40">
        <f>X89+Y89+AC89</f>
        <v>172304</v>
      </c>
      <c r="M92" s="40">
        <f>V89</f>
        <v>319600</v>
      </c>
      <c r="O92" s="40">
        <f>AE89</f>
        <v>364000</v>
      </c>
      <c r="Q92" s="40">
        <f>W89</f>
        <v>0</v>
      </c>
      <c r="U92" s="40">
        <f>I92+K92-M92-O92-Q92</f>
        <v>-175296</v>
      </c>
    </row>
    <row r="93" spans="2:32" x14ac:dyDescent="0.25">
      <c r="I93" s="2" t="s">
        <v>1587</v>
      </c>
      <c r="J93" s="2"/>
      <c r="K93" s="2" t="s">
        <v>355</v>
      </c>
      <c r="L93" s="2"/>
      <c r="M93" s="2" t="s">
        <v>1272</v>
      </c>
      <c r="N93" s="2"/>
      <c r="O93" s="2" t="s">
        <v>335</v>
      </c>
      <c r="P93" s="2"/>
      <c r="Q93" s="2" t="s">
        <v>1588</v>
      </c>
      <c r="R93" s="2"/>
      <c r="S93" s="2" t="s">
        <v>1274</v>
      </c>
    </row>
    <row r="94" spans="2:32" x14ac:dyDescent="0.25">
      <c r="I94" s="4">
        <f>I89+U89</f>
        <v>336000</v>
      </c>
      <c r="J94" s="2"/>
      <c r="K94" s="4">
        <f>L89+M89+X89+Y89+Q89+AC89</f>
        <v>350298</v>
      </c>
      <c r="L94" s="2"/>
      <c r="M94" s="4">
        <f>J89+V89</f>
        <v>319600</v>
      </c>
      <c r="N94" s="2"/>
      <c r="O94" s="4">
        <f>SUM(O91:O93)</f>
        <v>364000</v>
      </c>
      <c r="P94" s="2"/>
      <c r="Q94" s="4">
        <f>W89+K89</f>
        <v>3.85</v>
      </c>
      <c r="R94" s="2"/>
      <c r="S94" s="4">
        <f>T89+AF89</f>
        <v>52999.450000000012</v>
      </c>
    </row>
    <row r="96" spans="2:32" x14ac:dyDescent="0.25">
      <c r="L96" s="40" t="s">
        <v>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BB9F0-C9E4-4722-9EE7-1B526E8D95D3}">
  <dimension ref="A3:AG75"/>
  <sheetViews>
    <sheetView topLeftCell="E67" workbookViewId="0">
      <selection activeCell="AF67" sqref="AF67"/>
    </sheetView>
  </sheetViews>
  <sheetFormatPr defaultRowHeight="15" x14ac:dyDescent="0.25"/>
  <cols>
    <col min="2" max="2" width="13" customWidth="1"/>
    <col min="3" max="3" width="29" customWidth="1"/>
    <col min="9" max="9" width="11.42578125" customWidth="1"/>
    <col min="11" max="12" width="9.5703125" customWidth="1"/>
    <col min="13" max="13" width="11.7109375" customWidth="1"/>
    <col min="15" max="15" width="10.5703125" customWidth="1"/>
    <col min="16" max="16" width="11.140625" customWidth="1"/>
    <col min="18" max="18" width="10.5703125" customWidth="1"/>
    <col min="19" max="19" width="14.7109375" customWidth="1"/>
    <col min="20" max="20" width="10.5703125" customWidth="1"/>
    <col min="21" max="21" width="11.5703125" customWidth="1"/>
    <col min="22" max="22" width="11.85546875" customWidth="1"/>
    <col min="25" max="25" width="9.5703125" bestFit="1" customWidth="1"/>
    <col min="28" max="28" width="10.28515625" bestFit="1" customWidth="1"/>
    <col min="30" max="31" width="10.5703125" bestFit="1" customWidth="1"/>
    <col min="32" max="32" width="12.85546875" customWidth="1"/>
  </cols>
  <sheetData>
    <row r="3" spans="1:33" ht="60" x14ac:dyDescent="0.25">
      <c r="A3" s="1"/>
      <c r="B3" s="9" t="s">
        <v>1</v>
      </c>
      <c r="C3" s="10" t="s">
        <v>0</v>
      </c>
      <c r="D3" s="10" t="s">
        <v>2</v>
      </c>
      <c r="E3" s="10" t="s">
        <v>150</v>
      </c>
      <c r="F3" s="10" t="s">
        <v>796</v>
      </c>
      <c r="G3" s="10" t="s">
        <v>3</v>
      </c>
      <c r="H3" s="10" t="s">
        <v>4</v>
      </c>
      <c r="I3" s="10" t="s">
        <v>124</v>
      </c>
      <c r="J3" s="10" t="s">
        <v>123</v>
      </c>
      <c r="K3" s="10" t="s">
        <v>122</v>
      </c>
      <c r="L3" s="10" t="s">
        <v>121</v>
      </c>
      <c r="M3" s="10" t="s">
        <v>120</v>
      </c>
      <c r="N3" s="10" t="s">
        <v>119</v>
      </c>
      <c r="O3" s="10" t="s">
        <v>118</v>
      </c>
      <c r="P3" s="10" t="s">
        <v>125</v>
      </c>
      <c r="Q3" s="10" t="s">
        <v>126</v>
      </c>
      <c r="R3" s="10" t="s">
        <v>288</v>
      </c>
      <c r="S3" s="10" t="s">
        <v>117</v>
      </c>
      <c r="T3" s="10" t="s">
        <v>5</v>
      </c>
      <c r="U3" s="10" t="s">
        <v>110</v>
      </c>
      <c r="V3" s="10" t="s">
        <v>111</v>
      </c>
      <c r="W3" s="10" t="s">
        <v>112</v>
      </c>
      <c r="X3" s="10" t="s">
        <v>113</v>
      </c>
      <c r="Y3" s="10" t="s">
        <v>114</v>
      </c>
      <c r="Z3" s="10" t="s">
        <v>115</v>
      </c>
      <c r="AA3" s="10" t="s">
        <v>116</v>
      </c>
      <c r="AB3" s="10" t="s">
        <v>127</v>
      </c>
      <c r="AC3" s="10" t="s">
        <v>128</v>
      </c>
      <c r="AD3" s="10" t="s">
        <v>288</v>
      </c>
      <c r="AE3" s="10" t="s">
        <v>109</v>
      </c>
      <c r="AF3" s="10" t="s">
        <v>6</v>
      </c>
      <c r="AG3" s="1"/>
    </row>
    <row r="4" spans="1:33" x14ac:dyDescent="0.25">
      <c r="A4" s="1"/>
      <c r="B4" s="6"/>
      <c r="C4" s="5" t="s">
        <v>129</v>
      </c>
      <c r="D4" s="5"/>
      <c r="E4" s="5"/>
      <c r="F4" s="5"/>
      <c r="G4" s="5"/>
      <c r="H4" s="5"/>
      <c r="I4" s="4">
        <v>0</v>
      </c>
      <c r="J4" s="4">
        <v>0</v>
      </c>
      <c r="K4" s="5"/>
      <c r="L4" s="5"/>
      <c r="M4" s="5"/>
      <c r="N4" s="5"/>
      <c r="O4" s="5"/>
      <c r="P4" s="5"/>
      <c r="Q4" s="5"/>
      <c r="R4" s="5"/>
      <c r="S4" s="5"/>
      <c r="T4" s="3">
        <v>456.65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3">
        <v>2873.02</v>
      </c>
      <c r="AG4" s="1"/>
    </row>
    <row r="5" spans="1:33" x14ac:dyDescent="0.25">
      <c r="B5" s="7" t="s">
        <v>1685</v>
      </c>
      <c r="C5" s="2" t="s">
        <v>12</v>
      </c>
      <c r="D5" s="2"/>
      <c r="E5" s="2"/>
      <c r="F5" s="2"/>
      <c r="G5" s="2"/>
      <c r="H5" s="34">
        <f t="shared" ref="H5:H64" si="0">H4+D5-G5</f>
        <v>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>
        <f t="shared" ref="T5:T64" si="1">T4+(I5+L5+M5+P5+Q5+R5)-(J5+K5+N5+O5+S5)</f>
        <v>456.65</v>
      </c>
      <c r="U5" s="4"/>
      <c r="V5" s="4"/>
      <c r="W5" s="4"/>
      <c r="X5" s="4"/>
      <c r="Y5" s="4">
        <v>25819</v>
      </c>
      <c r="Z5" s="4"/>
      <c r="AA5" s="4"/>
      <c r="AB5" s="4"/>
      <c r="AC5" s="4"/>
      <c r="AD5" s="4"/>
      <c r="AE5" s="4"/>
      <c r="AF5" s="4">
        <f t="shared" ref="AF5:AF64" si="2">AF4+(U5+X5+Y5+AB5+AC5+AD5)-(V5+W5+Z5+AA5+AE5)</f>
        <v>28692.02</v>
      </c>
    </row>
    <row r="6" spans="1:33" x14ac:dyDescent="0.25">
      <c r="B6" s="7" t="s">
        <v>1709</v>
      </c>
      <c r="C6" s="2" t="s">
        <v>232</v>
      </c>
      <c r="D6" s="2"/>
      <c r="E6" s="2"/>
      <c r="F6" s="2"/>
      <c r="G6" s="2"/>
      <c r="H6" s="34">
        <f t="shared" si="0"/>
        <v>0</v>
      </c>
      <c r="I6" s="4"/>
      <c r="J6" s="4"/>
      <c r="K6" s="4"/>
      <c r="L6" s="4">
        <v>736</v>
      </c>
      <c r="M6" s="4"/>
      <c r="N6" s="4"/>
      <c r="O6" s="4"/>
      <c r="P6" s="4"/>
      <c r="Q6" s="4"/>
      <c r="R6" s="4"/>
      <c r="S6" s="4"/>
      <c r="T6" s="4">
        <f t="shared" si="1"/>
        <v>1192.6500000000001</v>
      </c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>
        <f t="shared" si="2"/>
        <v>28692.02</v>
      </c>
    </row>
    <row r="7" spans="1:33" x14ac:dyDescent="0.25">
      <c r="B7" s="7" t="s">
        <v>1686</v>
      </c>
      <c r="C7" s="2" t="s">
        <v>1668</v>
      </c>
      <c r="D7" s="2"/>
      <c r="E7" s="2"/>
      <c r="F7" s="2"/>
      <c r="G7" s="2"/>
      <c r="H7" s="34">
        <f t="shared" si="0"/>
        <v>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>
        <f t="shared" si="1"/>
        <v>1192.6500000000001</v>
      </c>
      <c r="U7" s="4">
        <v>4600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>
        <f t="shared" si="2"/>
        <v>33292.020000000004</v>
      </c>
    </row>
    <row r="8" spans="1:33" x14ac:dyDescent="0.25">
      <c r="B8" s="7" t="s">
        <v>1687</v>
      </c>
      <c r="C8" s="2" t="s">
        <v>1494</v>
      </c>
      <c r="D8" s="2"/>
      <c r="E8" s="2"/>
      <c r="F8" s="2"/>
      <c r="G8" s="2"/>
      <c r="H8" s="34">
        <f t="shared" si="0"/>
        <v>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>
        <f t="shared" si="1"/>
        <v>1192.6500000000001</v>
      </c>
      <c r="U8" s="4">
        <v>10000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>
        <f t="shared" si="2"/>
        <v>43292.020000000004</v>
      </c>
    </row>
    <row r="9" spans="1:33" x14ac:dyDescent="0.25">
      <c r="B9" s="7" t="s">
        <v>1688</v>
      </c>
      <c r="C9" s="2" t="s">
        <v>1479</v>
      </c>
      <c r="D9" s="2"/>
      <c r="E9" s="2"/>
      <c r="F9" s="2"/>
      <c r="G9" s="2"/>
      <c r="H9" s="34">
        <f t="shared" si="0"/>
        <v>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>
        <f t="shared" si="1"/>
        <v>1192.6500000000001</v>
      </c>
      <c r="U9" s="4">
        <v>25000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>
        <f t="shared" si="2"/>
        <v>68292.02</v>
      </c>
    </row>
    <row r="10" spans="1:33" x14ac:dyDescent="0.25">
      <c r="B10" s="7" t="s">
        <v>1689</v>
      </c>
      <c r="C10" s="2" t="s">
        <v>1364</v>
      </c>
      <c r="D10" s="2"/>
      <c r="E10" s="2"/>
      <c r="F10" s="2"/>
      <c r="G10" s="2"/>
      <c r="H10" s="34">
        <f t="shared" si="0"/>
        <v>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>
        <f t="shared" si="1"/>
        <v>1192.6500000000001</v>
      </c>
      <c r="U10" s="4">
        <v>50000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>
        <f t="shared" si="2"/>
        <v>118292.02</v>
      </c>
    </row>
    <row r="11" spans="1:33" x14ac:dyDescent="0.25">
      <c r="B11" s="7" t="s">
        <v>1690</v>
      </c>
      <c r="C11" s="2" t="s">
        <v>1498</v>
      </c>
      <c r="D11" s="2"/>
      <c r="E11" s="2"/>
      <c r="F11" s="2"/>
      <c r="G11" s="2"/>
      <c r="H11" s="34">
        <f t="shared" si="0"/>
        <v>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>
        <f t="shared" si="1"/>
        <v>1192.6500000000001</v>
      </c>
      <c r="U11" s="4">
        <v>10000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>
        <f t="shared" si="2"/>
        <v>128292.02</v>
      </c>
    </row>
    <row r="12" spans="1:33" x14ac:dyDescent="0.25">
      <c r="B12" s="7" t="s">
        <v>1691</v>
      </c>
      <c r="C12" s="2" t="s">
        <v>1500</v>
      </c>
      <c r="D12" s="2"/>
      <c r="E12" s="2"/>
      <c r="F12" s="2"/>
      <c r="G12" s="2"/>
      <c r="H12" s="34">
        <f t="shared" si="0"/>
        <v>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>
        <f t="shared" si="1"/>
        <v>1192.6500000000001</v>
      </c>
      <c r="U12" s="4">
        <v>5000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>
        <f t="shared" si="2"/>
        <v>133292.02000000002</v>
      </c>
    </row>
    <row r="13" spans="1:33" x14ac:dyDescent="0.25">
      <c r="B13" s="7" t="s">
        <v>1691</v>
      </c>
      <c r="C13" s="2" t="s">
        <v>300</v>
      </c>
      <c r="D13" s="2"/>
      <c r="E13" s="2"/>
      <c r="F13" s="2"/>
      <c r="G13" s="2"/>
      <c r="H13" s="34">
        <f t="shared" si="0"/>
        <v>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>
        <f t="shared" si="1"/>
        <v>1192.6500000000001</v>
      </c>
      <c r="U13" s="4"/>
      <c r="V13" s="4">
        <v>5000</v>
      </c>
      <c r="W13" s="4"/>
      <c r="X13" s="4"/>
      <c r="Y13" s="4"/>
      <c r="Z13" s="4"/>
      <c r="AA13" s="4"/>
      <c r="AB13" s="4"/>
      <c r="AC13" s="4"/>
      <c r="AD13" s="4"/>
      <c r="AE13" s="4"/>
      <c r="AF13" s="4">
        <f t="shared" si="2"/>
        <v>128292.02000000002</v>
      </c>
    </row>
    <row r="14" spans="1:33" x14ac:dyDescent="0.25">
      <c r="B14" s="7" t="s">
        <v>1692</v>
      </c>
      <c r="C14" s="2" t="s">
        <v>303</v>
      </c>
      <c r="D14" s="2"/>
      <c r="E14" s="2"/>
      <c r="F14" s="2"/>
      <c r="G14" s="2"/>
      <c r="H14" s="34">
        <f t="shared" si="0"/>
        <v>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>
        <f t="shared" si="1"/>
        <v>1192.6500000000001</v>
      </c>
      <c r="U14" s="4"/>
      <c r="V14" s="4">
        <v>25000</v>
      </c>
      <c r="W14" s="4"/>
      <c r="X14" s="4"/>
      <c r="Y14" s="4"/>
      <c r="Z14" s="4"/>
      <c r="AA14" s="4"/>
      <c r="AB14" s="4"/>
      <c r="AC14" s="4"/>
      <c r="AD14" s="4"/>
      <c r="AE14" s="4"/>
      <c r="AF14" s="4">
        <f t="shared" si="2"/>
        <v>103292.02000000002</v>
      </c>
    </row>
    <row r="15" spans="1:33" x14ac:dyDescent="0.25">
      <c r="B15" s="7" t="s">
        <v>1693</v>
      </c>
      <c r="C15" s="2" t="s">
        <v>310</v>
      </c>
      <c r="D15" s="2"/>
      <c r="E15" s="2"/>
      <c r="F15" s="2"/>
      <c r="G15" s="2"/>
      <c r="H15" s="34">
        <f t="shared" si="0"/>
        <v>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>
        <f t="shared" si="1"/>
        <v>1192.6500000000001</v>
      </c>
      <c r="U15" s="4"/>
      <c r="V15" s="4">
        <v>35000</v>
      </c>
      <c r="W15" s="4"/>
      <c r="X15" s="4"/>
      <c r="Y15" s="4"/>
      <c r="Z15" s="4"/>
      <c r="AA15" s="4"/>
      <c r="AB15" s="4"/>
      <c r="AC15" s="4"/>
      <c r="AD15" s="4"/>
      <c r="AE15" s="4"/>
      <c r="AF15" s="4">
        <f t="shared" si="2"/>
        <v>68292.020000000019</v>
      </c>
    </row>
    <row r="16" spans="1:33" x14ac:dyDescent="0.25">
      <c r="B16" s="7" t="s">
        <v>1694</v>
      </c>
      <c r="C16" s="2" t="s">
        <v>1346</v>
      </c>
      <c r="D16" s="2"/>
      <c r="E16" s="2"/>
      <c r="F16" s="2"/>
      <c r="G16" s="2"/>
      <c r="H16" s="34">
        <f t="shared" si="0"/>
        <v>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>
        <f t="shared" si="1"/>
        <v>1192.6500000000001</v>
      </c>
      <c r="U16" s="4"/>
      <c r="V16" s="4">
        <v>25000</v>
      </c>
      <c r="W16" s="4"/>
      <c r="X16" s="4"/>
      <c r="Y16" s="4"/>
      <c r="Z16" s="4"/>
      <c r="AA16" s="4"/>
      <c r="AB16" s="4"/>
      <c r="AC16" s="4"/>
      <c r="AD16" s="4"/>
      <c r="AE16" s="4"/>
      <c r="AF16" s="4">
        <f t="shared" si="2"/>
        <v>43292.020000000019</v>
      </c>
    </row>
    <row r="17" spans="2:32" x14ac:dyDescent="0.25">
      <c r="B17" s="7" t="s">
        <v>1695</v>
      </c>
      <c r="C17" s="2" t="s">
        <v>413</v>
      </c>
      <c r="D17" s="2"/>
      <c r="E17" s="2"/>
      <c r="F17" s="2"/>
      <c r="G17" s="2"/>
      <c r="H17" s="34">
        <f t="shared" si="0"/>
        <v>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>
        <f t="shared" si="1"/>
        <v>1192.6500000000001</v>
      </c>
      <c r="U17" s="4"/>
      <c r="V17" s="4">
        <v>12000</v>
      </c>
      <c r="W17" s="4"/>
      <c r="X17" s="4"/>
      <c r="Y17" s="4"/>
      <c r="Z17" s="4"/>
      <c r="AA17" s="4"/>
      <c r="AB17" s="4"/>
      <c r="AC17" s="4"/>
      <c r="AD17" s="4"/>
      <c r="AE17" s="4"/>
      <c r="AF17" s="4">
        <f t="shared" si="2"/>
        <v>31292.020000000019</v>
      </c>
    </row>
    <row r="18" spans="2:32" x14ac:dyDescent="0.25">
      <c r="B18" s="7" t="s">
        <v>1695</v>
      </c>
      <c r="C18" s="2" t="s">
        <v>413</v>
      </c>
      <c r="D18" s="2"/>
      <c r="E18" s="2"/>
      <c r="F18" s="2"/>
      <c r="G18" s="2"/>
      <c r="H18" s="34">
        <f t="shared" si="0"/>
        <v>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>
        <f t="shared" si="1"/>
        <v>1192.6500000000001</v>
      </c>
      <c r="U18" s="4"/>
      <c r="V18" s="4">
        <v>26000</v>
      </c>
      <c r="W18" s="4"/>
      <c r="X18" s="4"/>
      <c r="Y18" s="4"/>
      <c r="Z18" s="4"/>
      <c r="AA18" s="4"/>
      <c r="AB18" s="4"/>
      <c r="AC18" s="4"/>
      <c r="AD18" s="4"/>
      <c r="AE18" s="4"/>
      <c r="AF18" s="4">
        <f t="shared" si="2"/>
        <v>5292.0200000000186</v>
      </c>
    </row>
    <row r="19" spans="2:32" x14ac:dyDescent="0.25">
      <c r="B19" s="7" t="s">
        <v>1696</v>
      </c>
      <c r="C19" s="2" t="s">
        <v>1494</v>
      </c>
      <c r="D19" s="2"/>
      <c r="E19" s="2"/>
      <c r="F19" s="2"/>
      <c r="G19" s="2"/>
      <c r="H19" s="34">
        <f t="shared" si="0"/>
        <v>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>
        <f t="shared" si="1"/>
        <v>1192.6500000000001</v>
      </c>
      <c r="U19" s="4">
        <v>10000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>
        <f t="shared" si="2"/>
        <v>15292.020000000019</v>
      </c>
    </row>
    <row r="20" spans="2:32" x14ac:dyDescent="0.25">
      <c r="B20" s="7" t="s">
        <v>1696</v>
      </c>
      <c r="C20" s="2" t="s">
        <v>1489</v>
      </c>
      <c r="D20" s="2"/>
      <c r="E20" s="2"/>
      <c r="F20" s="2"/>
      <c r="G20" s="2"/>
      <c r="H20" s="34">
        <f t="shared" si="0"/>
        <v>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>
        <f t="shared" si="1"/>
        <v>1192.6500000000001</v>
      </c>
      <c r="U20" s="4">
        <v>10000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>
        <f t="shared" si="2"/>
        <v>25292.020000000019</v>
      </c>
    </row>
    <row r="21" spans="2:32" x14ac:dyDescent="0.25">
      <c r="B21" s="7" t="s">
        <v>1696</v>
      </c>
      <c r="C21" s="2" t="s">
        <v>1697</v>
      </c>
      <c r="D21" s="2"/>
      <c r="E21" s="2"/>
      <c r="F21" s="2"/>
      <c r="G21" s="2"/>
      <c r="H21" s="34">
        <f t="shared" si="0"/>
        <v>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>
        <f t="shared" si="1"/>
        <v>1192.6500000000001</v>
      </c>
      <c r="U21" s="4">
        <v>15000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>
        <f t="shared" si="2"/>
        <v>40292.020000000019</v>
      </c>
    </row>
    <row r="22" spans="2:32" x14ac:dyDescent="0.25">
      <c r="B22" s="7" t="s">
        <v>1698</v>
      </c>
      <c r="C22" s="2" t="s">
        <v>1491</v>
      </c>
      <c r="D22" s="2"/>
      <c r="E22" s="2"/>
      <c r="F22" s="2"/>
      <c r="G22" s="2"/>
      <c r="H22" s="34">
        <f t="shared" si="0"/>
        <v>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>
        <f t="shared" si="1"/>
        <v>1192.6500000000001</v>
      </c>
      <c r="U22" s="4">
        <v>25000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>
        <f t="shared" si="2"/>
        <v>65292.020000000019</v>
      </c>
    </row>
    <row r="23" spans="2:32" x14ac:dyDescent="0.25">
      <c r="B23" s="7" t="s">
        <v>1699</v>
      </c>
      <c r="C23" s="2" t="s">
        <v>301</v>
      </c>
      <c r="D23" s="2"/>
      <c r="E23" s="2"/>
      <c r="F23" s="2"/>
      <c r="G23" s="2"/>
      <c r="H23" s="34">
        <f t="shared" si="0"/>
        <v>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>
        <f t="shared" si="1"/>
        <v>1192.6500000000001</v>
      </c>
      <c r="U23" s="4"/>
      <c r="V23" s="4">
        <v>45500</v>
      </c>
      <c r="W23" s="4"/>
      <c r="X23" s="4"/>
      <c r="Y23" s="4"/>
      <c r="Z23" s="4"/>
      <c r="AA23" s="4"/>
      <c r="AB23" s="4"/>
      <c r="AC23" s="4"/>
      <c r="AD23" s="4"/>
      <c r="AE23" s="4"/>
      <c r="AF23" s="4">
        <f t="shared" si="2"/>
        <v>19792.020000000019</v>
      </c>
    </row>
    <row r="24" spans="2:32" x14ac:dyDescent="0.25">
      <c r="B24" s="7" t="s">
        <v>1700</v>
      </c>
      <c r="C24" s="2" t="s">
        <v>232</v>
      </c>
      <c r="D24" s="2"/>
      <c r="E24" s="2"/>
      <c r="F24" s="2"/>
      <c r="G24" s="2"/>
      <c r="H24" s="34">
        <f t="shared" si="0"/>
        <v>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>
        <f t="shared" si="1"/>
        <v>1192.6500000000001</v>
      </c>
      <c r="U24" s="4"/>
      <c r="V24" s="4"/>
      <c r="W24" s="4"/>
      <c r="X24" s="4">
        <v>424</v>
      </c>
      <c r="Y24" s="4"/>
      <c r="Z24" s="4"/>
      <c r="AA24" s="4"/>
      <c r="AB24" s="4"/>
      <c r="AC24" s="4"/>
      <c r="AD24" s="4"/>
      <c r="AE24" s="4"/>
      <c r="AF24" s="4">
        <f t="shared" si="2"/>
        <v>20216.020000000019</v>
      </c>
    </row>
    <row r="25" spans="2:32" x14ac:dyDescent="0.25">
      <c r="B25" s="7" t="s">
        <v>1707</v>
      </c>
      <c r="C25" s="2" t="s">
        <v>12</v>
      </c>
      <c r="D25" s="2"/>
      <c r="E25" s="2"/>
      <c r="F25" s="2"/>
      <c r="G25" s="2"/>
      <c r="H25" s="34">
        <f t="shared" si="0"/>
        <v>0</v>
      </c>
      <c r="I25" s="4"/>
      <c r="J25" s="4"/>
      <c r="K25" s="4"/>
      <c r="L25" s="4"/>
      <c r="M25" s="4">
        <v>3285</v>
      </c>
      <c r="N25" s="4"/>
      <c r="O25" s="4"/>
      <c r="P25" s="4"/>
      <c r="Q25" s="4"/>
      <c r="R25" s="4"/>
      <c r="S25" s="4"/>
      <c r="T25" s="4">
        <f t="shared" si="1"/>
        <v>4477.6499999999996</v>
      </c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>
        <f t="shared" si="2"/>
        <v>20216.020000000019</v>
      </c>
    </row>
    <row r="26" spans="2:32" x14ac:dyDescent="0.25">
      <c r="B26" s="7" t="s">
        <v>1708</v>
      </c>
      <c r="C26" s="2" t="s">
        <v>12</v>
      </c>
      <c r="D26" s="2"/>
      <c r="E26" s="2"/>
      <c r="F26" s="2"/>
      <c r="G26" s="2"/>
      <c r="H26" s="34">
        <f t="shared" si="0"/>
        <v>0</v>
      </c>
      <c r="I26" s="4"/>
      <c r="J26" s="4"/>
      <c r="K26" s="4"/>
      <c r="L26" s="4"/>
      <c r="M26" s="4">
        <v>40606</v>
      </c>
      <c r="N26" s="4"/>
      <c r="O26" s="4"/>
      <c r="P26" s="4"/>
      <c r="Q26" s="4"/>
      <c r="R26" s="4"/>
      <c r="S26" s="4"/>
      <c r="T26" s="4">
        <f t="shared" si="1"/>
        <v>45083.65</v>
      </c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>
        <f t="shared" si="2"/>
        <v>20216.020000000019</v>
      </c>
    </row>
    <row r="27" spans="2:32" x14ac:dyDescent="0.25">
      <c r="B27" s="7" t="s">
        <v>1701</v>
      </c>
      <c r="C27" s="2" t="s">
        <v>232</v>
      </c>
      <c r="D27" s="2"/>
      <c r="E27" s="2"/>
      <c r="F27" s="2"/>
      <c r="G27" s="2"/>
      <c r="H27" s="34">
        <f t="shared" si="0"/>
        <v>0</v>
      </c>
      <c r="I27" s="4"/>
      <c r="J27" s="4"/>
      <c r="K27" s="4"/>
      <c r="L27" s="4">
        <v>12</v>
      </c>
      <c r="M27" s="4"/>
      <c r="N27" s="4"/>
      <c r="O27" s="4"/>
      <c r="P27" s="4"/>
      <c r="Q27" s="4"/>
      <c r="R27" s="4"/>
      <c r="S27" s="4"/>
      <c r="T27" s="4">
        <f t="shared" si="1"/>
        <v>45095.65</v>
      </c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>
        <f t="shared" si="2"/>
        <v>20216.020000000019</v>
      </c>
    </row>
    <row r="28" spans="2:32" x14ac:dyDescent="0.25">
      <c r="B28" s="7" t="s">
        <v>1701</v>
      </c>
      <c r="C28" s="2" t="s">
        <v>12</v>
      </c>
      <c r="D28" s="2"/>
      <c r="E28" s="2"/>
      <c r="F28" s="2"/>
      <c r="G28" s="2"/>
      <c r="H28" s="34">
        <f t="shared" si="0"/>
        <v>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>
        <f t="shared" si="1"/>
        <v>45095.65</v>
      </c>
      <c r="U28" s="4"/>
      <c r="V28" s="4"/>
      <c r="W28" s="4"/>
      <c r="X28" s="4"/>
      <c r="Y28" s="4">
        <v>25819</v>
      </c>
      <c r="Z28" s="4"/>
      <c r="AA28" s="4"/>
      <c r="AB28" s="4"/>
      <c r="AC28" s="4"/>
      <c r="AD28" s="4"/>
      <c r="AE28" s="4"/>
      <c r="AF28" s="4">
        <f t="shared" si="2"/>
        <v>46035.020000000019</v>
      </c>
    </row>
    <row r="29" spans="2:32" x14ac:dyDescent="0.25">
      <c r="B29" s="7" t="s">
        <v>1702</v>
      </c>
      <c r="C29" s="2" t="s">
        <v>413</v>
      </c>
      <c r="D29" s="2"/>
      <c r="E29" s="2"/>
      <c r="F29" s="2"/>
      <c r="G29" s="2"/>
      <c r="H29" s="34">
        <f t="shared" si="0"/>
        <v>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>
        <f t="shared" si="1"/>
        <v>45095.65</v>
      </c>
      <c r="U29" s="4"/>
      <c r="V29" s="4">
        <v>40000</v>
      </c>
      <c r="W29" s="4"/>
      <c r="X29" s="4"/>
      <c r="Y29" s="4"/>
      <c r="Z29" s="4"/>
      <c r="AA29" s="4"/>
      <c r="AB29" s="4"/>
      <c r="AC29" s="4"/>
      <c r="AD29" s="4"/>
      <c r="AE29" s="4"/>
      <c r="AF29" s="4">
        <f t="shared" si="2"/>
        <v>6035.0200000000186</v>
      </c>
    </row>
    <row r="30" spans="2:32" x14ac:dyDescent="0.25">
      <c r="B30" s="7" t="s">
        <v>1703</v>
      </c>
      <c r="C30" s="2" t="s">
        <v>1637</v>
      </c>
      <c r="D30" s="2"/>
      <c r="E30" s="2"/>
      <c r="F30" s="2"/>
      <c r="G30" s="2"/>
      <c r="H30" s="34">
        <f t="shared" si="0"/>
        <v>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>
        <f t="shared" si="1"/>
        <v>45095.65</v>
      </c>
      <c r="U30" s="4"/>
      <c r="V30" s="4">
        <v>3600</v>
      </c>
      <c r="W30" s="4"/>
      <c r="X30" s="4"/>
      <c r="Y30" s="4"/>
      <c r="Z30" s="4"/>
      <c r="AA30" s="4"/>
      <c r="AB30" s="4"/>
      <c r="AC30" s="4"/>
      <c r="AD30" s="4"/>
      <c r="AE30" s="4"/>
      <c r="AF30" s="4">
        <f t="shared" si="2"/>
        <v>2435.0200000000186</v>
      </c>
    </row>
    <row r="31" spans="2:32" x14ac:dyDescent="0.25">
      <c r="B31" s="7" t="s">
        <v>1704</v>
      </c>
      <c r="C31" s="2" t="s">
        <v>150</v>
      </c>
      <c r="D31" s="2"/>
      <c r="E31" s="2"/>
      <c r="F31" s="2"/>
      <c r="G31" s="2"/>
      <c r="H31" s="34">
        <f t="shared" si="0"/>
        <v>0</v>
      </c>
      <c r="I31" s="4"/>
      <c r="J31" s="4"/>
      <c r="K31" s="4"/>
      <c r="L31" s="4"/>
      <c r="M31" s="4"/>
      <c r="N31" s="4"/>
      <c r="O31" s="4"/>
      <c r="P31" s="4">
        <v>-43000</v>
      </c>
      <c r="Q31" s="4"/>
      <c r="R31" s="4"/>
      <c r="S31" s="4"/>
      <c r="T31" s="4">
        <f t="shared" si="1"/>
        <v>2095.6500000000015</v>
      </c>
      <c r="U31" s="4"/>
      <c r="V31" s="4"/>
      <c r="W31" s="4"/>
      <c r="X31" s="4"/>
      <c r="Y31" s="4"/>
      <c r="Z31" s="4"/>
      <c r="AA31" s="4"/>
      <c r="AB31" s="4">
        <v>43000</v>
      </c>
      <c r="AC31" s="4"/>
      <c r="AD31" s="4"/>
      <c r="AE31" s="4"/>
      <c r="AF31" s="4">
        <f t="shared" si="2"/>
        <v>45435.020000000019</v>
      </c>
    </row>
    <row r="32" spans="2:32" x14ac:dyDescent="0.25">
      <c r="B32" s="7" t="s">
        <v>1705</v>
      </c>
      <c r="C32" s="2" t="s">
        <v>303</v>
      </c>
      <c r="D32" s="2"/>
      <c r="E32" s="2"/>
      <c r="F32" s="2"/>
      <c r="G32" s="2"/>
      <c r="H32" s="34">
        <f t="shared" si="0"/>
        <v>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>
        <f t="shared" si="1"/>
        <v>2095.6500000000015</v>
      </c>
      <c r="U32" s="4"/>
      <c r="V32" s="4">
        <v>10000</v>
      </c>
      <c r="W32" s="4"/>
      <c r="X32" s="4"/>
      <c r="Y32" s="4"/>
      <c r="Z32" s="4"/>
      <c r="AA32" s="4"/>
      <c r="AB32" s="4"/>
      <c r="AC32" s="4"/>
      <c r="AD32" s="4"/>
      <c r="AE32" s="4"/>
      <c r="AF32" s="4">
        <f t="shared" si="2"/>
        <v>35435.020000000019</v>
      </c>
    </row>
    <row r="33" spans="2:32" x14ac:dyDescent="0.25">
      <c r="B33" s="7" t="s">
        <v>1714</v>
      </c>
      <c r="C33" s="2" t="s">
        <v>1706</v>
      </c>
      <c r="D33" s="2"/>
      <c r="E33" s="2"/>
      <c r="F33" s="2"/>
      <c r="G33" s="2"/>
      <c r="H33" s="34">
        <f t="shared" si="0"/>
        <v>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>
        <f t="shared" si="1"/>
        <v>2095.6500000000015</v>
      </c>
      <c r="U33" s="4"/>
      <c r="V33" s="4">
        <v>10000</v>
      </c>
      <c r="W33" s="4"/>
      <c r="X33" s="4"/>
      <c r="Y33" s="4"/>
      <c r="Z33" s="4"/>
      <c r="AA33" s="4"/>
      <c r="AB33" s="4"/>
      <c r="AC33" s="4"/>
      <c r="AD33" s="4"/>
      <c r="AE33" s="4"/>
      <c r="AF33" s="4">
        <f t="shared" si="2"/>
        <v>25435.020000000019</v>
      </c>
    </row>
    <row r="34" spans="2:32" x14ac:dyDescent="0.25">
      <c r="B34" s="7" t="s">
        <v>1715</v>
      </c>
      <c r="C34" s="2" t="s">
        <v>1719</v>
      </c>
      <c r="D34" s="2"/>
      <c r="E34" s="2"/>
      <c r="F34" s="2"/>
      <c r="G34" s="2"/>
      <c r="H34" s="34">
        <f t="shared" si="0"/>
        <v>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>
        <f t="shared" si="1"/>
        <v>2095.6500000000015</v>
      </c>
      <c r="U34" s="4"/>
      <c r="V34" s="4">
        <v>5000</v>
      </c>
      <c r="W34" s="4"/>
      <c r="X34" s="4"/>
      <c r="Y34" s="4"/>
      <c r="Z34" s="4"/>
      <c r="AA34" s="4"/>
      <c r="AB34" s="4"/>
      <c r="AC34" s="4"/>
      <c r="AD34" s="4"/>
      <c r="AE34" s="4"/>
      <c r="AF34" s="4">
        <f t="shared" si="2"/>
        <v>20435.020000000019</v>
      </c>
    </row>
    <row r="35" spans="2:32" x14ac:dyDescent="0.25">
      <c r="B35" s="7" t="s">
        <v>1716</v>
      </c>
      <c r="C35" s="2" t="s">
        <v>1720</v>
      </c>
      <c r="D35" s="2"/>
      <c r="E35" s="2"/>
      <c r="F35" s="2"/>
      <c r="G35" s="2"/>
      <c r="H35" s="34">
        <f t="shared" si="0"/>
        <v>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>
        <f t="shared" si="1"/>
        <v>2095.6500000000015</v>
      </c>
      <c r="U35" s="4"/>
      <c r="V35" s="4">
        <v>5000</v>
      </c>
      <c r="W35" s="4"/>
      <c r="X35" s="4"/>
      <c r="Y35" s="4"/>
      <c r="Z35" s="4"/>
      <c r="AA35" s="4"/>
      <c r="AB35" s="4"/>
      <c r="AC35" s="4"/>
      <c r="AD35" s="4"/>
      <c r="AE35" s="4"/>
      <c r="AF35" s="4">
        <f t="shared" si="2"/>
        <v>15435.020000000019</v>
      </c>
    </row>
    <row r="36" spans="2:32" x14ac:dyDescent="0.25">
      <c r="B36" s="7" t="s">
        <v>1717</v>
      </c>
      <c r="C36" s="2" t="s">
        <v>1344</v>
      </c>
      <c r="D36" s="2"/>
      <c r="E36" s="2"/>
      <c r="F36" s="2"/>
      <c r="G36" s="2"/>
      <c r="H36" s="34">
        <f t="shared" si="0"/>
        <v>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>
        <f t="shared" si="1"/>
        <v>2095.6500000000015</v>
      </c>
      <c r="U36" s="4"/>
      <c r="V36" s="4">
        <v>8500</v>
      </c>
      <c r="W36" s="4"/>
      <c r="X36" s="4"/>
      <c r="Y36" s="4"/>
      <c r="Z36" s="4"/>
      <c r="AA36" s="4"/>
      <c r="AB36" s="4"/>
      <c r="AC36" s="4"/>
      <c r="AD36" s="4"/>
      <c r="AE36" s="4"/>
      <c r="AF36" s="4">
        <f t="shared" si="2"/>
        <v>6935.0200000000186</v>
      </c>
    </row>
    <row r="37" spans="2:32" x14ac:dyDescent="0.25">
      <c r="B37" s="7" t="s">
        <v>1718</v>
      </c>
      <c r="C37" s="2" t="s">
        <v>1721</v>
      </c>
      <c r="D37" s="2"/>
      <c r="E37" s="2"/>
      <c r="F37" s="2"/>
      <c r="G37" s="2"/>
      <c r="H37" s="34">
        <f t="shared" si="0"/>
        <v>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>
        <f t="shared" si="1"/>
        <v>2095.6500000000015</v>
      </c>
      <c r="U37" s="4"/>
      <c r="V37" s="4">
        <v>5000</v>
      </c>
      <c r="W37" s="4"/>
      <c r="X37" s="4"/>
      <c r="Y37" s="4"/>
      <c r="Z37" s="4"/>
      <c r="AA37" s="4"/>
      <c r="AB37" s="4"/>
      <c r="AC37" s="4"/>
      <c r="AD37" s="4"/>
      <c r="AE37" s="4"/>
      <c r="AF37" s="4">
        <f t="shared" si="2"/>
        <v>1935.0200000000186</v>
      </c>
    </row>
    <row r="38" spans="2:32" x14ac:dyDescent="0.25">
      <c r="B38" s="7" t="s">
        <v>1710</v>
      </c>
      <c r="C38" s="2" t="s">
        <v>12</v>
      </c>
      <c r="D38" s="2"/>
      <c r="E38" s="2"/>
      <c r="F38" s="2"/>
      <c r="G38" s="2"/>
      <c r="H38" s="34">
        <f t="shared" si="0"/>
        <v>0</v>
      </c>
      <c r="I38" s="4"/>
      <c r="J38" s="4"/>
      <c r="K38" s="4"/>
      <c r="L38" s="4"/>
      <c r="M38" s="4">
        <v>41063</v>
      </c>
      <c r="N38" s="4"/>
      <c r="O38" s="4"/>
      <c r="P38" s="4"/>
      <c r="Q38" s="4"/>
      <c r="R38" s="4"/>
      <c r="S38" s="4"/>
      <c r="T38" s="4">
        <f t="shared" si="1"/>
        <v>43158.65</v>
      </c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>
        <f t="shared" si="2"/>
        <v>1935.0200000000186</v>
      </c>
    </row>
    <row r="39" spans="2:32" x14ac:dyDescent="0.25">
      <c r="B39" s="7" t="s">
        <v>1710</v>
      </c>
      <c r="C39" s="2" t="s">
        <v>12</v>
      </c>
      <c r="D39" s="2"/>
      <c r="E39" s="2"/>
      <c r="F39" s="2"/>
      <c r="G39" s="2"/>
      <c r="H39" s="34">
        <f t="shared" si="0"/>
        <v>0</v>
      </c>
      <c r="I39" s="4"/>
      <c r="J39" s="4"/>
      <c r="K39" s="4"/>
      <c r="L39" s="4"/>
      <c r="M39" s="4">
        <v>3285</v>
      </c>
      <c r="N39" s="4"/>
      <c r="O39" s="4"/>
      <c r="P39" s="4"/>
      <c r="Q39" s="4"/>
      <c r="R39" s="4"/>
      <c r="S39" s="4"/>
      <c r="T39" s="4">
        <f t="shared" si="1"/>
        <v>46443.65</v>
      </c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>
        <f t="shared" si="2"/>
        <v>1935.0200000000186</v>
      </c>
    </row>
    <row r="40" spans="2:32" x14ac:dyDescent="0.25">
      <c r="B40" s="7" t="s">
        <v>1722</v>
      </c>
      <c r="C40" s="2" t="s">
        <v>232</v>
      </c>
      <c r="D40" s="2"/>
      <c r="E40" s="2"/>
      <c r="F40" s="2"/>
      <c r="G40" s="2"/>
      <c r="H40" s="34">
        <f t="shared" si="0"/>
        <v>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>
        <f t="shared" si="1"/>
        <v>46443.65</v>
      </c>
      <c r="U40" s="4"/>
      <c r="V40" s="4"/>
      <c r="W40" s="4"/>
      <c r="X40" s="4">
        <v>104</v>
      </c>
      <c r="Y40" s="4"/>
      <c r="Z40" s="4"/>
      <c r="AA40" s="4"/>
      <c r="AB40" s="4"/>
      <c r="AC40" s="4"/>
      <c r="AD40" s="4"/>
      <c r="AE40" s="4"/>
      <c r="AF40" s="4">
        <f t="shared" si="2"/>
        <v>2039.0200000000186</v>
      </c>
    </row>
    <row r="41" spans="2:32" x14ac:dyDescent="0.25">
      <c r="B41" s="7" t="s">
        <v>1711</v>
      </c>
      <c r="C41" s="2" t="s">
        <v>150</v>
      </c>
      <c r="D41" s="2"/>
      <c r="E41" s="2"/>
      <c r="F41" s="2"/>
      <c r="G41" s="2"/>
      <c r="H41" s="34">
        <f t="shared" si="0"/>
        <v>0</v>
      </c>
      <c r="I41" s="4"/>
      <c r="J41" s="4"/>
      <c r="K41" s="4"/>
      <c r="L41" s="4"/>
      <c r="M41" s="4"/>
      <c r="N41" s="4"/>
      <c r="O41" s="4"/>
      <c r="P41" s="4">
        <v>-44000</v>
      </c>
      <c r="Q41" s="4"/>
      <c r="R41" s="4"/>
      <c r="S41" s="4"/>
      <c r="T41" s="4">
        <f t="shared" si="1"/>
        <v>2443.6500000000015</v>
      </c>
      <c r="U41" s="4"/>
      <c r="V41" s="4"/>
      <c r="W41" s="4"/>
      <c r="X41" s="4"/>
      <c r="Y41" s="4"/>
      <c r="Z41" s="4"/>
      <c r="AA41" s="4"/>
      <c r="AB41" s="4">
        <v>44000</v>
      </c>
      <c r="AC41" s="4"/>
      <c r="AD41" s="4"/>
      <c r="AE41" s="4"/>
      <c r="AF41" s="4">
        <f t="shared" si="2"/>
        <v>46039.020000000019</v>
      </c>
    </row>
    <row r="42" spans="2:32" x14ac:dyDescent="0.25">
      <c r="B42" s="7" t="s">
        <v>1712</v>
      </c>
      <c r="C42" s="2" t="s">
        <v>290</v>
      </c>
      <c r="D42" s="2"/>
      <c r="E42" s="2"/>
      <c r="F42" s="2"/>
      <c r="G42" s="2"/>
      <c r="H42" s="34">
        <f t="shared" si="0"/>
        <v>0</v>
      </c>
      <c r="I42" s="4"/>
      <c r="J42" s="4"/>
      <c r="K42" s="4">
        <v>0.89</v>
      </c>
      <c r="L42" s="4"/>
      <c r="M42" s="4"/>
      <c r="N42" s="4"/>
      <c r="O42" s="4"/>
      <c r="P42" s="4"/>
      <c r="Q42" s="4"/>
      <c r="R42" s="4"/>
      <c r="S42" s="4"/>
      <c r="T42" s="4">
        <f t="shared" si="1"/>
        <v>2442.7600000000016</v>
      </c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>
        <f t="shared" si="2"/>
        <v>46039.020000000019</v>
      </c>
    </row>
    <row r="43" spans="2:32" x14ac:dyDescent="0.25">
      <c r="B43" s="7" t="s">
        <v>1713</v>
      </c>
      <c r="C43" s="2" t="s">
        <v>12</v>
      </c>
      <c r="D43" s="2"/>
      <c r="E43" s="2"/>
      <c r="F43" s="2"/>
      <c r="G43" s="2"/>
      <c r="H43" s="34">
        <f t="shared" si="0"/>
        <v>0</v>
      </c>
      <c r="I43" s="4"/>
      <c r="J43" s="4"/>
      <c r="K43" s="4"/>
      <c r="L43" s="4"/>
      <c r="M43" s="4">
        <v>125</v>
      </c>
      <c r="N43" s="4"/>
      <c r="O43" s="4"/>
      <c r="P43" s="4"/>
      <c r="Q43" s="4"/>
      <c r="R43" s="4"/>
      <c r="S43" s="4"/>
      <c r="T43" s="4">
        <f t="shared" si="1"/>
        <v>2567.7600000000016</v>
      </c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>
        <f t="shared" si="2"/>
        <v>46039.020000000019</v>
      </c>
    </row>
    <row r="44" spans="2:32" x14ac:dyDescent="0.25">
      <c r="B44" s="7" t="s">
        <v>1713</v>
      </c>
      <c r="C44" s="2" t="s">
        <v>12</v>
      </c>
      <c r="D44" s="2"/>
      <c r="E44" s="2"/>
      <c r="F44" s="2"/>
      <c r="G44" s="2"/>
      <c r="H44" s="34">
        <f t="shared" si="0"/>
        <v>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>
        <f t="shared" si="1"/>
        <v>2567.7600000000016</v>
      </c>
      <c r="U44" s="4"/>
      <c r="V44" s="4"/>
      <c r="W44" s="4"/>
      <c r="X44" s="4"/>
      <c r="Y44" s="4">
        <v>25819</v>
      </c>
      <c r="Z44" s="4"/>
      <c r="AA44" s="4"/>
      <c r="AB44" s="4"/>
      <c r="AC44" s="4"/>
      <c r="AD44" s="4"/>
      <c r="AE44" s="4"/>
      <c r="AF44" s="4">
        <f t="shared" si="2"/>
        <v>71858.020000000019</v>
      </c>
    </row>
    <row r="45" spans="2:32" x14ac:dyDescent="0.25">
      <c r="B45" s="7" t="s">
        <v>1727</v>
      </c>
      <c r="C45" s="2" t="s">
        <v>1371</v>
      </c>
      <c r="D45" s="2"/>
      <c r="E45" s="2"/>
      <c r="F45" s="2"/>
      <c r="G45" s="2"/>
      <c r="H45" s="34">
        <f t="shared" si="0"/>
        <v>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>
        <f t="shared" si="1"/>
        <v>2567.7600000000016</v>
      </c>
      <c r="U45" s="4"/>
      <c r="V45" s="4">
        <v>5000</v>
      </c>
      <c r="W45" s="4"/>
      <c r="X45" s="4"/>
      <c r="Y45" s="4"/>
      <c r="Z45" s="4"/>
      <c r="AA45" s="4"/>
      <c r="AB45" s="4"/>
      <c r="AC45" s="4"/>
      <c r="AD45" s="4"/>
      <c r="AE45" s="4"/>
      <c r="AF45" s="4">
        <f t="shared" si="2"/>
        <v>66858.020000000019</v>
      </c>
    </row>
    <row r="46" spans="2:32" x14ac:dyDescent="0.25">
      <c r="B46" s="7" t="s">
        <v>1723</v>
      </c>
      <c r="C46" s="2" t="s">
        <v>232</v>
      </c>
      <c r="D46" s="2"/>
      <c r="E46" s="2"/>
      <c r="F46" s="2"/>
      <c r="G46" s="2"/>
      <c r="H46" s="34">
        <f t="shared" si="0"/>
        <v>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>
        <f t="shared" si="1"/>
        <v>2567.7600000000016</v>
      </c>
      <c r="U46" s="4"/>
      <c r="V46" s="4"/>
      <c r="W46" s="4"/>
      <c r="X46" s="4">
        <v>464</v>
      </c>
      <c r="Y46" s="4"/>
      <c r="Z46" s="4"/>
      <c r="AA46" s="4"/>
      <c r="AB46" s="4"/>
      <c r="AC46" s="4"/>
      <c r="AD46" s="4"/>
      <c r="AE46" s="4"/>
      <c r="AF46" s="4">
        <f t="shared" si="2"/>
        <v>67322.020000000019</v>
      </c>
    </row>
    <row r="47" spans="2:32" x14ac:dyDescent="0.25">
      <c r="B47" s="7" t="s">
        <v>1723</v>
      </c>
      <c r="C47" s="2" t="s">
        <v>290</v>
      </c>
      <c r="D47" s="2"/>
      <c r="E47" s="2"/>
      <c r="F47" s="2"/>
      <c r="G47" s="2"/>
      <c r="H47" s="34">
        <f t="shared" si="0"/>
        <v>0</v>
      </c>
      <c r="I47" s="4"/>
      <c r="J47" s="4"/>
      <c r="K47" s="4">
        <v>0.89</v>
      </c>
      <c r="L47" s="4"/>
      <c r="M47" s="4"/>
      <c r="N47" s="4"/>
      <c r="O47" s="4"/>
      <c r="P47" s="4"/>
      <c r="Q47" s="4"/>
      <c r="R47" s="4"/>
      <c r="S47" s="4"/>
      <c r="T47" s="4">
        <f t="shared" si="1"/>
        <v>2566.8700000000017</v>
      </c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>
        <f t="shared" si="2"/>
        <v>67322.020000000019</v>
      </c>
    </row>
    <row r="48" spans="2:32" x14ac:dyDescent="0.25">
      <c r="B48" s="7" t="s">
        <v>1724</v>
      </c>
      <c r="C48" s="2" t="s">
        <v>12</v>
      </c>
      <c r="D48" s="2"/>
      <c r="E48" s="2"/>
      <c r="F48" s="2"/>
      <c r="G48" s="2"/>
      <c r="H48" s="34">
        <f t="shared" si="0"/>
        <v>0</v>
      </c>
      <c r="I48" s="4"/>
      <c r="J48" s="4"/>
      <c r="K48" s="4"/>
      <c r="L48" s="4"/>
      <c r="M48" s="4">
        <v>3285</v>
      </c>
      <c r="N48" s="4"/>
      <c r="O48" s="4"/>
      <c r="P48" s="4"/>
      <c r="Q48" s="4"/>
      <c r="R48" s="4"/>
      <c r="S48" s="4"/>
      <c r="T48" s="4">
        <f t="shared" si="1"/>
        <v>5851.8700000000017</v>
      </c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>
        <f t="shared" si="2"/>
        <v>67322.020000000019</v>
      </c>
    </row>
    <row r="49" spans="2:32" x14ac:dyDescent="0.25">
      <c r="B49" s="7" t="s">
        <v>1725</v>
      </c>
      <c r="C49" s="2" t="s">
        <v>12</v>
      </c>
      <c r="D49" s="2"/>
      <c r="E49" s="2"/>
      <c r="F49" s="2"/>
      <c r="G49" s="2"/>
      <c r="H49" s="34">
        <f t="shared" si="0"/>
        <v>0</v>
      </c>
      <c r="I49" s="4"/>
      <c r="J49" s="4"/>
      <c r="K49" s="4"/>
      <c r="L49" s="4"/>
      <c r="M49" s="4">
        <v>41062</v>
      </c>
      <c r="N49" s="4"/>
      <c r="O49" s="4"/>
      <c r="P49" s="4"/>
      <c r="Q49" s="4"/>
      <c r="R49" s="4"/>
      <c r="S49" s="4"/>
      <c r="T49" s="4">
        <f t="shared" si="1"/>
        <v>46913.87</v>
      </c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>
        <f t="shared" si="2"/>
        <v>67322.020000000019</v>
      </c>
    </row>
    <row r="50" spans="2:32" x14ac:dyDescent="0.25">
      <c r="B50" s="7" t="s">
        <v>1728</v>
      </c>
      <c r="C50" s="2" t="s">
        <v>12</v>
      </c>
      <c r="D50" s="2"/>
      <c r="E50" s="2"/>
      <c r="F50" s="2"/>
      <c r="G50" s="2"/>
      <c r="H50" s="34">
        <f t="shared" si="0"/>
        <v>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>
        <f t="shared" si="1"/>
        <v>46913.87</v>
      </c>
      <c r="U50" s="4"/>
      <c r="V50" s="4"/>
      <c r="W50" s="4"/>
      <c r="X50" s="4"/>
      <c r="Y50" s="4">
        <v>25819</v>
      </c>
      <c r="Z50" s="4"/>
      <c r="AA50" s="4"/>
      <c r="AB50" s="4"/>
      <c r="AC50" s="4"/>
      <c r="AD50" s="4"/>
      <c r="AE50" s="4"/>
      <c r="AF50" s="4">
        <f t="shared" si="2"/>
        <v>93141.020000000019</v>
      </c>
    </row>
    <row r="51" spans="2:32" x14ac:dyDescent="0.25">
      <c r="B51" s="7" t="s">
        <v>1726</v>
      </c>
      <c r="C51" s="2" t="s">
        <v>12</v>
      </c>
      <c r="D51" s="2"/>
      <c r="E51" s="2"/>
      <c r="F51" s="2"/>
      <c r="G51" s="2"/>
      <c r="H51" s="34">
        <f t="shared" si="0"/>
        <v>0</v>
      </c>
      <c r="I51" s="4"/>
      <c r="J51" s="4"/>
      <c r="K51" s="4"/>
      <c r="L51" s="4"/>
      <c r="M51" s="4">
        <v>22</v>
      </c>
      <c r="N51" s="4"/>
      <c r="O51" s="4"/>
      <c r="P51" s="4"/>
      <c r="Q51" s="4"/>
      <c r="R51" s="4"/>
      <c r="S51" s="4"/>
      <c r="T51" s="4">
        <f t="shared" si="1"/>
        <v>46935.87</v>
      </c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>
        <f t="shared" si="2"/>
        <v>93141.020000000019</v>
      </c>
    </row>
    <row r="52" spans="2:32" x14ac:dyDescent="0.25">
      <c r="B52" s="7" t="s">
        <v>1729</v>
      </c>
      <c r="C52" s="2" t="s">
        <v>1669</v>
      </c>
      <c r="D52" s="2"/>
      <c r="E52" s="2"/>
      <c r="F52" s="2"/>
      <c r="G52" s="2"/>
      <c r="H52" s="34">
        <f t="shared" si="0"/>
        <v>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>
        <f t="shared" si="1"/>
        <v>46935.87</v>
      </c>
      <c r="U52" s="4">
        <v>1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>
        <f t="shared" si="2"/>
        <v>93142.020000000019</v>
      </c>
    </row>
    <row r="53" spans="2:32" x14ac:dyDescent="0.25">
      <c r="B53" s="7" t="s">
        <v>1730</v>
      </c>
      <c r="C53" s="2" t="s">
        <v>1576</v>
      </c>
      <c r="D53" s="2"/>
      <c r="E53" s="2"/>
      <c r="F53" s="2"/>
      <c r="G53" s="2"/>
      <c r="H53" s="34">
        <f t="shared" si="0"/>
        <v>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>
        <f t="shared" si="1"/>
        <v>46935.87</v>
      </c>
      <c r="U53" s="4">
        <v>5005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>
        <f t="shared" si="2"/>
        <v>98147.020000000019</v>
      </c>
    </row>
    <row r="54" spans="2:32" x14ac:dyDescent="0.25">
      <c r="B54" s="7" t="s">
        <v>1731</v>
      </c>
      <c r="C54" s="2" t="s">
        <v>1669</v>
      </c>
      <c r="D54" s="2"/>
      <c r="E54" s="2"/>
      <c r="F54" s="2"/>
      <c r="G54" s="2"/>
      <c r="H54" s="34">
        <f t="shared" si="0"/>
        <v>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>
        <f t="shared" si="1"/>
        <v>46935.87</v>
      </c>
      <c r="U54" s="4">
        <v>25000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>
        <f t="shared" si="2"/>
        <v>123147.02000000002</v>
      </c>
    </row>
    <row r="55" spans="2:32" x14ac:dyDescent="0.25">
      <c r="B55" s="7" t="s">
        <v>1731</v>
      </c>
      <c r="C55" s="2" t="s">
        <v>1431</v>
      </c>
      <c r="D55" s="2"/>
      <c r="E55" s="2"/>
      <c r="F55" s="2"/>
      <c r="G55" s="2"/>
      <c r="H55" s="34">
        <f t="shared" si="0"/>
        <v>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>
        <f t="shared" si="1"/>
        <v>46935.87</v>
      </c>
      <c r="U55" s="4">
        <v>25000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>
        <f t="shared" si="2"/>
        <v>148147.02000000002</v>
      </c>
    </row>
    <row r="56" spans="2:32" x14ac:dyDescent="0.25">
      <c r="B56" s="7" t="s">
        <v>1732</v>
      </c>
      <c r="C56" s="2" t="s">
        <v>1733</v>
      </c>
      <c r="D56" s="2"/>
      <c r="E56" s="2"/>
      <c r="F56" s="2"/>
      <c r="G56" s="2"/>
      <c r="H56" s="34">
        <f t="shared" si="0"/>
        <v>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>
        <f t="shared" si="1"/>
        <v>46935.87</v>
      </c>
      <c r="U56" s="4">
        <v>25000</v>
      </c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>
        <f t="shared" si="2"/>
        <v>173147.02000000002</v>
      </c>
    </row>
    <row r="57" spans="2:32" x14ac:dyDescent="0.25">
      <c r="B57" s="7" t="s">
        <v>1736</v>
      </c>
      <c r="C57" s="2" t="s">
        <v>664</v>
      </c>
      <c r="D57" s="2"/>
      <c r="E57" s="2"/>
      <c r="F57" s="2"/>
      <c r="G57" s="2"/>
      <c r="H57" s="34">
        <f t="shared" si="0"/>
        <v>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>
        <f t="shared" si="1"/>
        <v>46935.87</v>
      </c>
      <c r="U57" s="4">
        <v>5000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>
        <f t="shared" si="2"/>
        <v>178147.02000000002</v>
      </c>
    </row>
    <row r="58" spans="2:32" x14ac:dyDescent="0.25">
      <c r="B58" s="7" t="s">
        <v>1734</v>
      </c>
      <c r="C58" s="2" t="s">
        <v>12</v>
      </c>
      <c r="D58" s="2"/>
      <c r="E58" s="2"/>
      <c r="F58" s="2"/>
      <c r="G58" s="2"/>
      <c r="H58" s="34">
        <f t="shared" si="0"/>
        <v>0</v>
      </c>
      <c r="I58" s="4"/>
      <c r="J58" s="4"/>
      <c r="K58" s="4"/>
      <c r="L58" s="4"/>
      <c r="M58" s="4">
        <v>41063</v>
      </c>
      <c r="N58" s="4"/>
      <c r="O58" s="4"/>
      <c r="P58" s="4"/>
      <c r="Q58" s="4"/>
      <c r="R58" s="4"/>
      <c r="S58" s="4"/>
      <c r="T58" s="4">
        <f t="shared" si="1"/>
        <v>87998.87</v>
      </c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>
        <f t="shared" si="2"/>
        <v>178147.02000000002</v>
      </c>
    </row>
    <row r="59" spans="2:32" x14ac:dyDescent="0.25">
      <c r="B59" s="7" t="s">
        <v>1734</v>
      </c>
      <c r="C59" s="2" t="s">
        <v>12</v>
      </c>
      <c r="D59" s="2"/>
      <c r="E59" s="2"/>
      <c r="F59" s="2"/>
      <c r="G59" s="2"/>
      <c r="H59" s="34">
        <f t="shared" si="0"/>
        <v>0</v>
      </c>
      <c r="I59" s="4"/>
      <c r="J59" s="4"/>
      <c r="K59" s="4"/>
      <c r="L59" s="4"/>
      <c r="M59" s="4">
        <v>3285</v>
      </c>
      <c r="N59" s="4"/>
      <c r="O59" s="4"/>
      <c r="P59" s="4"/>
      <c r="Q59" s="4"/>
      <c r="R59" s="4"/>
      <c r="S59" s="4"/>
      <c r="T59" s="4">
        <f t="shared" si="1"/>
        <v>91283.87</v>
      </c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>
        <f t="shared" si="2"/>
        <v>178147.02000000002</v>
      </c>
    </row>
    <row r="60" spans="2:32" x14ac:dyDescent="0.25">
      <c r="B60" s="7" t="s">
        <v>1735</v>
      </c>
      <c r="C60" s="2" t="s">
        <v>290</v>
      </c>
      <c r="D60" s="2"/>
      <c r="E60" s="2"/>
      <c r="F60" s="2"/>
      <c r="G60" s="2"/>
      <c r="H60" s="34">
        <f t="shared" si="0"/>
        <v>0</v>
      </c>
      <c r="I60" s="4"/>
      <c r="J60" s="4"/>
      <c r="K60" s="4">
        <v>0.59</v>
      </c>
      <c r="L60" s="4"/>
      <c r="M60" s="4"/>
      <c r="N60" s="4"/>
      <c r="O60" s="4"/>
      <c r="P60" s="4"/>
      <c r="Q60" s="4"/>
      <c r="R60" s="4"/>
      <c r="S60" s="4"/>
      <c r="T60" s="4">
        <f t="shared" si="1"/>
        <v>91283.28</v>
      </c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>
        <f t="shared" si="2"/>
        <v>178147.02000000002</v>
      </c>
    </row>
    <row r="61" spans="2:32" x14ac:dyDescent="0.25">
      <c r="B61" s="7" t="s">
        <v>1735</v>
      </c>
      <c r="C61" s="2" t="s">
        <v>150</v>
      </c>
      <c r="D61" s="2"/>
      <c r="E61" s="2"/>
      <c r="F61" s="2"/>
      <c r="G61" s="2"/>
      <c r="H61" s="34">
        <f t="shared" si="0"/>
        <v>0</v>
      </c>
      <c r="I61" s="4"/>
      <c r="J61" s="4"/>
      <c r="K61" s="4"/>
      <c r="L61" s="4"/>
      <c r="M61" s="4"/>
      <c r="N61" s="4"/>
      <c r="O61" s="4"/>
      <c r="P61" s="4">
        <v>-45000</v>
      </c>
      <c r="Q61" s="4"/>
      <c r="R61" s="4"/>
      <c r="S61" s="4"/>
      <c r="T61" s="4">
        <f t="shared" si="1"/>
        <v>46283.28</v>
      </c>
      <c r="U61" s="4"/>
      <c r="V61" s="4"/>
      <c r="W61" s="4"/>
      <c r="X61" s="4"/>
      <c r="Y61" s="4"/>
      <c r="Z61" s="4"/>
      <c r="AA61" s="4"/>
      <c r="AB61" s="4">
        <v>45000</v>
      </c>
      <c r="AC61" s="4"/>
      <c r="AD61" s="4"/>
      <c r="AE61" s="4"/>
      <c r="AF61" s="4">
        <f t="shared" si="2"/>
        <v>223147.02000000002</v>
      </c>
    </row>
    <row r="62" spans="2:32" x14ac:dyDescent="0.25">
      <c r="B62" s="7" t="s">
        <v>1735</v>
      </c>
      <c r="C62" s="2" t="s">
        <v>232</v>
      </c>
      <c r="D62" s="2"/>
      <c r="E62" s="2"/>
      <c r="F62" s="2"/>
      <c r="G62" s="2"/>
      <c r="H62" s="34">
        <f t="shared" si="0"/>
        <v>0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>
        <f t="shared" si="1"/>
        <v>46283.28</v>
      </c>
      <c r="U62" s="4"/>
      <c r="V62" s="4"/>
      <c r="W62" s="4"/>
      <c r="X62" s="4">
        <v>875</v>
      </c>
      <c r="Y62" s="4"/>
      <c r="Z62" s="4"/>
      <c r="AA62" s="4"/>
      <c r="AB62" s="4"/>
      <c r="AC62" s="4"/>
      <c r="AD62" s="4"/>
      <c r="AE62" s="4"/>
      <c r="AF62" s="4">
        <f t="shared" si="2"/>
        <v>224022.02000000002</v>
      </c>
    </row>
    <row r="63" spans="2:32" x14ac:dyDescent="0.25">
      <c r="B63" s="7" t="s">
        <v>1737</v>
      </c>
      <c r="C63" s="2" t="s">
        <v>335</v>
      </c>
      <c r="D63" s="2"/>
      <c r="E63" s="2"/>
      <c r="F63" s="2"/>
      <c r="G63" s="2"/>
      <c r="H63" s="34">
        <f t="shared" si="0"/>
        <v>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>
        <f t="shared" si="1"/>
        <v>46283.28</v>
      </c>
      <c r="U63" s="4"/>
      <c r="V63" s="4"/>
      <c r="W63" s="4"/>
      <c r="X63" s="4"/>
      <c r="Y63" s="4"/>
      <c r="Z63" s="4"/>
      <c r="AA63" s="4"/>
      <c r="AB63" s="4"/>
      <c r="AC63" s="4"/>
      <c r="AD63" s="4"/>
      <c r="AE63" s="4">
        <v>220000</v>
      </c>
      <c r="AF63" s="4">
        <f t="shared" si="2"/>
        <v>4022.0200000000186</v>
      </c>
    </row>
    <row r="64" spans="2:32" x14ac:dyDescent="0.25">
      <c r="B64" s="7"/>
      <c r="C64" s="2"/>
      <c r="D64" s="2"/>
      <c r="E64" s="2"/>
      <c r="F64" s="2"/>
      <c r="G64" s="2"/>
      <c r="H64" s="34">
        <f t="shared" si="0"/>
        <v>0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>
        <f t="shared" si="1"/>
        <v>46283.28</v>
      </c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>
        <f t="shared" si="2"/>
        <v>4022.0200000000186</v>
      </c>
    </row>
    <row r="65" spans="2:32" x14ac:dyDescent="0.25">
      <c r="H65" s="52" t="s">
        <v>349</v>
      </c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</row>
    <row r="66" spans="2:32" x14ac:dyDescent="0.25">
      <c r="H66" s="52" t="s">
        <v>349</v>
      </c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</row>
    <row r="67" spans="2:32" x14ac:dyDescent="0.25">
      <c r="S67" t="s">
        <v>130</v>
      </c>
      <c r="T67" s="51">
        <v>456.65</v>
      </c>
      <c r="AE67" t="s">
        <v>130</v>
      </c>
      <c r="AF67" s="51">
        <v>2873.02</v>
      </c>
    </row>
    <row r="68" spans="2:32" x14ac:dyDescent="0.25">
      <c r="D68" s="4">
        <f t="shared" ref="D68:S68" si="3">SUM(D4:D64)</f>
        <v>0</v>
      </c>
      <c r="E68" s="4">
        <f t="shared" si="3"/>
        <v>0</v>
      </c>
      <c r="F68" s="4">
        <f t="shared" si="3"/>
        <v>0</v>
      </c>
      <c r="G68" s="4">
        <f t="shared" si="3"/>
        <v>0</v>
      </c>
      <c r="H68" s="4">
        <f t="shared" si="3"/>
        <v>0</v>
      </c>
      <c r="I68" s="4">
        <f t="shared" si="3"/>
        <v>0</v>
      </c>
      <c r="J68" s="4">
        <f t="shared" si="3"/>
        <v>0</v>
      </c>
      <c r="K68" s="4">
        <f t="shared" si="3"/>
        <v>2.37</v>
      </c>
      <c r="L68" s="4">
        <f t="shared" si="3"/>
        <v>748</v>
      </c>
      <c r="M68" s="4">
        <f t="shared" si="3"/>
        <v>177081</v>
      </c>
      <c r="N68" s="4">
        <f t="shared" si="3"/>
        <v>0</v>
      </c>
      <c r="O68" s="4">
        <f t="shared" si="3"/>
        <v>0</v>
      </c>
      <c r="P68" s="4">
        <f t="shared" si="3"/>
        <v>-132000</v>
      </c>
      <c r="Q68" s="4">
        <f t="shared" si="3"/>
        <v>0</v>
      </c>
      <c r="R68" s="4">
        <f t="shared" si="3"/>
        <v>0</v>
      </c>
      <c r="S68" s="4">
        <f t="shared" si="3"/>
        <v>0</v>
      </c>
      <c r="T68" s="4">
        <f>I68-J68-K68+L68+M68-N68-O68+P68+Q68+T67+R68-S68</f>
        <v>46283.280000000006</v>
      </c>
      <c r="U68" s="4">
        <f t="shared" ref="U68:AE68" si="4">SUM(U4:U64)</f>
        <v>249606</v>
      </c>
      <c r="V68" s="4">
        <f t="shared" si="4"/>
        <v>265600</v>
      </c>
      <c r="W68" s="4">
        <f t="shared" si="4"/>
        <v>0</v>
      </c>
      <c r="X68" s="4">
        <f t="shared" si="4"/>
        <v>1867</v>
      </c>
      <c r="Y68" s="4">
        <f t="shared" si="4"/>
        <v>103276</v>
      </c>
      <c r="Z68" s="4">
        <f t="shared" si="4"/>
        <v>0</v>
      </c>
      <c r="AA68" s="4">
        <f t="shared" si="4"/>
        <v>0</v>
      </c>
      <c r="AB68" s="4">
        <f t="shared" si="4"/>
        <v>132000</v>
      </c>
      <c r="AC68" s="4">
        <f t="shared" si="4"/>
        <v>0</v>
      </c>
      <c r="AD68" s="4">
        <f t="shared" si="4"/>
        <v>0</v>
      </c>
      <c r="AE68" s="4">
        <f t="shared" si="4"/>
        <v>220000</v>
      </c>
      <c r="AF68" s="4">
        <f>U68-V68-W68+X68+Y68-Z68-AA68+AB68+AC68+AF67+AD68-AE68</f>
        <v>4022.0199999999895</v>
      </c>
    </row>
    <row r="69" spans="2:32" ht="60" x14ac:dyDescent="0.25">
      <c r="B69" s="9" t="s">
        <v>1</v>
      </c>
      <c r="C69" s="10" t="s">
        <v>0</v>
      </c>
      <c r="D69" s="10" t="s">
        <v>2</v>
      </c>
      <c r="E69" s="10" t="s">
        <v>150</v>
      </c>
      <c r="F69" s="10" t="s">
        <v>796</v>
      </c>
      <c r="G69" s="10" t="s">
        <v>3</v>
      </c>
      <c r="H69" s="10" t="s">
        <v>4</v>
      </c>
      <c r="I69" s="10" t="s">
        <v>124</v>
      </c>
      <c r="J69" s="10" t="s">
        <v>123</v>
      </c>
      <c r="K69" s="10" t="s">
        <v>122</v>
      </c>
      <c r="L69" s="10" t="s">
        <v>121</v>
      </c>
      <c r="M69" s="10" t="s">
        <v>120</v>
      </c>
      <c r="N69" s="10" t="s">
        <v>119</v>
      </c>
      <c r="O69" s="10" t="s">
        <v>118</v>
      </c>
      <c r="P69" s="10" t="s">
        <v>125</v>
      </c>
      <c r="Q69" s="10" t="s">
        <v>126</v>
      </c>
      <c r="R69" s="10" t="s">
        <v>288</v>
      </c>
      <c r="S69" s="10" t="s">
        <v>117</v>
      </c>
      <c r="T69" s="10" t="s">
        <v>5</v>
      </c>
      <c r="U69" s="10" t="s">
        <v>110</v>
      </c>
      <c r="V69" s="10" t="s">
        <v>111</v>
      </c>
      <c r="W69" s="10" t="s">
        <v>112</v>
      </c>
      <c r="X69" s="10" t="s">
        <v>113</v>
      </c>
      <c r="Y69" s="10" t="s">
        <v>114</v>
      </c>
      <c r="Z69" s="10" t="s">
        <v>115</v>
      </c>
      <c r="AA69" s="10" t="s">
        <v>116</v>
      </c>
      <c r="AB69" s="10" t="s">
        <v>127</v>
      </c>
      <c r="AC69" s="10" t="s">
        <v>128</v>
      </c>
      <c r="AD69" s="10" t="s">
        <v>288</v>
      </c>
      <c r="AE69" s="10" t="s">
        <v>109</v>
      </c>
      <c r="AF69" s="10" t="s">
        <v>6</v>
      </c>
    </row>
    <row r="70" spans="2:32" x14ac:dyDescent="0.25">
      <c r="I70" s="40">
        <f>I68</f>
        <v>0</v>
      </c>
      <c r="K70" s="40">
        <f>L68+M68+Q68</f>
        <v>177829</v>
      </c>
      <c r="M70" s="40">
        <f>J68</f>
        <v>0</v>
      </c>
      <c r="O70" s="40">
        <f>S68</f>
        <v>0</v>
      </c>
      <c r="Q70" s="40">
        <f>K68</f>
        <v>2.37</v>
      </c>
      <c r="U70" s="40">
        <f>I70+K70-M70-O70-Q70</f>
        <v>177826.63</v>
      </c>
    </row>
    <row r="71" spans="2:32" x14ac:dyDescent="0.25">
      <c r="I71" s="40">
        <f>U68</f>
        <v>249606</v>
      </c>
      <c r="K71" s="40">
        <f>X68+Y68+AC68</f>
        <v>105143</v>
      </c>
      <c r="M71" s="40">
        <f>V68</f>
        <v>265600</v>
      </c>
      <c r="O71" s="40">
        <f>AE68</f>
        <v>220000</v>
      </c>
      <c r="Q71" s="40">
        <f>W68</f>
        <v>0</v>
      </c>
      <c r="U71" s="40">
        <f>I71+K71-M71-O71-Q71</f>
        <v>-130851</v>
      </c>
    </row>
    <row r="72" spans="2:32" x14ac:dyDescent="0.25">
      <c r="I72" s="2" t="s">
        <v>1587</v>
      </c>
      <c r="J72" s="2"/>
      <c r="K72" s="2" t="s">
        <v>355</v>
      </c>
      <c r="L72" s="2"/>
      <c r="M72" s="2" t="s">
        <v>1272</v>
      </c>
      <c r="N72" s="2"/>
      <c r="O72" s="2" t="s">
        <v>335</v>
      </c>
      <c r="P72" s="2"/>
      <c r="Q72" s="2" t="s">
        <v>1588</v>
      </c>
      <c r="R72" s="2"/>
      <c r="S72" s="2" t="s">
        <v>1274</v>
      </c>
    </row>
    <row r="73" spans="2:32" x14ac:dyDescent="0.25">
      <c r="I73" s="4">
        <f>I68+U68</f>
        <v>249606</v>
      </c>
      <c r="J73" s="2"/>
      <c r="K73" s="4">
        <f>L68+M68+X68+Y68+Q68+AC68</f>
        <v>282972</v>
      </c>
      <c r="L73" s="2"/>
      <c r="M73" s="4">
        <f>J68+V68</f>
        <v>265600</v>
      </c>
      <c r="N73" s="2"/>
      <c r="O73" s="4">
        <f>SUM(O70:O72)</f>
        <v>220000</v>
      </c>
      <c r="P73" s="2"/>
      <c r="Q73" s="4">
        <f>W68+K68</f>
        <v>2.37</v>
      </c>
      <c r="R73" s="2"/>
      <c r="S73" s="4">
        <f>T68+AF68</f>
        <v>50305.299999999996</v>
      </c>
    </row>
    <row r="75" spans="2:32" x14ac:dyDescent="0.25">
      <c r="L75" s="40" t="s">
        <v>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4AA91-519D-4392-8261-DD49E684E3A0}">
  <dimension ref="A3:AG143"/>
  <sheetViews>
    <sheetView topLeftCell="V127" workbookViewId="0">
      <selection activeCell="AD136" sqref="AD136"/>
    </sheetView>
  </sheetViews>
  <sheetFormatPr defaultRowHeight="15" x14ac:dyDescent="0.25"/>
  <cols>
    <col min="2" max="2" width="13" customWidth="1"/>
    <col min="3" max="3" width="29" customWidth="1"/>
    <col min="4" max="8" width="9.140625" customWidth="1"/>
    <col min="9" max="9" width="11.42578125" customWidth="1"/>
    <col min="10" max="10" width="9.140625" customWidth="1"/>
    <col min="11" max="12" width="9.5703125" customWidth="1"/>
    <col min="13" max="13" width="11.7109375" customWidth="1"/>
    <col min="14" max="14" width="9.140625" customWidth="1"/>
    <col min="15" max="15" width="10.5703125" customWidth="1"/>
    <col min="16" max="16" width="9.5703125" customWidth="1"/>
    <col min="17" max="17" width="9.140625" customWidth="1"/>
    <col min="18" max="18" width="10.5703125" customWidth="1"/>
    <col min="19" max="19" width="14.7109375" customWidth="1"/>
    <col min="20" max="20" width="10.5703125" customWidth="1"/>
    <col min="21" max="21" width="11.5703125" customWidth="1"/>
    <col min="22" max="22" width="11.85546875" customWidth="1"/>
    <col min="28" max="28" width="10.28515625" bestFit="1" customWidth="1"/>
    <col min="30" max="31" width="10.5703125" bestFit="1" customWidth="1"/>
    <col min="32" max="32" width="12.85546875" customWidth="1"/>
  </cols>
  <sheetData>
    <row r="3" spans="1:33" ht="60" x14ac:dyDescent="0.25">
      <c r="A3" s="1"/>
      <c r="B3" s="9" t="s">
        <v>1</v>
      </c>
      <c r="C3" s="10" t="s">
        <v>0</v>
      </c>
      <c r="D3" s="10" t="s">
        <v>2</v>
      </c>
      <c r="E3" s="10" t="s">
        <v>150</v>
      </c>
      <c r="F3" s="10" t="s">
        <v>796</v>
      </c>
      <c r="G3" s="10" t="s">
        <v>3</v>
      </c>
      <c r="H3" s="10" t="s">
        <v>4</v>
      </c>
      <c r="I3" s="10" t="s">
        <v>124</v>
      </c>
      <c r="J3" s="10" t="s">
        <v>123</v>
      </c>
      <c r="K3" s="10" t="s">
        <v>122</v>
      </c>
      <c r="L3" s="10" t="s">
        <v>121</v>
      </c>
      <c r="M3" s="10" t="s">
        <v>120</v>
      </c>
      <c r="N3" s="10" t="s">
        <v>119</v>
      </c>
      <c r="O3" s="10" t="s">
        <v>118</v>
      </c>
      <c r="P3" s="10" t="s">
        <v>125</v>
      </c>
      <c r="Q3" s="10" t="s">
        <v>126</v>
      </c>
      <c r="R3" s="10" t="s">
        <v>288</v>
      </c>
      <c r="S3" s="10" t="s">
        <v>117</v>
      </c>
      <c r="T3" s="10" t="s">
        <v>5</v>
      </c>
      <c r="U3" s="10" t="s">
        <v>110</v>
      </c>
      <c r="V3" s="10" t="s">
        <v>111</v>
      </c>
      <c r="W3" s="10" t="s">
        <v>112</v>
      </c>
      <c r="X3" s="10" t="s">
        <v>113</v>
      </c>
      <c r="Y3" s="10" t="s">
        <v>114</v>
      </c>
      <c r="Z3" s="10" t="s">
        <v>115</v>
      </c>
      <c r="AA3" s="10" t="s">
        <v>116</v>
      </c>
      <c r="AB3" s="10" t="s">
        <v>127</v>
      </c>
      <c r="AC3" s="10" t="s">
        <v>128</v>
      </c>
      <c r="AD3" s="10" t="s">
        <v>288</v>
      </c>
      <c r="AE3" s="10" t="s">
        <v>109</v>
      </c>
      <c r="AF3" s="10" t="s">
        <v>6</v>
      </c>
      <c r="AG3" s="1"/>
    </row>
    <row r="4" spans="1:33" x14ac:dyDescent="0.25">
      <c r="A4" s="1"/>
      <c r="B4" s="6"/>
      <c r="C4" s="5" t="s">
        <v>129</v>
      </c>
      <c r="D4" s="5"/>
      <c r="E4" s="5"/>
      <c r="F4" s="5"/>
      <c r="G4" s="5"/>
      <c r="H4" s="5"/>
      <c r="I4" s="4">
        <v>0</v>
      </c>
      <c r="J4" s="4">
        <v>0</v>
      </c>
      <c r="K4" s="5"/>
      <c r="L4" s="5"/>
      <c r="M4" s="5"/>
      <c r="N4" s="5"/>
      <c r="O4" s="5"/>
      <c r="P4" s="5"/>
      <c r="Q4" s="5"/>
      <c r="R4" s="5"/>
      <c r="S4" s="5"/>
      <c r="T4" s="3">
        <v>2489.4499999999998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3">
        <v>13743.02</v>
      </c>
      <c r="AG4" s="1"/>
    </row>
    <row r="5" spans="1:33" x14ac:dyDescent="0.25">
      <c r="B5" s="7" t="s">
        <v>1607</v>
      </c>
      <c r="C5" s="2" t="s">
        <v>12</v>
      </c>
      <c r="D5" s="2"/>
      <c r="E5" s="2"/>
      <c r="F5" s="2"/>
      <c r="G5" s="2"/>
      <c r="H5" s="34">
        <f t="shared" ref="H5:H68" si="0">H4+D5-G5</f>
        <v>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>
        <f t="shared" ref="T5:T68" si="1">T4+(I5+L5+M5+P5+Q5+R5)-(J5+K5+N5+O5+S5)</f>
        <v>2489.4499999999998</v>
      </c>
      <c r="U5" s="4"/>
      <c r="V5" s="4"/>
      <c r="W5" s="4"/>
      <c r="X5" s="4"/>
      <c r="Y5" s="4">
        <v>16402</v>
      </c>
      <c r="Z5" s="4"/>
      <c r="AA5" s="4"/>
      <c r="AB5" s="4"/>
      <c r="AC5" s="4"/>
      <c r="AD5" s="4"/>
      <c r="AE5" s="4"/>
      <c r="AF5" s="4">
        <f t="shared" ref="AF5:AF68" si="2">AF4+(U5+X5+Y5+AB5+AC5+AD5)-(V5+W5+Z5+AA5+AE5)</f>
        <v>30145.02</v>
      </c>
    </row>
    <row r="6" spans="1:33" x14ac:dyDescent="0.25">
      <c r="B6" s="7" t="s">
        <v>1608</v>
      </c>
      <c r="C6" s="2" t="s">
        <v>12</v>
      </c>
      <c r="D6" s="2"/>
      <c r="E6" s="2"/>
      <c r="F6" s="2"/>
      <c r="G6" s="2"/>
      <c r="H6" s="34">
        <f t="shared" si="0"/>
        <v>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>
        <f t="shared" si="1"/>
        <v>2489.4499999999998</v>
      </c>
      <c r="U6" s="4"/>
      <c r="V6" s="4"/>
      <c r="W6" s="4"/>
      <c r="X6" s="4"/>
      <c r="Y6" s="4">
        <v>2064</v>
      </c>
      <c r="Z6" s="4"/>
      <c r="AA6" s="4"/>
      <c r="AB6" s="4"/>
      <c r="AC6" s="4"/>
      <c r="AD6" s="4"/>
      <c r="AE6" s="4"/>
      <c r="AF6" s="4">
        <f t="shared" si="2"/>
        <v>32209.02</v>
      </c>
    </row>
    <row r="7" spans="1:33" x14ac:dyDescent="0.25">
      <c r="B7" s="7" t="s">
        <v>1600</v>
      </c>
      <c r="C7" s="2" t="s">
        <v>232</v>
      </c>
      <c r="D7" s="2"/>
      <c r="E7" s="2"/>
      <c r="F7" s="2"/>
      <c r="G7" s="2"/>
      <c r="H7" s="34">
        <f t="shared" si="0"/>
        <v>0</v>
      </c>
      <c r="I7" s="4"/>
      <c r="J7" s="4"/>
      <c r="K7" s="4"/>
      <c r="L7" s="4">
        <v>189</v>
      </c>
      <c r="M7" s="4"/>
      <c r="N7" s="4"/>
      <c r="O7" s="4"/>
      <c r="P7" s="4"/>
      <c r="Q7" s="4"/>
      <c r="R7" s="4"/>
      <c r="S7" s="4"/>
      <c r="T7" s="4">
        <f t="shared" si="1"/>
        <v>2678.45</v>
      </c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>
        <f t="shared" si="2"/>
        <v>32209.02</v>
      </c>
    </row>
    <row r="8" spans="1:33" x14ac:dyDescent="0.25">
      <c r="B8" s="7" t="s">
        <v>1609</v>
      </c>
      <c r="C8" s="2" t="s">
        <v>12</v>
      </c>
      <c r="D8" s="2"/>
      <c r="E8" s="2"/>
      <c r="F8" s="2"/>
      <c r="G8" s="2"/>
      <c r="H8" s="34">
        <f t="shared" si="0"/>
        <v>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>
        <f t="shared" si="1"/>
        <v>2678.45</v>
      </c>
      <c r="U8" s="4"/>
      <c r="V8" s="4"/>
      <c r="W8" s="4"/>
      <c r="X8" s="4"/>
      <c r="Y8" s="4">
        <v>1406</v>
      </c>
      <c r="Z8" s="4"/>
      <c r="AA8" s="4"/>
      <c r="AB8" s="4"/>
      <c r="AC8" s="4"/>
      <c r="AD8" s="4"/>
      <c r="AE8" s="4"/>
      <c r="AF8" s="4">
        <f t="shared" si="2"/>
        <v>33615.020000000004</v>
      </c>
    </row>
    <row r="9" spans="1:33" x14ac:dyDescent="0.25">
      <c r="B9" s="7" t="s">
        <v>1610</v>
      </c>
      <c r="C9" s="2" t="s">
        <v>310</v>
      </c>
      <c r="D9" s="2"/>
      <c r="E9" s="2"/>
      <c r="F9" s="2"/>
      <c r="G9" s="2"/>
      <c r="H9" s="34">
        <f t="shared" si="0"/>
        <v>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>
        <f t="shared" si="1"/>
        <v>2678.45</v>
      </c>
      <c r="U9" s="4"/>
      <c r="V9" s="4">
        <v>10900</v>
      </c>
      <c r="W9" s="4"/>
      <c r="X9" s="4"/>
      <c r="Y9" s="4"/>
      <c r="Z9" s="4"/>
      <c r="AA9" s="4"/>
      <c r="AB9" s="4"/>
      <c r="AC9" s="4"/>
      <c r="AD9" s="4"/>
      <c r="AE9" s="4"/>
      <c r="AF9" s="4">
        <f t="shared" si="2"/>
        <v>22715.020000000004</v>
      </c>
    </row>
    <row r="10" spans="1:33" x14ac:dyDescent="0.25">
      <c r="B10" s="7" t="s">
        <v>1611</v>
      </c>
      <c r="C10" s="2" t="s">
        <v>1525</v>
      </c>
      <c r="D10" s="2"/>
      <c r="E10" s="2"/>
      <c r="F10" s="2"/>
      <c r="G10" s="2"/>
      <c r="H10" s="34">
        <f t="shared" si="0"/>
        <v>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>
        <f t="shared" si="1"/>
        <v>2678.45</v>
      </c>
      <c r="U10" s="4"/>
      <c r="V10" s="4">
        <v>1356</v>
      </c>
      <c r="W10" s="4"/>
      <c r="X10" s="4"/>
      <c r="Y10" s="4"/>
      <c r="Z10" s="4"/>
      <c r="AA10" s="4"/>
      <c r="AB10" s="4"/>
      <c r="AC10" s="4"/>
      <c r="AD10" s="4"/>
      <c r="AE10" s="4"/>
      <c r="AF10" s="4">
        <f t="shared" si="2"/>
        <v>21359.020000000004</v>
      </c>
    </row>
    <row r="11" spans="1:33" x14ac:dyDescent="0.25">
      <c r="B11" s="7" t="s">
        <v>1612</v>
      </c>
      <c r="C11" s="2" t="s">
        <v>1418</v>
      </c>
      <c r="D11" s="2"/>
      <c r="E11" s="2"/>
      <c r="F11" s="2"/>
      <c r="G11" s="2"/>
      <c r="H11" s="34">
        <f t="shared" si="0"/>
        <v>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>
        <f t="shared" si="1"/>
        <v>2678.45</v>
      </c>
      <c r="U11" s="4">
        <v>31000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>
        <f t="shared" si="2"/>
        <v>52359.020000000004</v>
      </c>
    </row>
    <row r="12" spans="1:33" x14ac:dyDescent="0.25">
      <c r="B12" s="7" t="s">
        <v>1613</v>
      </c>
      <c r="C12" s="2" t="s">
        <v>1494</v>
      </c>
      <c r="D12" s="2"/>
      <c r="E12" s="2"/>
      <c r="F12" s="2"/>
      <c r="G12" s="2"/>
      <c r="H12" s="34">
        <f t="shared" si="0"/>
        <v>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>
        <f t="shared" si="1"/>
        <v>2678.45</v>
      </c>
      <c r="U12" s="4">
        <v>10000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>
        <f t="shared" si="2"/>
        <v>62359.020000000004</v>
      </c>
    </row>
    <row r="13" spans="1:33" x14ac:dyDescent="0.25">
      <c r="B13" s="7" t="s">
        <v>1614</v>
      </c>
      <c r="C13" s="2" t="s">
        <v>1361</v>
      </c>
      <c r="D13" s="2"/>
      <c r="E13" s="2"/>
      <c r="F13" s="2"/>
      <c r="G13" s="2"/>
      <c r="H13" s="34">
        <f t="shared" si="0"/>
        <v>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>
        <f t="shared" si="1"/>
        <v>2678.45</v>
      </c>
      <c r="U13" s="4">
        <v>12000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>
        <f t="shared" si="2"/>
        <v>74359.02</v>
      </c>
    </row>
    <row r="14" spans="1:33" x14ac:dyDescent="0.25">
      <c r="B14" s="7" t="s">
        <v>1614</v>
      </c>
      <c r="C14" s="2" t="s">
        <v>1615</v>
      </c>
      <c r="D14" s="2"/>
      <c r="E14" s="2"/>
      <c r="F14" s="2"/>
      <c r="G14" s="2"/>
      <c r="H14" s="34">
        <f t="shared" si="0"/>
        <v>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>
        <f t="shared" si="1"/>
        <v>2678.45</v>
      </c>
      <c r="U14" s="4">
        <v>100000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>
        <f t="shared" si="2"/>
        <v>174359.02000000002</v>
      </c>
    </row>
    <row r="15" spans="1:33" x14ac:dyDescent="0.25">
      <c r="B15" s="7" t="s">
        <v>1614</v>
      </c>
      <c r="C15" s="2" t="s">
        <v>1616</v>
      </c>
      <c r="D15" s="2"/>
      <c r="E15" s="2"/>
      <c r="F15" s="2"/>
      <c r="G15" s="2"/>
      <c r="H15" s="34">
        <f t="shared" si="0"/>
        <v>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>
        <f t="shared" si="1"/>
        <v>2678.45</v>
      </c>
      <c r="U15" s="4"/>
      <c r="V15" s="4">
        <v>1000</v>
      </c>
      <c r="W15" s="4"/>
      <c r="X15" s="4"/>
      <c r="Y15" s="4"/>
      <c r="Z15" s="4"/>
      <c r="AA15" s="4"/>
      <c r="AB15" s="4"/>
      <c r="AC15" s="4"/>
      <c r="AD15" s="4"/>
      <c r="AE15" s="4"/>
      <c r="AF15" s="4">
        <f t="shared" si="2"/>
        <v>173359.02000000002</v>
      </c>
    </row>
    <row r="16" spans="1:33" x14ac:dyDescent="0.25">
      <c r="B16" s="7" t="s">
        <v>1601</v>
      </c>
      <c r="C16" s="2" t="s">
        <v>1616</v>
      </c>
      <c r="D16" s="2"/>
      <c r="E16" s="2"/>
      <c r="F16" s="2"/>
      <c r="G16" s="2"/>
      <c r="H16" s="34">
        <f t="shared" si="0"/>
        <v>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>
        <f t="shared" si="1"/>
        <v>2678.45</v>
      </c>
      <c r="U16" s="4"/>
      <c r="V16" s="4">
        <v>49000</v>
      </c>
      <c r="W16" s="4"/>
      <c r="X16" s="4"/>
      <c r="Y16" s="4"/>
      <c r="Z16" s="4"/>
      <c r="AA16" s="4"/>
      <c r="AB16" s="4"/>
      <c r="AC16" s="4"/>
      <c r="AD16" s="4"/>
      <c r="AE16" s="4"/>
      <c r="AF16" s="4">
        <f t="shared" si="2"/>
        <v>124359.02000000002</v>
      </c>
    </row>
    <row r="17" spans="2:32" x14ac:dyDescent="0.25">
      <c r="B17" s="7" t="s">
        <v>1601</v>
      </c>
      <c r="C17" s="2" t="s">
        <v>1616</v>
      </c>
      <c r="D17" s="2"/>
      <c r="E17" s="2"/>
      <c r="F17" s="2"/>
      <c r="G17" s="2"/>
      <c r="H17" s="34">
        <f t="shared" si="0"/>
        <v>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>
        <f t="shared" si="1"/>
        <v>2678.45</v>
      </c>
      <c r="U17" s="4"/>
      <c r="V17" s="4">
        <v>50000</v>
      </c>
      <c r="W17" s="4"/>
      <c r="X17" s="4"/>
      <c r="Y17" s="4"/>
      <c r="Z17" s="4"/>
      <c r="AA17" s="4"/>
      <c r="AB17" s="4"/>
      <c r="AC17" s="4"/>
      <c r="AD17" s="4"/>
      <c r="AE17" s="4"/>
      <c r="AF17" s="4">
        <f t="shared" si="2"/>
        <v>74359.020000000019</v>
      </c>
    </row>
    <row r="18" spans="2:32" x14ac:dyDescent="0.25">
      <c r="B18" s="7" t="s">
        <v>1601</v>
      </c>
      <c r="C18" s="2" t="s">
        <v>1494</v>
      </c>
      <c r="D18" s="2"/>
      <c r="E18" s="2"/>
      <c r="F18" s="2"/>
      <c r="G18" s="2"/>
      <c r="H18" s="34">
        <f t="shared" si="0"/>
        <v>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>
        <f t="shared" si="1"/>
        <v>2678.45</v>
      </c>
      <c r="U18" s="4">
        <v>10000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>
        <f t="shared" si="2"/>
        <v>84359.020000000019</v>
      </c>
    </row>
    <row r="19" spans="2:32" x14ac:dyDescent="0.25">
      <c r="B19" s="7" t="s">
        <v>1601</v>
      </c>
      <c r="C19" s="2" t="s">
        <v>12</v>
      </c>
      <c r="D19" s="2"/>
      <c r="E19" s="2"/>
      <c r="F19" s="2"/>
      <c r="G19" s="2"/>
      <c r="H19" s="34">
        <f t="shared" si="0"/>
        <v>0</v>
      </c>
      <c r="I19" s="4"/>
      <c r="J19" s="4"/>
      <c r="K19" s="4"/>
      <c r="L19" s="4"/>
      <c r="M19" s="4">
        <v>1638</v>
      </c>
      <c r="N19" s="4"/>
      <c r="O19" s="4"/>
      <c r="P19" s="4"/>
      <c r="Q19" s="4"/>
      <c r="R19" s="4"/>
      <c r="S19" s="4"/>
      <c r="T19" s="4">
        <f t="shared" si="1"/>
        <v>4316.45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>
        <f t="shared" si="2"/>
        <v>84359.020000000019</v>
      </c>
    </row>
    <row r="20" spans="2:32" x14ac:dyDescent="0.25">
      <c r="B20" s="7" t="s">
        <v>1618</v>
      </c>
      <c r="C20" s="2" t="s">
        <v>1644</v>
      </c>
      <c r="D20" s="2"/>
      <c r="E20" s="2"/>
      <c r="F20" s="2"/>
      <c r="G20" s="2"/>
      <c r="H20" s="34">
        <f t="shared" si="0"/>
        <v>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>
        <f t="shared" si="1"/>
        <v>4316.45</v>
      </c>
      <c r="U20" s="4">
        <v>40000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>
        <f t="shared" si="2"/>
        <v>124359.02000000002</v>
      </c>
    </row>
    <row r="21" spans="2:32" x14ac:dyDescent="0.25">
      <c r="B21" s="7" t="s">
        <v>1619</v>
      </c>
      <c r="C21" s="2" t="s">
        <v>1364</v>
      </c>
      <c r="D21" s="2"/>
      <c r="E21" s="2"/>
      <c r="F21" s="2"/>
      <c r="G21" s="2"/>
      <c r="H21" s="34">
        <f t="shared" si="0"/>
        <v>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>
        <f t="shared" si="1"/>
        <v>4316.45</v>
      </c>
      <c r="U21" s="4">
        <v>50000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>
        <f t="shared" si="2"/>
        <v>174359.02000000002</v>
      </c>
    </row>
    <row r="22" spans="2:32" x14ac:dyDescent="0.25">
      <c r="B22" s="7" t="s">
        <v>1620</v>
      </c>
      <c r="C22" s="2" t="s">
        <v>1542</v>
      </c>
      <c r="D22" s="2"/>
      <c r="E22" s="2"/>
      <c r="F22" s="2"/>
      <c r="G22" s="2"/>
      <c r="H22" s="34">
        <f t="shared" si="0"/>
        <v>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>
        <f t="shared" si="1"/>
        <v>4316.45</v>
      </c>
      <c r="U22" s="4">
        <v>10000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>
        <f t="shared" si="2"/>
        <v>184359.02000000002</v>
      </c>
    </row>
    <row r="23" spans="2:32" x14ac:dyDescent="0.25">
      <c r="B23" s="7" t="s">
        <v>1602</v>
      </c>
      <c r="C23" s="2" t="s">
        <v>12</v>
      </c>
      <c r="D23" s="2"/>
      <c r="E23" s="2"/>
      <c r="F23" s="2"/>
      <c r="G23" s="2"/>
      <c r="H23" s="34">
        <f t="shared" si="0"/>
        <v>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>
        <f t="shared" si="1"/>
        <v>4316.45</v>
      </c>
      <c r="U23" s="4"/>
      <c r="V23" s="4"/>
      <c r="W23" s="4"/>
      <c r="X23" s="4"/>
      <c r="Y23" s="4">
        <v>7424</v>
      </c>
      <c r="Z23" s="4"/>
      <c r="AA23" s="4"/>
      <c r="AB23" s="4"/>
      <c r="AC23" s="4"/>
      <c r="AD23" s="4"/>
      <c r="AE23" s="4"/>
      <c r="AF23" s="4">
        <f t="shared" si="2"/>
        <v>191783.02000000002</v>
      </c>
    </row>
    <row r="24" spans="2:32" x14ac:dyDescent="0.25">
      <c r="B24" s="7" t="s">
        <v>1602</v>
      </c>
      <c r="C24" s="2" t="s">
        <v>12</v>
      </c>
      <c r="D24" s="2"/>
      <c r="E24" s="2"/>
      <c r="F24" s="2"/>
      <c r="G24" s="2"/>
      <c r="H24" s="34">
        <f t="shared" si="0"/>
        <v>0</v>
      </c>
      <c r="I24" s="4"/>
      <c r="J24" s="4"/>
      <c r="K24" s="4"/>
      <c r="L24" s="4"/>
      <c r="M24" s="4">
        <v>5878</v>
      </c>
      <c r="N24" s="4"/>
      <c r="O24" s="4"/>
      <c r="P24" s="4"/>
      <c r="Q24" s="4"/>
      <c r="R24" s="4"/>
      <c r="S24" s="4"/>
      <c r="T24" s="4">
        <f t="shared" si="1"/>
        <v>10194.450000000001</v>
      </c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>
        <f t="shared" si="2"/>
        <v>191783.02000000002</v>
      </c>
    </row>
    <row r="25" spans="2:32" x14ac:dyDescent="0.25">
      <c r="B25" s="7" t="s">
        <v>1621</v>
      </c>
      <c r="C25" s="2" t="s">
        <v>103</v>
      </c>
      <c r="D25" s="2"/>
      <c r="E25" s="2"/>
      <c r="F25" s="2"/>
      <c r="G25" s="2"/>
      <c r="H25" s="34">
        <f t="shared" si="0"/>
        <v>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>
        <f t="shared" si="1"/>
        <v>10194.450000000001</v>
      </c>
      <c r="U25" s="4"/>
      <c r="V25" s="4">
        <v>16000</v>
      </c>
      <c r="W25" s="4"/>
      <c r="X25" s="4"/>
      <c r="Y25" s="4"/>
      <c r="Z25" s="4"/>
      <c r="AA25" s="4"/>
      <c r="AB25" s="4"/>
      <c r="AC25" s="4"/>
      <c r="AD25" s="4"/>
      <c r="AE25" s="4"/>
      <c r="AF25" s="4">
        <f t="shared" si="2"/>
        <v>175783.02000000002</v>
      </c>
    </row>
    <row r="26" spans="2:32" x14ac:dyDescent="0.25">
      <c r="B26" s="7" t="s">
        <v>1622</v>
      </c>
      <c r="C26" s="2" t="s">
        <v>1491</v>
      </c>
      <c r="D26" s="2"/>
      <c r="E26" s="2"/>
      <c r="F26" s="2"/>
      <c r="G26" s="2"/>
      <c r="H26" s="34">
        <f t="shared" si="0"/>
        <v>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>
        <f t="shared" si="1"/>
        <v>10194.450000000001</v>
      </c>
      <c r="U26" s="4">
        <v>20000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>
        <f t="shared" si="2"/>
        <v>195783.02000000002</v>
      </c>
    </row>
    <row r="27" spans="2:32" x14ac:dyDescent="0.25">
      <c r="B27" s="7" t="s">
        <v>1623</v>
      </c>
      <c r="C27" s="2" t="s">
        <v>1624</v>
      </c>
      <c r="D27" s="2"/>
      <c r="E27" s="2"/>
      <c r="F27" s="2"/>
      <c r="G27" s="2"/>
      <c r="H27" s="34">
        <f t="shared" si="0"/>
        <v>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>
        <f t="shared" si="1"/>
        <v>10194.450000000001</v>
      </c>
      <c r="U27" s="4">
        <v>5000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>
        <f t="shared" si="2"/>
        <v>200783.02000000002</v>
      </c>
    </row>
    <row r="28" spans="2:32" x14ac:dyDescent="0.25">
      <c r="B28" s="7" t="s">
        <v>1623</v>
      </c>
      <c r="C28" s="2" t="s">
        <v>1343</v>
      </c>
      <c r="D28" s="2"/>
      <c r="E28" s="2"/>
      <c r="F28" s="2"/>
      <c r="G28" s="2"/>
      <c r="H28" s="34">
        <f t="shared" si="0"/>
        <v>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>
        <f t="shared" si="1"/>
        <v>10194.450000000001</v>
      </c>
      <c r="U28" s="4"/>
      <c r="V28" s="4">
        <v>47000</v>
      </c>
      <c r="W28" s="4"/>
      <c r="X28" s="4"/>
      <c r="Y28" s="4"/>
      <c r="Z28" s="4"/>
      <c r="AA28" s="4"/>
      <c r="AB28" s="4"/>
      <c r="AC28" s="4"/>
      <c r="AD28" s="4"/>
      <c r="AE28" s="4"/>
      <c r="AF28" s="4">
        <f t="shared" si="2"/>
        <v>153783.02000000002</v>
      </c>
    </row>
    <row r="29" spans="2:32" x14ac:dyDescent="0.25">
      <c r="B29" s="7" t="s">
        <v>1623</v>
      </c>
      <c r="C29" s="2" t="s">
        <v>1625</v>
      </c>
      <c r="D29" s="2"/>
      <c r="E29" s="2"/>
      <c r="F29" s="2"/>
      <c r="G29" s="2"/>
      <c r="H29" s="34">
        <f t="shared" si="0"/>
        <v>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>
        <f t="shared" si="1"/>
        <v>10194.450000000001</v>
      </c>
      <c r="U29" s="4"/>
      <c r="V29" s="4">
        <v>6000</v>
      </c>
      <c r="W29" s="4"/>
      <c r="X29" s="4"/>
      <c r="Y29" s="4"/>
      <c r="Z29" s="4"/>
      <c r="AA29" s="4"/>
      <c r="AB29" s="4"/>
      <c r="AC29" s="4"/>
      <c r="AD29" s="4"/>
      <c r="AE29" s="4"/>
      <c r="AF29" s="4">
        <f t="shared" si="2"/>
        <v>147783.02000000002</v>
      </c>
    </row>
    <row r="30" spans="2:32" x14ac:dyDescent="0.25">
      <c r="B30" s="7" t="s">
        <v>1623</v>
      </c>
      <c r="C30" s="2" t="s">
        <v>310</v>
      </c>
      <c r="D30" s="2"/>
      <c r="E30" s="2"/>
      <c r="F30" s="2"/>
      <c r="G30" s="2"/>
      <c r="H30" s="34">
        <f t="shared" si="0"/>
        <v>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>
        <f t="shared" si="1"/>
        <v>10194.450000000001</v>
      </c>
      <c r="U30" s="4"/>
      <c r="V30" s="4">
        <v>37500</v>
      </c>
      <c r="W30" s="4"/>
      <c r="X30" s="4"/>
      <c r="Y30" s="4"/>
      <c r="Z30" s="4"/>
      <c r="AA30" s="4"/>
      <c r="AB30" s="4"/>
      <c r="AC30" s="4"/>
      <c r="AD30" s="4"/>
      <c r="AE30" s="4"/>
      <c r="AF30" s="4">
        <f t="shared" si="2"/>
        <v>110283.02000000002</v>
      </c>
    </row>
    <row r="31" spans="2:32" x14ac:dyDescent="0.25">
      <c r="B31" s="7" t="s">
        <v>1626</v>
      </c>
      <c r="C31" s="2" t="s">
        <v>1361</v>
      </c>
      <c r="D31" s="2"/>
      <c r="E31" s="2"/>
      <c r="F31" s="2"/>
      <c r="G31" s="2"/>
      <c r="H31" s="34">
        <f t="shared" si="0"/>
        <v>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>
        <f t="shared" si="1"/>
        <v>10194.450000000001</v>
      </c>
      <c r="U31" s="4">
        <v>720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>
        <f t="shared" si="2"/>
        <v>111003.02000000002</v>
      </c>
    </row>
    <row r="32" spans="2:32" x14ac:dyDescent="0.25">
      <c r="B32" s="7" t="s">
        <v>1627</v>
      </c>
      <c r="C32" s="2" t="s">
        <v>1346</v>
      </c>
      <c r="D32" s="2"/>
      <c r="E32" s="2"/>
      <c r="F32" s="2"/>
      <c r="G32" s="2"/>
      <c r="H32" s="34">
        <f t="shared" si="0"/>
        <v>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>
        <f t="shared" si="1"/>
        <v>10194.450000000001</v>
      </c>
      <c r="U32" s="4"/>
      <c r="V32" s="4">
        <v>15000</v>
      </c>
      <c r="W32" s="4"/>
      <c r="X32" s="4"/>
      <c r="Y32" s="4"/>
      <c r="Z32" s="4"/>
      <c r="AA32" s="4"/>
      <c r="AB32" s="4"/>
      <c r="AC32" s="4"/>
      <c r="AD32" s="4"/>
      <c r="AE32" s="4"/>
      <c r="AF32" s="4">
        <f t="shared" si="2"/>
        <v>96003.020000000019</v>
      </c>
    </row>
    <row r="33" spans="2:32" x14ac:dyDescent="0.25">
      <c r="B33" s="7" t="s">
        <v>1627</v>
      </c>
      <c r="C33" s="2" t="s">
        <v>303</v>
      </c>
      <c r="D33" s="2"/>
      <c r="E33" s="2"/>
      <c r="F33" s="2"/>
      <c r="G33" s="2"/>
      <c r="H33" s="34">
        <f t="shared" si="0"/>
        <v>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>
        <f t="shared" si="1"/>
        <v>10194.450000000001</v>
      </c>
      <c r="U33" s="4"/>
      <c r="V33" s="4">
        <v>25000</v>
      </c>
      <c r="W33" s="4"/>
      <c r="X33" s="4"/>
      <c r="Y33" s="4"/>
      <c r="Z33" s="4"/>
      <c r="AA33" s="4"/>
      <c r="AB33" s="4"/>
      <c r="AC33" s="4"/>
      <c r="AD33" s="4"/>
      <c r="AE33" s="4"/>
      <c r="AF33" s="4">
        <f t="shared" si="2"/>
        <v>71003.020000000019</v>
      </c>
    </row>
    <row r="34" spans="2:32" x14ac:dyDescent="0.25">
      <c r="B34" s="7" t="s">
        <v>1603</v>
      </c>
      <c r="C34" s="2" t="s">
        <v>290</v>
      </c>
      <c r="D34" s="2"/>
      <c r="E34" s="2"/>
      <c r="F34" s="2"/>
      <c r="G34" s="2"/>
      <c r="H34" s="34">
        <f t="shared" si="0"/>
        <v>0</v>
      </c>
      <c r="I34" s="4"/>
      <c r="J34" s="4"/>
      <c r="K34" s="4">
        <v>17.7</v>
      </c>
      <c r="L34" s="4"/>
      <c r="M34" s="4"/>
      <c r="N34" s="4"/>
      <c r="O34" s="4"/>
      <c r="P34" s="4"/>
      <c r="Q34" s="4"/>
      <c r="R34" s="4"/>
      <c r="S34" s="4"/>
      <c r="T34" s="4">
        <f t="shared" si="1"/>
        <v>10176.75</v>
      </c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>
        <f t="shared" si="2"/>
        <v>71003.020000000019</v>
      </c>
    </row>
    <row r="35" spans="2:32" x14ac:dyDescent="0.25">
      <c r="B35" s="7" t="s">
        <v>1628</v>
      </c>
      <c r="C35" s="2" t="s">
        <v>232</v>
      </c>
      <c r="D35" s="2"/>
      <c r="E35" s="2"/>
      <c r="F35" s="2"/>
      <c r="G35" s="2"/>
      <c r="H35" s="34">
        <f t="shared" si="0"/>
        <v>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>
        <f t="shared" si="1"/>
        <v>10176.75</v>
      </c>
      <c r="U35" s="4"/>
      <c r="V35" s="4"/>
      <c r="W35" s="4"/>
      <c r="X35" s="4">
        <v>643</v>
      </c>
      <c r="Y35" s="4"/>
      <c r="Z35" s="4"/>
      <c r="AA35" s="4"/>
      <c r="AB35" s="4"/>
      <c r="AC35" s="4"/>
      <c r="AD35" s="4"/>
      <c r="AE35" s="4"/>
      <c r="AF35" s="4">
        <f t="shared" si="2"/>
        <v>71646.020000000019</v>
      </c>
    </row>
    <row r="36" spans="2:32" x14ac:dyDescent="0.25">
      <c r="B36" s="7" t="s">
        <v>1604</v>
      </c>
      <c r="C36" s="2" t="s">
        <v>12</v>
      </c>
      <c r="D36" s="2"/>
      <c r="E36" s="2"/>
      <c r="F36" s="2"/>
      <c r="G36" s="2"/>
      <c r="H36" s="34">
        <f t="shared" si="0"/>
        <v>0</v>
      </c>
      <c r="I36" s="4"/>
      <c r="J36" s="4"/>
      <c r="K36" s="4"/>
      <c r="L36" s="4"/>
      <c r="M36" s="4">
        <v>1890</v>
      </c>
      <c r="N36" s="4"/>
      <c r="O36" s="4"/>
      <c r="P36" s="4"/>
      <c r="Q36" s="4"/>
      <c r="R36" s="4"/>
      <c r="S36" s="4"/>
      <c r="T36" s="4">
        <f t="shared" si="1"/>
        <v>12066.75</v>
      </c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>
        <f t="shared" si="2"/>
        <v>71646.020000000019</v>
      </c>
    </row>
    <row r="37" spans="2:32" x14ac:dyDescent="0.25">
      <c r="B37" s="7" t="s">
        <v>1605</v>
      </c>
      <c r="C37" s="2" t="s">
        <v>12</v>
      </c>
      <c r="D37" s="2"/>
      <c r="E37" s="2"/>
      <c r="F37" s="2"/>
      <c r="G37" s="2"/>
      <c r="H37" s="34">
        <f t="shared" si="0"/>
        <v>0</v>
      </c>
      <c r="I37" s="4"/>
      <c r="J37" s="4"/>
      <c r="K37" s="4"/>
      <c r="L37" s="4"/>
      <c r="M37" s="4">
        <v>7032</v>
      </c>
      <c r="N37" s="4"/>
      <c r="O37" s="4"/>
      <c r="P37" s="4"/>
      <c r="Q37" s="4"/>
      <c r="R37" s="4"/>
      <c r="S37" s="4"/>
      <c r="T37" s="4">
        <f t="shared" si="1"/>
        <v>19098.75</v>
      </c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>
        <f t="shared" si="2"/>
        <v>71646.020000000019</v>
      </c>
    </row>
    <row r="38" spans="2:32" x14ac:dyDescent="0.25">
      <c r="B38" s="7" t="s">
        <v>1605</v>
      </c>
      <c r="C38" s="2" t="s">
        <v>12</v>
      </c>
      <c r="D38" s="2"/>
      <c r="E38" s="2"/>
      <c r="F38" s="2"/>
      <c r="G38" s="2"/>
      <c r="H38" s="34">
        <f t="shared" si="0"/>
        <v>0</v>
      </c>
      <c r="I38" s="4"/>
      <c r="J38" s="4"/>
      <c r="K38" s="4"/>
      <c r="L38" s="4"/>
      <c r="M38" s="4">
        <v>5625</v>
      </c>
      <c r="N38" s="4"/>
      <c r="O38" s="4"/>
      <c r="P38" s="4"/>
      <c r="Q38" s="4"/>
      <c r="R38" s="4"/>
      <c r="S38" s="4"/>
      <c r="T38" s="4">
        <f t="shared" si="1"/>
        <v>24723.75</v>
      </c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>
        <f t="shared" si="2"/>
        <v>71646.020000000019</v>
      </c>
    </row>
    <row r="39" spans="2:32" x14ac:dyDescent="0.25">
      <c r="B39" s="7" t="s">
        <v>1629</v>
      </c>
      <c r="C39" s="2" t="s">
        <v>12</v>
      </c>
      <c r="D39" s="2"/>
      <c r="E39" s="2"/>
      <c r="F39" s="2"/>
      <c r="G39" s="2"/>
      <c r="H39" s="34">
        <f t="shared" si="0"/>
        <v>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>
        <f t="shared" si="1"/>
        <v>24723.75</v>
      </c>
      <c r="U39" s="4"/>
      <c r="V39" s="4"/>
      <c r="W39" s="4"/>
      <c r="X39" s="4"/>
      <c r="Y39" s="4">
        <v>16402</v>
      </c>
      <c r="Z39" s="4"/>
      <c r="AA39" s="4"/>
      <c r="AB39" s="4"/>
      <c r="AC39" s="4"/>
      <c r="AD39" s="4"/>
      <c r="AE39" s="4"/>
      <c r="AF39" s="4">
        <f t="shared" si="2"/>
        <v>88048.020000000019</v>
      </c>
    </row>
    <row r="40" spans="2:32" x14ac:dyDescent="0.25">
      <c r="B40" s="7" t="s">
        <v>1629</v>
      </c>
      <c r="C40" s="2" t="s">
        <v>1630</v>
      </c>
      <c r="D40" s="2"/>
      <c r="E40" s="2"/>
      <c r="F40" s="2"/>
      <c r="G40" s="2"/>
      <c r="H40" s="34">
        <f t="shared" si="0"/>
        <v>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>
        <f t="shared" si="1"/>
        <v>24723.75</v>
      </c>
      <c r="U40" s="4"/>
      <c r="V40" s="4">
        <v>1000</v>
      </c>
      <c r="W40" s="4"/>
      <c r="X40" s="4"/>
      <c r="Y40" s="4"/>
      <c r="Z40" s="4"/>
      <c r="AA40" s="4"/>
      <c r="AB40" s="4"/>
      <c r="AC40" s="4"/>
      <c r="AD40" s="4"/>
      <c r="AE40" s="4"/>
      <c r="AF40" s="4">
        <f t="shared" si="2"/>
        <v>87048.020000000019</v>
      </c>
    </row>
    <row r="41" spans="2:32" x14ac:dyDescent="0.25">
      <c r="B41" s="7" t="s">
        <v>1629</v>
      </c>
      <c r="C41" s="2" t="s">
        <v>1630</v>
      </c>
      <c r="D41" s="2"/>
      <c r="E41" s="2"/>
      <c r="F41" s="2"/>
      <c r="G41" s="2"/>
      <c r="H41" s="34">
        <f t="shared" si="0"/>
        <v>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>
        <f t="shared" si="1"/>
        <v>24723.75</v>
      </c>
      <c r="U41" s="4"/>
      <c r="V41" s="4">
        <v>24000</v>
      </c>
      <c r="W41" s="4"/>
      <c r="X41" s="4"/>
      <c r="Y41" s="4"/>
      <c r="Z41" s="4"/>
      <c r="AA41" s="4"/>
      <c r="AB41" s="4"/>
      <c r="AC41" s="4"/>
      <c r="AD41" s="4"/>
      <c r="AE41" s="4"/>
      <c r="AF41" s="4">
        <f t="shared" si="2"/>
        <v>63048.020000000019</v>
      </c>
    </row>
    <row r="42" spans="2:32" x14ac:dyDescent="0.25">
      <c r="B42" s="7" t="s">
        <v>1606</v>
      </c>
      <c r="C42" s="2" t="s">
        <v>12</v>
      </c>
      <c r="D42" s="2"/>
      <c r="E42" s="2"/>
      <c r="F42" s="2"/>
      <c r="G42" s="2"/>
      <c r="H42" s="34">
        <f t="shared" si="0"/>
        <v>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>
        <f t="shared" si="1"/>
        <v>24723.75</v>
      </c>
      <c r="U42" s="4"/>
      <c r="V42" s="4"/>
      <c r="W42" s="4"/>
      <c r="X42" s="4"/>
      <c r="Y42" s="4">
        <v>2065</v>
      </c>
      <c r="Z42" s="4"/>
      <c r="AA42" s="4"/>
      <c r="AB42" s="4"/>
      <c r="AC42" s="4"/>
      <c r="AD42" s="4"/>
      <c r="AE42" s="4"/>
      <c r="AF42" s="4">
        <f t="shared" si="2"/>
        <v>65113.020000000019</v>
      </c>
    </row>
    <row r="43" spans="2:32" x14ac:dyDescent="0.25">
      <c r="B43" s="7" t="s">
        <v>1606</v>
      </c>
      <c r="C43" s="2" t="s">
        <v>232</v>
      </c>
      <c r="D43" s="2"/>
      <c r="E43" s="2"/>
      <c r="F43" s="2"/>
      <c r="G43" s="2"/>
      <c r="H43" s="34">
        <f t="shared" si="0"/>
        <v>0</v>
      </c>
      <c r="I43" s="4"/>
      <c r="J43" s="4"/>
      <c r="K43" s="4"/>
      <c r="L43" s="4">
        <v>48</v>
      </c>
      <c r="M43" s="4">
        <v>0</v>
      </c>
      <c r="N43" s="4"/>
      <c r="O43" s="4"/>
      <c r="P43" s="4"/>
      <c r="Q43" s="4"/>
      <c r="R43" s="4"/>
      <c r="S43" s="4"/>
      <c r="T43" s="4">
        <f t="shared" si="1"/>
        <v>24771.75</v>
      </c>
      <c r="U43" s="4"/>
      <c r="V43" s="4"/>
      <c r="W43" s="4"/>
      <c r="X43" s="4"/>
      <c r="Y43" s="4">
        <v>0</v>
      </c>
      <c r="Z43" s="4"/>
      <c r="AA43" s="4"/>
      <c r="AB43" s="4"/>
      <c r="AC43" s="4"/>
      <c r="AD43" s="4"/>
      <c r="AE43" s="4"/>
      <c r="AF43" s="4">
        <f t="shared" si="2"/>
        <v>65113.020000000019</v>
      </c>
    </row>
    <row r="44" spans="2:32" x14ac:dyDescent="0.25">
      <c r="B44" s="7" t="s">
        <v>1631</v>
      </c>
      <c r="C44" s="2" t="s">
        <v>12</v>
      </c>
      <c r="D44" s="2"/>
      <c r="E44" s="2"/>
      <c r="F44" s="2"/>
      <c r="G44" s="2"/>
      <c r="H44" s="34">
        <f t="shared" si="0"/>
        <v>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>
        <f t="shared" si="1"/>
        <v>24771.75</v>
      </c>
      <c r="U44" s="4"/>
      <c r="V44" s="4"/>
      <c r="W44" s="4"/>
      <c r="X44" s="4"/>
      <c r="Y44" s="4">
        <v>1406</v>
      </c>
      <c r="Z44" s="4"/>
      <c r="AA44" s="4"/>
      <c r="AB44" s="4"/>
      <c r="AC44" s="4"/>
      <c r="AD44" s="4"/>
      <c r="AE44" s="4"/>
      <c r="AF44" s="4">
        <f t="shared" si="2"/>
        <v>66519.020000000019</v>
      </c>
    </row>
    <row r="45" spans="2:32" x14ac:dyDescent="0.25">
      <c r="B45" s="7" t="s">
        <v>1631</v>
      </c>
      <c r="C45" s="2" t="s">
        <v>1525</v>
      </c>
      <c r="D45" s="2"/>
      <c r="E45" s="2"/>
      <c r="F45" s="2"/>
      <c r="G45" s="2"/>
      <c r="H45" s="34">
        <f t="shared" si="0"/>
        <v>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>
        <f t="shared" si="1"/>
        <v>24771.75</v>
      </c>
      <c r="U45" s="4"/>
      <c r="V45" s="4">
        <v>2700</v>
      </c>
      <c r="W45" s="4"/>
      <c r="X45" s="4"/>
      <c r="Y45" s="4"/>
      <c r="Z45" s="4"/>
      <c r="AA45" s="4"/>
      <c r="AB45" s="4"/>
      <c r="AC45" s="4"/>
      <c r="AD45" s="4"/>
      <c r="AE45" s="4"/>
      <c r="AF45" s="4">
        <f t="shared" si="2"/>
        <v>63819.020000000019</v>
      </c>
    </row>
    <row r="46" spans="2:32" x14ac:dyDescent="0.25">
      <c r="B46" s="7" t="s">
        <v>1632</v>
      </c>
      <c r="C46" s="2" t="s">
        <v>1636</v>
      </c>
      <c r="D46" s="2"/>
      <c r="E46" s="2"/>
      <c r="F46" s="2"/>
      <c r="G46" s="2"/>
      <c r="H46" s="34">
        <f t="shared" si="0"/>
        <v>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>
        <f t="shared" si="1"/>
        <v>24771.75</v>
      </c>
      <c r="U46" s="4">
        <v>10000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>
        <f t="shared" si="2"/>
        <v>73819.020000000019</v>
      </c>
    </row>
    <row r="47" spans="2:32" x14ac:dyDescent="0.25">
      <c r="B47" s="7" t="s">
        <v>1633</v>
      </c>
      <c r="C47" s="2" t="s">
        <v>1637</v>
      </c>
      <c r="D47" s="2"/>
      <c r="E47" s="2"/>
      <c r="F47" s="2"/>
      <c r="G47" s="2"/>
      <c r="H47" s="34">
        <f t="shared" si="0"/>
        <v>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>
        <f t="shared" si="1"/>
        <v>24771.75</v>
      </c>
      <c r="U47" s="4"/>
      <c r="V47" s="4">
        <v>546</v>
      </c>
      <c r="W47" s="4"/>
      <c r="X47" s="4"/>
      <c r="Y47" s="4"/>
      <c r="Z47" s="4"/>
      <c r="AA47" s="4"/>
      <c r="AB47" s="4"/>
      <c r="AC47" s="4"/>
      <c r="AD47" s="4"/>
      <c r="AE47" s="4"/>
      <c r="AF47" s="4">
        <f t="shared" si="2"/>
        <v>73273.020000000019</v>
      </c>
    </row>
    <row r="48" spans="2:32" x14ac:dyDescent="0.25">
      <c r="B48" s="7" t="s">
        <v>1633</v>
      </c>
      <c r="C48" s="2" t="s">
        <v>1638</v>
      </c>
      <c r="D48" s="2"/>
      <c r="E48" s="2"/>
      <c r="F48" s="2"/>
      <c r="G48" s="2"/>
      <c r="H48" s="34">
        <f t="shared" si="0"/>
        <v>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>
        <f t="shared" si="1"/>
        <v>24771.75</v>
      </c>
      <c r="U48" s="4"/>
      <c r="V48" s="4"/>
      <c r="W48" s="4"/>
      <c r="X48" s="4"/>
      <c r="Y48" s="4"/>
      <c r="Z48" s="4"/>
      <c r="AA48" s="4"/>
      <c r="AB48" s="4"/>
      <c r="AC48" s="4">
        <v>16430</v>
      </c>
      <c r="AD48" s="4"/>
      <c r="AE48" s="4"/>
      <c r="AF48" s="4">
        <f t="shared" si="2"/>
        <v>89703.020000000019</v>
      </c>
    </row>
    <row r="49" spans="2:32" x14ac:dyDescent="0.25">
      <c r="B49" s="7" t="s">
        <v>1634</v>
      </c>
      <c r="C49" s="2" t="s">
        <v>1498</v>
      </c>
      <c r="D49" s="2"/>
      <c r="E49" s="2"/>
      <c r="F49" s="2"/>
      <c r="G49" s="2"/>
      <c r="H49" s="34">
        <f t="shared" si="0"/>
        <v>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>
        <f t="shared" si="1"/>
        <v>24771.75</v>
      </c>
      <c r="U49" s="4">
        <v>10000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>
        <f t="shared" si="2"/>
        <v>99703.020000000019</v>
      </c>
    </row>
    <row r="50" spans="2:32" x14ac:dyDescent="0.25">
      <c r="B50" s="7" t="s">
        <v>1635</v>
      </c>
      <c r="C50" s="2" t="s">
        <v>300</v>
      </c>
      <c r="D50" s="2"/>
      <c r="E50" s="2"/>
      <c r="F50" s="2"/>
      <c r="G50" s="2"/>
      <c r="H50" s="34">
        <f t="shared" si="0"/>
        <v>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>
        <f t="shared" si="1"/>
        <v>24771.75</v>
      </c>
      <c r="U50" s="4"/>
      <c r="V50" s="4">
        <v>2000</v>
      </c>
      <c r="W50" s="4"/>
      <c r="X50" s="4"/>
      <c r="Y50" s="4"/>
      <c r="Z50" s="4"/>
      <c r="AA50" s="4"/>
      <c r="AB50" s="4"/>
      <c r="AC50" s="4"/>
      <c r="AD50" s="4"/>
      <c r="AE50" s="4"/>
      <c r="AF50" s="4">
        <f t="shared" si="2"/>
        <v>97703.020000000019</v>
      </c>
    </row>
    <row r="51" spans="2:32" x14ac:dyDescent="0.25">
      <c r="B51" s="7" t="s">
        <v>1635</v>
      </c>
      <c r="C51" s="2" t="s">
        <v>1346</v>
      </c>
      <c r="D51" s="2"/>
      <c r="E51" s="2"/>
      <c r="F51" s="2"/>
      <c r="G51" s="2"/>
      <c r="H51" s="34">
        <f t="shared" si="0"/>
        <v>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>
        <f t="shared" si="1"/>
        <v>24771.75</v>
      </c>
      <c r="U51" s="4"/>
      <c r="V51" s="4">
        <v>7500</v>
      </c>
      <c r="W51" s="4"/>
      <c r="X51" s="4"/>
      <c r="Y51" s="4"/>
      <c r="Z51" s="4"/>
      <c r="AA51" s="4"/>
      <c r="AB51" s="4"/>
      <c r="AC51" s="4"/>
      <c r="AD51" s="4"/>
      <c r="AE51" s="4"/>
      <c r="AF51" s="4">
        <f t="shared" si="2"/>
        <v>90203.020000000019</v>
      </c>
    </row>
    <row r="52" spans="2:32" x14ac:dyDescent="0.25">
      <c r="B52" s="7" t="s">
        <v>1640</v>
      </c>
      <c r="C52" s="2" t="s">
        <v>1643</v>
      </c>
      <c r="D52" s="2"/>
      <c r="E52" s="2"/>
      <c r="F52" s="2"/>
      <c r="G52" s="2"/>
      <c r="H52" s="34">
        <f t="shared" si="0"/>
        <v>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>
        <f t="shared" si="1"/>
        <v>24771.75</v>
      </c>
      <c r="U52" s="4"/>
      <c r="V52" s="4">
        <v>3500</v>
      </c>
      <c r="W52" s="4"/>
      <c r="X52" s="4"/>
      <c r="Y52" s="4"/>
      <c r="Z52" s="4"/>
      <c r="AA52" s="4"/>
      <c r="AB52" s="4"/>
      <c r="AC52" s="4"/>
      <c r="AD52" s="4"/>
      <c r="AE52" s="4"/>
      <c r="AF52" s="4">
        <f t="shared" si="2"/>
        <v>86703.020000000019</v>
      </c>
    </row>
    <row r="53" spans="2:32" x14ac:dyDescent="0.25">
      <c r="B53" s="7" t="s">
        <v>1641</v>
      </c>
      <c r="C53" s="2" t="s">
        <v>1644</v>
      </c>
      <c r="D53" s="2"/>
      <c r="E53" s="2"/>
      <c r="F53" s="2"/>
      <c r="G53" s="2"/>
      <c r="H53" s="34">
        <f t="shared" si="0"/>
        <v>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>
        <f t="shared" si="1"/>
        <v>24771.75</v>
      </c>
      <c r="U53" s="4">
        <v>60000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>
        <f t="shared" si="2"/>
        <v>146703.02000000002</v>
      </c>
    </row>
    <row r="54" spans="2:32" x14ac:dyDescent="0.25">
      <c r="B54" s="7" t="s">
        <v>1639</v>
      </c>
      <c r="C54" s="2" t="s">
        <v>12</v>
      </c>
      <c r="D54" s="2"/>
      <c r="E54" s="2"/>
      <c r="F54" s="2"/>
      <c r="G54" s="2"/>
      <c r="H54" s="34">
        <f t="shared" si="0"/>
        <v>0</v>
      </c>
      <c r="I54" s="4"/>
      <c r="J54" s="4"/>
      <c r="K54" s="4"/>
      <c r="L54" s="4"/>
      <c r="M54" s="4">
        <v>1638</v>
      </c>
      <c r="N54" s="4"/>
      <c r="O54" s="4"/>
      <c r="P54" s="4"/>
      <c r="Q54" s="4"/>
      <c r="R54" s="4"/>
      <c r="S54" s="4"/>
      <c r="T54" s="4">
        <f t="shared" si="1"/>
        <v>26409.75</v>
      </c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>
        <f t="shared" si="2"/>
        <v>146703.02000000002</v>
      </c>
    </row>
    <row r="55" spans="2:32" x14ac:dyDescent="0.25">
      <c r="B55" s="7" t="s">
        <v>1642</v>
      </c>
      <c r="C55" s="2" t="s">
        <v>301</v>
      </c>
      <c r="D55" s="2"/>
      <c r="E55" s="2"/>
      <c r="F55" s="2"/>
      <c r="G55" s="2"/>
      <c r="H55" s="34">
        <f t="shared" si="0"/>
        <v>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>
        <f t="shared" si="1"/>
        <v>26409.75</v>
      </c>
      <c r="U55" s="4"/>
      <c r="V55" s="4">
        <v>30500</v>
      </c>
      <c r="W55" s="4"/>
      <c r="X55" s="4"/>
      <c r="Y55" s="4"/>
      <c r="Z55" s="4"/>
      <c r="AA55" s="4"/>
      <c r="AB55" s="4"/>
      <c r="AC55" s="4"/>
      <c r="AD55" s="4"/>
      <c r="AE55" s="4"/>
      <c r="AF55" s="4">
        <f t="shared" si="2"/>
        <v>116203.02000000002</v>
      </c>
    </row>
    <row r="56" spans="2:32" x14ac:dyDescent="0.25">
      <c r="B56" s="7" t="s">
        <v>1646</v>
      </c>
      <c r="C56" s="2" t="s">
        <v>301</v>
      </c>
      <c r="D56" s="2"/>
      <c r="E56" s="2"/>
      <c r="F56" s="2"/>
      <c r="G56" s="2"/>
      <c r="H56" s="34">
        <f t="shared" si="0"/>
        <v>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>
        <f t="shared" si="1"/>
        <v>26409.75</v>
      </c>
      <c r="U56" s="4"/>
      <c r="V56" s="4">
        <v>5500</v>
      </c>
      <c r="W56" s="4"/>
      <c r="X56" s="4"/>
      <c r="Y56" s="4"/>
      <c r="Z56" s="4"/>
      <c r="AA56" s="4"/>
      <c r="AB56" s="4"/>
      <c r="AC56" s="4"/>
      <c r="AD56" s="4"/>
      <c r="AE56" s="4"/>
      <c r="AF56" s="4">
        <f t="shared" si="2"/>
        <v>110703.02000000002</v>
      </c>
    </row>
    <row r="57" spans="2:32" x14ac:dyDescent="0.25">
      <c r="B57" s="7" t="s">
        <v>1647</v>
      </c>
      <c r="C57" s="2" t="s">
        <v>12</v>
      </c>
      <c r="D57" s="2"/>
      <c r="E57" s="2"/>
      <c r="F57" s="2"/>
      <c r="G57" s="2"/>
      <c r="H57" s="34">
        <f t="shared" si="0"/>
        <v>0</v>
      </c>
      <c r="I57" s="4"/>
      <c r="J57" s="4"/>
      <c r="K57" s="4"/>
      <c r="L57" s="4"/>
      <c r="M57" s="4">
        <v>5879</v>
      </c>
      <c r="N57" s="4"/>
      <c r="O57" s="4"/>
      <c r="P57" s="4"/>
      <c r="Q57" s="4"/>
      <c r="R57" s="4"/>
      <c r="S57" s="4"/>
      <c r="T57" s="4">
        <f t="shared" si="1"/>
        <v>32288.75</v>
      </c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>
        <f t="shared" si="2"/>
        <v>110703.02000000002</v>
      </c>
    </row>
    <row r="58" spans="2:32" x14ac:dyDescent="0.25">
      <c r="B58" s="7" t="s">
        <v>1647</v>
      </c>
      <c r="C58" s="2" t="s">
        <v>12</v>
      </c>
      <c r="D58" s="2"/>
      <c r="E58" s="2"/>
      <c r="F58" s="2"/>
      <c r="G58" s="2"/>
      <c r="H58" s="34">
        <f t="shared" si="0"/>
        <v>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>
        <f t="shared" si="1"/>
        <v>32288.75</v>
      </c>
      <c r="U58" s="4"/>
      <c r="V58" s="4"/>
      <c r="W58" s="4"/>
      <c r="X58" s="4"/>
      <c r="Y58" s="4">
        <v>7425</v>
      </c>
      <c r="Z58" s="4"/>
      <c r="AA58" s="4"/>
      <c r="AB58" s="4"/>
      <c r="AC58" s="4"/>
      <c r="AD58" s="4"/>
      <c r="AE58" s="4"/>
      <c r="AF58" s="4">
        <f t="shared" si="2"/>
        <v>118128.02000000002</v>
      </c>
    </row>
    <row r="59" spans="2:32" x14ac:dyDescent="0.25">
      <c r="B59" s="7" t="s">
        <v>1648</v>
      </c>
      <c r="C59" s="2" t="s">
        <v>755</v>
      </c>
      <c r="D59" s="2"/>
      <c r="E59" s="2"/>
      <c r="F59" s="2"/>
      <c r="G59" s="2"/>
      <c r="H59" s="34">
        <f t="shared" si="0"/>
        <v>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>
        <f t="shared" si="1"/>
        <v>32288.75</v>
      </c>
      <c r="U59" s="4">
        <v>5000</v>
      </c>
      <c r="V59" s="4">
        <v>0</v>
      </c>
      <c r="W59" s="4"/>
      <c r="X59" s="4"/>
      <c r="Y59" s="4"/>
      <c r="Z59" s="4"/>
      <c r="AA59" s="4"/>
      <c r="AB59" s="4"/>
      <c r="AC59" s="4"/>
      <c r="AD59" s="4"/>
      <c r="AE59" s="4"/>
      <c r="AF59" s="4">
        <f t="shared" si="2"/>
        <v>123128.02000000002</v>
      </c>
    </row>
    <row r="60" spans="2:32" x14ac:dyDescent="0.25">
      <c r="B60" s="7" t="s">
        <v>1649</v>
      </c>
      <c r="C60" s="2" t="s">
        <v>150</v>
      </c>
      <c r="D60" s="2"/>
      <c r="E60" s="2"/>
      <c r="F60" s="2"/>
      <c r="G60" s="2"/>
      <c r="H60" s="34">
        <f t="shared" si="0"/>
        <v>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>
        <f t="shared" si="1"/>
        <v>32288.75</v>
      </c>
      <c r="U60" s="4"/>
      <c r="V60" s="4"/>
      <c r="W60" s="4"/>
      <c r="X60" s="4"/>
      <c r="Y60" s="4"/>
      <c r="Z60" s="4"/>
      <c r="AA60" s="4"/>
      <c r="AB60" s="4">
        <v>0</v>
      </c>
      <c r="AC60" s="4"/>
      <c r="AD60" s="4"/>
      <c r="AE60" s="4">
        <v>1000</v>
      </c>
      <c r="AF60" s="4">
        <f t="shared" si="2"/>
        <v>122128.02000000002</v>
      </c>
    </row>
    <row r="61" spans="2:32" x14ac:dyDescent="0.25">
      <c r="B61" s="7" t="s">
        <v>1650</v>
      </c>
      <c r="C61" s="2" t="s">
        <v>150</v>
      </c>
      <c r="D61" s="2"/>
      <c r="E61" s="2"/>
      <c r="F61" s="2"/>
      <c r="G61" s="2"/>
      <c r="H61" s="34">
        <f t="shared" si="0"/>
        <v>0</v>
      </c>
      <c r="I61" s="4"/>
      <c r="J61" s="4"/>
      <c r="K61" s="4"/>
      <c r="L61" s="4"/>
      <c r="M61" s="4"/>
      <c r="N61" s="4"/>
      <c r="O61" s="4"/>
      <c r="P61" s="4">
        <v>-30000</v>
      </c>
      <c r="Q61" s="4"/>
      <c r="R61" s="4"/>
      <c r="S61" s="4"/>
      <c r="T61" s="4">
        <f t="shared" si="1"/>
        <v>2288.75</v>
      </c>
      <c r="U61" s="4"/>
      <c r="V61" s="4"/>
      <c r="W61" s="4"/>
      <c r="X61" s="4"/>
      <c r="Y61" s="4"/>
      <c r="Z61" s="4"/>
      <c r="AA61" s="4"/>
      <c r="AB61" s="4">
        <v>30000</v>
      </c>
      <c r="AC61" s="4"/>
      <c r="AD61" s="4"/>
      <c r="AE61" s="4"/>
      <c r="AF61" s="4">
        <f t="shared" si="2"/>
        <v>152128.02000000002</v>
      </c>
    </row>
    <row r="62" spans="2:32" x14ac:dyDescent="0.25">
      <c r="B62" s="7" t="s">
        <v>1670</v>
      </c>
      <c r="C62" s="2" t="s">
        <v>290</v>
      </c>
      <c r="D62" s="2"/>
      <c r="E62" s="2"/>
      <c r="F62" s="2"/>
      <c r="G62" s="2"/>
      <c r="H62" s="34">
        <f t="shared" si="0"/>
        <v>0</v>
      </c>
      <c r="I62" s="4"/>
      <c r="J62" s="4"/>
      <c r="K62" s="4">
        <v>17.7</v>
      </c>
      <c r="L62" s="4"/>
      <c r="M62" s="4"/>
      <c r="N62" s="4"/>
      <c r="O62" s="4"/>
      <c r="P62" s="4"/>
      <c r="Q62" s="4"/>
      <c r="R62" s="4"/>
      <c r="S62" s="4"/>
      <c r="T62" s="4">
        <f t="shared" si="1"/>
        <v>2271.0500000000002</v>
      </c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>
        <f t="shared" si="2"/>
        <v>152128.02000000002</v>
      </c>
    </row>
    <row r="63" spans="2:32" x14ac:dyDescent="0.25">
      <c r="B63" s="7" t="s">
        <v>1671</v>
      </c>
      <c r="C63" s="2" t="s">
        <v>12</v>
      </c>
      <c r="D63" s="2"/>
      <c r="E63" s="2"/>
      <c r="F63" s="2"/>
      <c r="G63" s="2"/>
      <c r="H63" s="34">
        <f t="shared" si="0"/>
        <v>0</v>
      </c>
      <c r="I63" s="4"/>
      <c r="J63" s="4"/>
      <c r="K63" s="4"/>
      <c r="L63" s="4"/>
      <c r="M63" s="4">
        <v>7030</v>
      </c>
      <c r="N63" s="4"/>
      <c r="O63" s="4"/>
      <c r="P63" s="4"/>
      <c r="Q63" s="4"/>
      <c r="R63" s="4"/>
      <c r="S63" s="4"/>
      <c r="T63" s="4">
        <f t="shared" si="1"/>
        <v>9301.0499999999993</v>
      </c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>
        <f t="shared" si="2"/>
        <v>152128.02000000002</v>
      </c>
    </row>
    <row r="64" spans="2:32" x14ac:dyDescent="0.25">
      <c r="B64" s="7" t="s">
        <v>1671</v>
      </c>
      <c r="C64" s="2" t="s">
        <v>12</v>
      </c>
      <c r="D64" s="2"/>
      <c r="E64" s="2"/>
      <c r="F64" s="2"/>
      <c r="G64" s="2"/>
      <c r="H64" s="34">
        <f t="shared" si="0"/>
        <v>0</v>
      </c>
      <c r="I64" s="4"/>
      <c r="J64" s="4"/>
      <c r="K64" s="4"/>
      <c r="L64" s="4"/>
      <c r="M64" s="4">
        <v>5625</v>
      </c>
      <c r="N64" s="4"/>
      <c r="O64" s="4"/>
      <c r="P64" s="4"/>
      <c r="Q64" s="4"/>
      <c r="R64" s="4"/>
      <c r="S64" s="4"/>
      <c r="T64" s="4">
        <f t="shared" si="1"/>
        <v>14926.05</v>
      </c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>
        <f t="shared" si="2"/>
        <v>152128.02000000002</v>
      </c>
    </row>
    <row r="65" spans="2:32" x14ac:dyDescent="0.25">
      <c r="B65" s="7" t="s">
        <v>1671</v>
      </c>
      <c r="C65" s="2" t="s">
        <v>12</v>
      </c>
      <c r="D65" s="2"/>
      <c r="E65" s="2"/>
      <c r="F65" s="2"/>
      <c r="G65" s="2"/>
      <c r="H65" s="34">
        <f t="shared" si="0"/>
        <v>0</v>
      </c>
      <c r="I65" s="4"/>
      <c r="J65" s="4"/>
      <c r="K65" s="4"/>
      <c r="L65" s="4"/>
      <c r="M65" s="4">
        <v>1890</v>
      </c>
      <c r="N65" s="4"/>
      <c r="O65" s="4"/>
      <c r="P65" s="4"/>
      <c r="Q65" s="4"/>
      <c r="R65" s="4"/>
      <c r="S65" s="4"/>
      <c r="T65" s="4">
        <f t="shared" si="1"/>
        <v>16816.05</v>
      </c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>
        <f t="shared" si="2"/>
        <v>152128.02000000002</v>
      </c>
    </row>
    <row r="66" spans="2:32" x14ac:dyDescent="0.25">
      <c r="B66" s="7" t="s">
        <v>1651</v>
      </c>
      <c r="C66" s="2" t="s">
        <v>232</v>
      </c>
      <c r="D66" s="2"/>
      <c r="E66" s="2"/>
      <c r="F66" s="2"/>
      <c r="G66" s="2"/>
      <c r="H66" s="34">
        <f t="shared" si="0"/>
        <v>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>
        <f t="shared" si="1"/>
        <v>16816.05</v>
      </c>
      <c r="U66" s="4"/>
      <c r="V66" s="4"/>
      <c r="W66" s="4"/>
      <c r="X66" s="4">
        <v>799</v>
      </c>
      <c r="Y66" s="4"/>
      <c r="Z66" s="4"/>
      <c r="AA66" s="4"/>
      <c r="AB66" s="4"/>
      <c r="AC66" s="4"/>
      <c r="AD66" s="4"/>
      <c r="AE66" s="4"/>
      <c r="AF66" s="4">
        <f t="shared" si="2"/>
        <v>152927.02000000002</v>
      </c>
    </row>
    <row r="67" spans="2:32" x14ac:dyDescent="0.25">
      <c r="B67" s="7" t="s">
        <v>1652</v>
      </c>
      <c r="C67" s="2" t="s">
        <v>12</v>
      </c>
      <c r="D67" s="2"/>
      <c r="E67" s="2"/>
      <c r="F67" s="2"/>
      <c r="G67" s="2"/>
      <c r="H67" s="34">
        <f t="shared" si="0"/>
        <v>0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>
        <f t="shared" si="1"/>
        <v>16816.05</v>
      </c>
      <c r="U67" s="4"/>
      <c r="V67" s="4"/>
      <c r="W67" s="4"/>
      <c r="X67" s="4"/>
      <c r="Y67" s="4">
        <v>16402</v>
      </c>
      <c r="Z67" s="4"/>
      <c r="AA67" s="4"/>
      <c r="AB67" s="4"/>
      <c r="AC67" s="4"/>
      <c r="AD67" s="4"/>
      <c r="AE67" s="4"/>
      <c r="AF67" s="4">
        <f t="shared" si="2"/>
        <v>169329.02000000002</v>
      </c>
    </row>
    <row r="68" spans="2:32" x14ac:dyDescent="0.25">
      <c r="B68" s="7" t="s">
        <v>1653</v>
      </c>
      <c r="C68" s="2" t="s">
        <v>12</v>
      </c>
      <c r="D68" s="2"/>
      <c r="E68" s="2"/>
      <c r="F68" s="2"/>
      <c r="G68" s="2"/>
      <c r="H68" s="34">
        <f t="shared" si="0"/>
        <v>0</v>
      </c>
      <c r="I68" s="4"/>
      <c r="J68" s="4"/>
      <c r="K68" s="4"/>
      <c r="L68" s="4"/>
      <c r="M68" s="4">
        <v>118</v>
      </c>
      <c r="N68" s="4"/>
      <c r="O68" s="4"/>
      <c r="P68" s="4"/>
      <c r="Q68" s="4"/>
      <c r="R68" s="4"/>
      <c r="S68" s="4"/>
      <c r="T68" s="4">
        <f t="shared" si="1"/>
        <v>16934.05</v>
      </c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>
        <f t="shared" si="2"/>
        <v>169329.02000000002</v>
      </c>
    </row>
    <row r="69" spans="2:32" x14ac:dyDescent="0.25">
      <c r="B69" s="7" t="s">
        <v>1653</v>
      </c>
      <c r="C69" s="2" t="s">
        <v>12</v>
      </c>
      <c r="D69" s="2"/>
      <c r="E69" s="2"/>
      <c r="F69" s="2"/>
      <c r="G69" s="2"/>
      <c r="H69" s="34">
        <f t="shared" ref="H69:H132" si="3">H68+D69-G69</f>
        <v>0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>
        <f t="shared" ref="T69:T132" si="4">T68+(I69+L69+M69+P69+Q69+R69)-(J69+K69+N69+O69+S69)</f>
        <v>16934.05</v>
      </c>
      <c r="U69" s="4"/>
      <c r="V69" s="4"/>
      <c r="W69" s="4"/>
      <c r="X69" s="4"/>
      <c r="Y69" s="4">
        <v>2065</v>
      </c>
      <c r="Z69" s="4"/>
      <c r="AA69" s="4"/>
      <c r="AB69" s="4"/>
      <c r="AC69" s="4"/>
      <c r="AD69" s="4"/>
      <c r="AE69" s="4"/>
      <c r="AF69" s="4">
        <f t="shared" ref="AF69:AF132" si="5">AF68+(U69+X69+Y69+AB69+AC69+AD69)-(V69+W69+Z69+AA69+AE69)</f>
        <v>171394.02000000002</v>
      </c>
    </row>
    <row r="70" spans="2:32" x14ac:dyDescent="0.25">
      <c r="B70" s="7" t="s">
        <v>1654</v>
      </c>
      <c r="C70" s="2" t="s">
        <v>12</v>
      </c>
      <c r="D70" s="2"/>
      <c r="E70" s="2"/>
      <c r="F70" s="2"/>
      <c r="G70" s="2"/>
      <c r="H70" s="34">
        <f t="shared" si="3"/>
        <v>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>
        <f t="shared" si="4"/>
        <v>16934.05</v>
      </c>
      <c r="U70" s="4"/>
      <c r="V70" s="4"/>
      <c r="W70" s="4"/>
      <c r="X70" s="4"/>
      <c r="Y70" s="4">
        <v>1406</v>
      </c>
      <c r="Z70" s="4"/>
      <c r="AA70" s="4"/>
      <c r="AB70" s="4"/>
      <c r="AC70" s="4"/>
      <c r="AD70" s="4"/>
      <c r="AE70" s="4"/>
      <c r="AF70" s="4">
        <f t="shared" si="5"/>
        <v>172800.02000000002</v>
      </c>
    </row>
    <row r="71" spans="2:32" x14ac:dyDescent="0.25">
      <c r="B71" s="7" t="s">
        <v>1655</v>
      </c>
      <c r="C71" s="2" t="s">
        <v>311</v>
      </c>
      <c r="D71" s="2"/>
      <c r="E71" s="2"/>
      <c r="F71" s="2"/>
      <c r="G71" s="2"/>
      <c r="H71" s="34">
        <f t="shared" si="3"/>
        <v>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>
        <f t="shared" si="4"/>
        <v>16934.05</v>
      </c>
      <c r="U71" s="4"/>
      <c r="V71" s="4">
        <v>10000</v>
      </c>
      <c r="W71" s="4"/>
      <c r="X71" s="4"/>
      <c r="Y71" s="4"/>
      <c r="Z71" s="4"/>
      <c r="AA71" s="4"/>
      <c r="AB71" s="4"/>
      <c r="AC71" s="4"/>
      <c r="AD71" s="4"/>
      <c r="AE71" s="4"/>
      <c r="AF71" s="4">
        <f t="shared" si="5"/>
        <v>162800.02000000002</v>
      </c>
    </row>
    <row r="72" spans="2:32" x14ac:dyDescent="0.25">
      <c r="B72" s="7" t="s">
        <v>1656</v>
      </c>
      <c r="C72" s="2" t="s">
        <v>1668</v>
      </c>
      <c r="D72" s="2"/>
      <c r="E72" s="2"/>
      <c r="F72" s="2"/>
      <c r="G72" s="2"/>
      <c r="H72" s="34">
        <f t="shared" si="3"/>
        <v>0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>
        <f t="shared" si="4"/>
        <v>16934.05</v>
      </c>
      <c r="U72" s="4">
        <v>2500</v>
      </c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>
        <f t="shared" si="5"/>
        <v>165300.02000000002</v>
      </c>
    </row>
    <row r="73" spans="2:32" x14ac:dyDescent="0.25">
      <c r="B73" s="7" t="s">
        <v>1657</v>
      </c>
      <c r="C73" s="2" t="s">
        <v>1637</v>
      </c>
      <c r="D73" s="2"/>
      <c r="E73" s="2"/>
      <c r="F73" s="2"/>
      <c r="G73" s="2"/>
      <c r="H73" s="34">
        <f t="shared" si="3"/>
        <v>0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>
        <f t="shared" si="4"/>
        <v>16934.05</v>
      </c>
      <c r="U73" s="4"/>
      <c r="V73" s="4">
        <v>1770</v>
      </c>
      <c r="W73" s="4"/>
      <c r="X73" s="4"/>
      <c r="Y73" s="4"/>
      <c r="Z73" s="4"/>
      <c r="AA73" s="4"/>
      <c r="AB73" s="4"/>
      <c r="AC73" s="4"/>
      <c r="AD73" s="4"/>
      <c r="AE73" s="4"/>
      <c r="AF73" s="4">
        <f t="shared" si="5"/>
        <v>163530.02000000002</v>
      </c>
    </row>
    <row r="74" spans="2:32" x14ac:dyDescent="0.25">
      <c r="B74" s="7" t="s">
        <v>1658</v>
      </c>
      <c r="C74" s="2" t="s">
        <v>1371</v>
      </c>
      <c r="D74" s="2"/>
      <c r="E74" s="2"/>
      <c r="F74" s="2"/>
      <c r="G74" s="2"/>
      <c r="H74" s="34">
        <f t="shared" si="3"/>
        <v>0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>
        <f t="shared" si="4"/>
        <v>16934.05</v>
      </c>
      <c r="U74" s="4"/>
      <c r="V74" s="4">
        <v>1800</v>
      </c>
      <c r="W74" s="4"/>
      <c r="X74" s="4"/>
      <c r="Y74" s="4"/>
      <c r="Z74" s="4"/>
      <c r="AA74" s="4"/>
      <c r="AB74" s="4"/>
      <c r="AC74" s="4"/>
      <c r="AD74" s="4"/>
      <c r="AE74" s="4"/>
      <c r="AF74" s="4">
        <f t="shared" si="5"/>
        <v>161730.02000000002</v>
      </c>
    </row>
    <row r="75" spans="2:32" x14ac:dyDescent="0.25">
      <c r="B75" s="7" t="s">
        <v>1672</v>
      </c>
      <c r="C75" s="2" t="s">
        <v>12</v>
      </c>
      <c r="D75" s="2"/>
      <c r="E75" s="2"/>
      <c r="F75" s="2"/>
      <c r="G75" s="2"/>
      <c r="H75" s="34">
        <f t="shared" si="3"/>
        <v>0</v>
      </c>
      <c r="I75" s="4"/>
      <c r="J75" s="4"/>
      <c r="K75" s="4"/>
      <c r="L75" s="4"/>
      <c r="M75" s="4">
        <v>2422</v>
      </c>
      <c r="N75" s="4"/>
      <c r="O75" s="4"/>
      <c r="P75" s="4"/>
      <c r="Q75" s="4"/>
      <c r="R75" s="4"/>
      <c r="S75" s="4"/>
      <c r="T75" s="4">
        <f t="shared" si="4"/>
        <v>19356.05</v>
      </c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>
        <f t="shared" si="5"/>
        <v>161730.02000000002</v>
      </c>
    </row>
    <row r="76" spans="2:32" x14ac:dyDescent="0.25">
      <c r="B76" s="7" t="s">
        <v>1672</v>
      </c>
      <c r="C76" s="2" t="s">
        <v>12</v>
      </c>
      <c r="D76" s="2"/>
      <c r="E76" s="2"/>
      <c r="F76" s="2"/>
      <c r="G76" s="2"/>
      <c r="H76" s="34">
        <f t="shared" si="3"/>
        <v>0</v>
      </c>
      <c r="I76" s="4"/>
      <c r="J76" s="4"/>
      <c r="K76" s="4"/>
      <c r="L76" s="4"/>
      <c r="M76" s="4">
        <v>1938</v>
      </c>
      <c r="N76" s="4"/>
      <c r="O76" s="4"/>
      <c r="P76" s="4"/>
      <c r="Q76" s="4"/>
      <c r="R76" s="4"/>
      <c r="S76" s="4"/>
      <c r="T76" s="4">
        <f t="shared" si="4"/>
        <v>21294.05</v>
      </c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>
        <f t="shared" si="5"/>
        <v>161730.02000000002</v>
      </c>
    </row>
    <row r="77" spans="2:32" x14ac:dyDescent="0.25">
      <c r="B77" s="7" t="s">
        <v>1673</v>
      </c>
      <c r="C77" s="2" t="s">
        <v>12</v>
      </c>
      <c r="D77" s="2"/>
      <c r="E77" s="2"/>
      <c r="F77" s="2"/>
      <c r="G77" s="2"/>
      <c r="H77" s="34">
        <f t="shared" si="3"/>
        <v>0</v>
      </c>
      <c r="I77" s="4"/>
      <c r="J77" s="4"/>
      <c r="K77" s="4"/>
      <c r="L77" s="4"/>
      <c r="M77" s="4">
        <v>1638</v>
      </c>
      <c r="N77" s="4"/>
      <c r="O77" s="4"/>
      <c r="P77" s="4"/>
      <c r="Q77" s="4"/>
      <c r="R77" s="4"/>
      <c r="S77" s="4"/>
      <c r="T77" s="4">
        <f t="shared" si="4"/>
        <v>22932.05</v>
      </c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>
        <f t="shared" si="5"/>
        <v>161730.02000000002</v>
      </c>
    </row>
    <row r="78" spans="2:32" x14ac:dyDescent="0.25">
      <c r="B78" s="7" t="s">
        <v>1659</v>
      </c>
      <c r="C78" s="2" t="s">
        <v>12</v>
      </c>
      <c r="D78" s="2"/>
      <c r="E78" s="2"/>
      <c r="F78" s="2"/>
      <c r="G78" s="2"/>
      <c r="H78" s="34">
        <f t="shared" si="3"/>
        <v>0</v>
      </c>
      <c r="I78" s="4"/>
      <c r="J78" s="4"/>
      <c r="K78" s="4"/>
      <c r="L78" s="4"/>
      <c r="M78" s="4">
        <v>5878</v>
      </c>
      <c r="N78" s="4"/>
      <c r="O78" s="4"/>
      <c r="P78" s="4"/>
      <c r="Q78" s="4"/>
      <c r="R78" s="4"/>
      <c r="S78" s="4"/>
      <c r="T78" s="4">
        <f t="shared" si="4"/>
        <v>28810.05</v>
      </c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>
        <f t="shared" si="5"/>
        <v>161730.02000000002</v>
      </c>
    </row>
    <row r="79" spans="2:32" x14ac:dyDescent="0.25">
      <c r="B79" s="7" t="s">
        <v>1659</v>
      </c>
      <c r="C79" s="2" t="s">
        <v>12</v>
      </c>
      <c r="D79" s="2"/>
      <c r="E79" s="2"/>
      <c r="F79" s="2"/>
      <c r="G79" s="2"/>
      <c r="H79" s="34">
        <f t="shared" si="3"/>
        <v>0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>
        <f t="shared" si="4"/>
        <v>28810.05</v>
      </c>
      <c r="U79" s="4"/>
      <c r="V79" s="4"/>
      <c r="W79" s="4"/>
      <c r="X79" s="4"/>
      <c r="Y79" s="4">
        <v>7425</v>
      </c>
      <c r="Z79" s="4"/>
      <c r="AA79" s="4"/>
      <c r="AB79" s="4"/>
      <c r="AC79" s="4"/>
      <c r="AD79" s="4"/>
      <c r="AE79" s="4"/>
      <c r="AF79" s="4">
        <f t="shared" si="5"/>
        <v>169155.02000000002</v>
      </c>
    </row>
    <row r="80" spans="2:32" x14ac:dyDescent="0.25">
      <c r="B80" s="7" t="s">
        <v>1660</v>
      </c>
      <c r="C80" s="2" t="s">
        <v>311</v>
      </c>
      <c r="D80" s="2"/>
      <c r="E80" s="2"/>
      <c r="F80" s="2"/>
      <c r="G80" s="2"/>
      <c r="H80" s="34">
        <f t="shared" si="3"/>
        <v>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>
        <f t="shared" si="4"/>
        <v>28810.05</v>
      </c>
      <c r="U80" s="4"/>
      <c r="V80" s="4">
        <v>2000</v>
      </c>
      <c r="W80" s="4"/>
      <c r="X80" s="4"/>
      <c r="Y80" s="4"/>
      <c r="Z80" s="4"/>
      <c r="AA80" s="4"/>
      <c r="AB80" s="4"/>
      <c r="AC80" s="4"/>
      <c r="AD80" s="4"/>
      <c r="AE80" s="4"/>
      <c r="AF80" s="4">
        <f t="shared" si="5"/>
        <v>167155.02000000002</v>
      </c>
    </row>
    <row r="81" spans="2:32" x14ac:dyDescent="0.25">
      <c r="B81" s="7" t="s">
        <v>1674</v>
      </c>
      <c r="C81" s="2" t="s">
        <v>290</v>
      </c>
      <c r="D81" s="2"/>
      <c r="E81" s="2"/>
      <c r="F81" s="2"/>
      <c r="G81" s="2"/>
      <c r="H81" s="34">
        <f t="shared" si="3"/>
        <v>0</v>
      </c>
      <c r="I81" s="4"/>
      <c r="J81" s="4"/>
      <c r="K81" s="4">
        <v>17.7</v>
      </c>
      <c r="L81" s="4"/>
      <c r="M81" s="4"/>
      <c r="N81" s="4"/>
      <c r="O81" s="4"/>
      <c r="P81" s="4"/>
      <c r="Q81" s="4"/>
      <c r="R81" s="4"/>
      <c r="S81" s="4"/>
      <c r="T81" s="4">
        <f t="shared" si="4"/>
        <v>28792.35</v>
      </c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>
        <f t="shared" si="5"/>
        <v>167155.02000000002</v>
      </c>
    </row>
    <row r="82" spans="2:32" x14ac:dyDescent="0.25">
      <c r="B82" s="7" t="s">
        <v>1661</v>
      </c>
      <c r="C82" s="2" t="s">
        <v>232</v>
      </c>
      <c r="D82" s="2"/>
      <c r="E82" s="2"/>
      <c r="F82" s="2"/>
      <c r="G82" s="2"/>
      <c r="H82" s="34">
        <f t="shared" si="3"/>
        <v>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>
        <f t="shared" si="4"/>
        <v>28792.35</v>
      </c>
      <c r="U82" s="4"/>
      <c r="V82" s="4"/>
      <c r="W82" s="4"/>
      <c r="X82" s="4">
        <v>1112</v>
      </c>
      <c r="Y82" s="4"/>
      <c r="Z82" s="4"/>
      <c r="AA82" s="4"/>
      <c r="AB82" s="4"/>
      <c r="AC82" s="4"/>
      <c r="AD82" s="4"/>
      <c r="AE82" s="4"/>
      <c r="AF82" s="4">
        <f t="shared" si="5"/>
        <v>168267.02000000002</v>
      </c>
    </row>
    <row r="83" spans="2:32" x14ac:dyDescent="0.25">
      <c r="B83" s="7" t="s">
        <v>1662</v>
      </c>
      <c r="C83" s="2" t="s">
        <v>1663</v>
      </c>
      <c r="D83" s="2"/>
      <c r="E83" s="2"/>
      <c r="F83" s="2"/>
      <c r="G83" s="2"/>
      <c r="H83" s="34">
        <f t="shared" si="3"/>
        <v>0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>
        <f t="shared" si="4"/>
        <v>28792.35</v>
      </c>
      <c r="U83" s="4"/>
      <c r="V83" s="4">
        <v>20000</v>
      </c>
      <c r="W83" s="4"/>
      <c r="X83" s="4"/>
      <c r="Y83" s="4"/>
      <c r="Z83" s="4"/>
      <c r="AA83" s="4"/>
      <c r="AB83" s="4"/>
      <c r="AC83" s="4"/>
      <c r="AD83" s="4"/>
      <c r="AE83" s="4"/>
      <c r="AF83" s="4">
        <f t="shared" si="5"/>
        <v>148267.02000000002</v>
      </c>
    </row>
    <row r="84" spans="2:32" x14ac:dyDescent="0.25">
      <c r="B84" s="7" t="s">
        <v>1664</v>
      </c>
      <c r="C84" s="2" t="s">
        <v>12</v>
      </c>
      <c r="D84" s="2"/>
      <c r="E84" s="2"/>
      <c r="F84" s="2"/>
      <c r="G84" s="2"/>
      <c r="H84" s="34">
        <f t="shared" si="3"/>
        <v>0</v>
      </c>
      <c r="I84" s="4"/>
      <c r="J84" s="4"/>
      <c r="K84" s="4"/>
      <c r="L84" s="4"/>
      <c r="M84" s="4">
        <v>10627</v>
      </c>
      <c r="N84" s="4"/>
      <c r="O84" s="4"/>
      <c r="P84" s="4"/>
      <c r="Q84" s="4"/>
      <c r="R84" s="4"/>
      <c r="S84" s="4"/>
      <c r="T84" s="4">
        <f t="shared" si="4"/>
        <v>39419.35</v>
      </c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>
        <f t="shared" si="5"/>
        <v>148267.02000000002</v>
      </c>
    </row>
    <row r="85" spans="2:32" x14ac:dyDescent="0.25">
      <c r="B85" s="7" t="s">
        <v>1664</v>
      </c>
      <c r="C85" s="2" t="s">
        <v>12</v>
      </c>
      <c r="D85" s="2"/>
      <c r="E85" s="2"/>
      <c r="F85" s="2"/>
      <c r="G85" s="2"/>
      <c r="H85" s="34">
        <f t="shared" si="3"/>
        <v>0</v>
      </c>
      <c r="I85" s="4"/>
      <c r="J85" s="4"/>
      <c r="K85" s="4"/>
      <c r="L85" s="4"/>
      <c r="M85" s="4">
        <v>2106</v>
      </c>
      <c r="N85" s="4"/>
      <c r="O85" s="4"/>
      <c r="P85" s="4"/>
      <c r="Q85" s="4"/>
      <c r="R85" s="4"/>
      <c r="S85" s="4"/>
      <c r="T85" s="4">
        <f t="shared" si="4"/>
        <v>41525.35</v>
      </c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>
        <f t="shared" si="5"/>
        <v>148267.02000000002</v>
      </c>
    </row>
    <row r="86" spans="2:32" x14ac:dyDescent="0.25">
      <c r="B86" s="7" t="s">
        <v>1664</v>
      </c>
      <c r="C86" s="2" t="s">
        <v>150</v>
      </c>
      <c r="D86" s="2"/>
      <c r="E86" s="2"/>
      <c r="F86" s="2"/>
      <c r="G86" s="2"/>
      <c r="H86" s="34">
        <f t="shared" si="3"/>
        <v>0</v>
      </c>
      <c r="I86" s="4"/>
      <c r="J86" s="4"/>
      <c r="K86" s="4"/>
      <c r="L86" s="4"/>
      <c r="M86" s="4"/>
      <c r="N86" s="4"/>
      <c r="O86" s="4"/>
      <c r="P86" s="4">
        <v>10000</v>
      </c>
      <c r="Q86" s="4"/>
      <c r="R86" s="4"/>
      <c r="S86" s="4"/>
      <c r="T86" s="4">
        <f t="shared" si="4"/>
        <v>51525.35</v>
      </c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>
        <f t="shared" si="5"/>
        <v>148267.02000000002</v>
      </c>
    </row>
    <row r="87" spans="2:32" x14ac:dyDescent="0.25">
      <c r="B87" s="7" t="s">
        <v>1664</v>
      </c>
      <c r="C87" s="2" t="s">
        <v>547</v>
      </c>
      <c r="D87" s="2"/>
      <c r="E87" s="2"/>
      <c r="F87" s="2"/>
      <c r="G87" s="2"/>
      <c r="H87" s="34">
        <f t="shared" si="3"/>
        <v>0</v>
      </c>
      <c r="I87" s="4"/>
      <c r="J87" s="4"/>
      <c r="K87" s="4"/>
      <c r="L87" s="4"/>
      <c r="M87" s="4"/>
      <c r="N87" s="4"/>
      <c r="O87" s="4"/>
      <c r="P87" s="4"/>
      <c r="Q87" s="4"/>
      <c r="R87" s="4">
        <v>500000</v>
      </c>
      <c r="S87" s="4"/>
      <c r="T87" s="4">
        <f t="shared" si="4"/>
        <v>551525.35</v>
      </c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>
        <f t="shared" si="5"/>
        <v>148267.02000000002</v>
      </c>
    </row>
    <row r="88" spans="2:32" x14ac:dyDescent="0.25">
      <c r="B88" s="7" t="s">
        <v>1664</v>
      </c>
      <c r="C88" s="2" t="s">
        <v>547</v>
      </c>
      <c r="D88" s="2"/>
      <c r="E88" s="2"/>
      <c r="F88" s="2"/>
      <c r="G88" s="2"/>
      <c r="H88" s="34">
        <f t="shared" si="3"/>
        <v>0</v>
      </c>
      <c r="I88" s="4"/>
      <c r="J88" s="4"/>
      <c r="K88" s="4"/>
      <c r="L88" s="4"/>
      <c r="M88" s="4">
        <v>-847</v>
      </c>
      <c r="N88" s="4"/>
      <c r="O88" s="4"/>
      <c r="P88" s="4"/>
      <c r="Q88" s="4"/>
      <c r="R88" s="4">
        <v>150000</v>
      </c>
      <c r="S88" s="4"/>
      <c r="T88" s="4">
        <f t="shared" si="4"/>
        <v>700678.35</v>
      </c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>
        <f t="shared" si="5"/>
        <v>148267.02000000002</v>
      </c>
    </row>
    <row r="89" spans="2:32" x14ac:dyDescent="0.25">
      <c r="B89" s="7" t="s">
        <v>1664</v>
      </c>
      <c r="C89" s="2" t="s">
        <v>547</v>
      </c>
      <c r="D89" s="2"/>
      <c r="E89" s="2"/>
      <c r="F89" s="2"/>
      <c r="G89" s="2"/>
      <c r="H89" s="34">
        <f t="shared" si="3"/>
        <v>0</v>
      </c>
      <c r="I89" s="4"/>
      <c r="J89" s="4"/>
      <c r="K89" s="4"/>
      <c r="L89" s="4"/>
      <c r="M89" s="4">
        <v>-1452</v>
      </c>
      <c r="N89" s="4"/>
      <c r="O89" s="4"/>
      <c r="P89" s="4"/>
      <c r="Q89" s="4"/>
      <c r="R89" s="4">
        <v>130000</v>
      </c>
      <c r="S89" s="4"/>
      <c r="T89" s="4">
        <f t="shared" si="4"/>
        <v>829226.35</v>
      </c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>
        <f t="shared" si="5"/>
        <v>148267.02000000002</v>
      </c>
    </row>
    <row r="90" spans="2:32" x14ac:dyDescent="0.25">
      <c r="B90" s="7" t="s">
        <v>1664</v>
      </c>
      <c r="C90" s="2" t="s">
        <v>12</v>
      </c>
      <c r="D90" s="2"/>
      <c r="E90" s="2"/>
      <c r="F90" s="2"/>
      <c r="G90" s="2"/>
      <c r="H90" s="34">
        <f t="shared" si="3"/>
        <v>0</v>
      </c>
      <c r="I90" s="4"/>
      <c r="J90" s="4"/>
      <c r="K90" s="4"/>
      <c r="L90" s="4"/>
      <c r="M90" s="4">
        <v>1872</v>
      </c>
      <c r="N90" s="4"/>
      <c r="O90" s="4"/>
      <c r="P90" s="4"/>
      <c r="Q90" s="4"/>
      <c r="R90" s="4"/>
      <c r="S90" s="4"/>
      <c r="T90" s="4">
        <f t="shared" si="4"/>
        <v>831098.35</v>
      </c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>
        <f t="shared" si="5"/>
        <v>148267.02000000002</v>
      </c>
    </row>
    <row r="91" spans="2:32" x14ac:dyDescent="0.25">
      <c r="B91" s="7" t="s">
        <v>1664</v>
      </c>
      <c r="C91" s="2" t="s">
        <v>547</v>
      </c>
      <c r="D91" s="2"/>
      <c r="E91" s="2"/>
      <c r="F91" s="2"/>
      <c r="G91" s="2"/>
      <c r="H91" s="34">
        <f t="shared" si="3"/>
        <v>0</v>
      </c>
      <c r="I91" s="4"/>
      <c r="J91" s="4"/>
      <c r="K91" s="4"/>
      <c r="L91" s="4"/>
      <c r="M91" s="4">
        <v>-7793</v>
      </c>
      <c r="N91" s="4"/>
      <c r="O91" s="4"/>
      <c r="P91" s="4"/>
      <c r="Q91" s="4"/>
      <c r="R91" s="4">
        <v>475000</v>
      </c>
      <c r="S91" s="4"/>
      <c r="T91" s="4">
        <f t="shared" si="4"/>
        <v>1298305.3500000001</v>
      </c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>
        <f t="shared" si="5"/>
        <v>148267.02000000002</v>
      </c>
    </row>
    <row r="92" spans="2:32" x14ac:dyDescent="0.25">
      <c r="B92" s="7" t="s">
        <v>1664</v>
      </c>
      <c r="C92" s="2" t="s">
        <v>547</v>
      </c>
      <c r="D92" s="2"/>
      <c r="E92" s="2"/>
      <c r="F92" s="2"/>
      <c r="G92" s="2"/>
      <c r="H92" s="34">
        <f t="shared" si="3"/>
        <v>0</v>
      </c>
      <c r="I92" s="4"/>
      <c r="J92" s="4"/>
      <c r="K92" s="4"/>
      <c r="L92" s="4"/>
      <c r="M92" s="4"/>
      <c r="N92" s="4"/>
      <c r="O92" s="4"/>
      <c r="P92" s="4"/>
      <c r="Q92" s="4"/>
      <c r="R92" s="4">
        <v>400000</v>
      </c>
      <c r="S92" s="4"/>
      <c r="T92" s="4">
        <f t="shared" si="4"/>
        <v>1698305.35</v>
      </c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>
        <f t="shared" si="5"/>
        <v>148267.02000000002</v>
      </c>
    </row>
    <row r="93" spans="2:32" x14ac:dyDescent="0.25">
      <c r="B93" s="7" t="s">
        <v>1664</v>
      </c>
      <c r="C93" s="2" t="s">
        <v>547</v>
      </c>
      <c r="D93" s="2"/>
      <c r="E93" s="2"/>
      <c r="F93" s="2"/>
      <c r="G93" s="2"/>
      <c r="H93" s="34">
        <f t="shared" si="3"/>
        <v>0</v>
      </c>
      <c r="I93" s="4"/>
      <c r="J93" s="4"/>
      <c r="K93" s="4"/>
      <c r="L93" s="4"/>
      <c r="M93" s="4">
        <v>4509</v>
      </c>
      <c r="N93" s="4"/>
      <c r="O93" s="4"/>
      <c r="P93" s="4"/>
      <c r="Q93" s="4"/>
      <c r="R93" s="4">
        <v>59465</v>
      </c>
      <c r="S93" s="4"/>
      <c r="T93" s="4">
        <f t="shared" si="4"/>
        <v>1762279.35</v>
      </c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>
        <f t="shared" si="5"/>
        <v>148267.02000000002</v>
      </c>
    </row>
    <row r="94" spans="2:32" x14ac:dyDescent="0.25">
      <c r="B94" s="7" t="s">
        <v>1664</v>
      </c>
      <c r="C94" s="2" t="s">
        <v>547</v>
      </c>
      <c r="D94" s="2"/>
      <c r="E94" s="2"/>
      <c r="F94" s="2"/>
      <c r="G94" s="2"/>
      <c r="H94" s="34">
        <f t="shared" si="3"/>
        <v>0</v>
      </c>
      <c r="I94" s="4"/>
      <c r="J94" s="4"/>
      <c r="K94" s="4"/>
      <c r="L94" s="4"/>
      <c r="M94" s="4">
        <v>-678</v>
      </c>
      <c r="N94" s="4"/>
      <c r="O94" s="4"/>
      <c r="P94" s="4"/>
      <c r="Q94" s="4"/>
      <c r="R94" s="4">
        <v>100000</v>
      </c>
      <c r="S94" s="4"/>
      <c r="T94" s="4">
        <f t="shared" si="4"/>
        <v>1861601.35</v>
      </c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>
        <f t="shared" si="5"/>
        <v>148267.02000000002</v>
      </c>
    </row>
    <row r="95" spans="2:32" x14ac:dyDescent="0.25">
      <c r="B95" s="7" t="s">
        <v>1664</v>
      </c>
      <c r="C95" s="2" t="s">
        <v>547</v>
      </c>
      <c r="D95" s="2"/>
      <c r="E95" s="2"/>
      <c r="F95" s="2"/>
      <c r="G95" s="2"/>
      <c r="H95" s="34">
        <f t="shared" si="3"/>
        <v>0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>
        <f t="shared" si="4"/>
        <v>1861601.35</v>
      </c>
      <c r="U95" s="4"/>
      <c r="V95" s="4"/>
      <c r="W95" s="4"/>
      <c r="X95" s="4"/>
      <c r="Y95" s="4">
        <v>-9123</v>
      </c>
      <c r="Z95" s="4"/>
      <c r="AA95" s="4"/>
      <c r="AB95" s="4"/>
      <c r="AC95" s="4"/>
      <c r="AD95" s="4">
        <v>1350000</v>
      </c>
      <c r="AE95" s="4"/>
      <c r="AF95" s="4">
        <f t="shared" si="5"/>
        <v>1489144.02</v>
      </c>
    </row>
    <row r="96" spans="2:32" x14ac:dyDescent="0.25">
      <c r="B96" s="7" t="s">
        <v>1664</v>
      </c>
      <c r="C96" s="2" t="s">
        <v>547</v>
      </c>
      <c r="D96" s="2"/>
      <c r="E96" s="2"/>
      <c r="F96" s="2"/>
      <c r="G96" s="2"/>
      <c r="H96" s="34">
        <f t="shared" si="3"/>
        <v>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>
        <f t="shared" si="4"/>
        <v>1861601.35</v>
      </c>
      <c r="U96" s="4"/>
      <c r="V96" s="4"/>
      <c r="W96" s="4"/>
      <c r="X96" s="4"/>
      <c r="Y96" s="4">
        <v>-6847</v>
      </c>
      <c r="Z96" s="4"/>
      <c r="AA96" s="4"/>
      <c r="AB96" s="4"/>
      <c r="AC96" s="4"/>
      <c r="AD96" s="4">
        <v>600000</v>
      </c>
      <c r="AE96" s="4"/>
      <c r="AF96" s="4">
        <f t="shared" si="5"/>
        <v>2082297.02</v>
      </c>
    </row>
    <row r="97" spans="2:32" x14ac:dyDescent="0.25">
      <c r="B97" s="7" t="s">
        <v>1664</v>
      </c>
      <c r="C97" s="2" t="s">
        <v>547</v>
      </c>
      <c r="D97" s="2"/>
      <c r="E97" s="2"/>
      <c r="F97" s="2"/>
      <c r="G97" s="2"/>
      <c r="H97" s="34">
        <f t="shared" si="3"/>
        <v>0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>
        <f t="shared" si="4"/>
        <v>1861601.35</v>
      </c>
      <c r="U97" s="4"/>
      <c r="V97" s="4"/>
      <c r="W97" s="4"/>
      <c r="X97" s="4"/>
      <c r="Y97" s="4">
        <v>-167</v>
      </c>
      <c r="Z97" s="4"/>
      <c r="AA97" s="4"/>
      <c r="AB97" s="4"/>
      <c r="AC97" s="4"/>
      <c r="AD97" s="4">
        <v>170000</v>
      </c>
      <c r="AE97" s="4"/>
      <c r="AF97" s="4">
        <f t="shared" si="5"/>
        <v>2252130.02</v>
      </c>
    </row>
    <row r="98" spans="2:32" x14ac:dyDescent="0.25">
      <c r="B98" s="7" t="s">
        <v>1664</v>
      </c>
      <c r="C98" s="2" t="s">
        <v>547</v>
      </c>
      <c r="D98" s="2"/>
      <c r="E98" s="2"/>
      <c r="F98" s="2"/>
      <c r="G98" s="2"/>
      <c r="H98" s="34">
        <f t="shared" si="3"/>
        <v>0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>
        <f t="shared" si="4"/>
        <v>1861601.35</v>
      </c>
      <c r="U98" s="4"/>
      <c r="V98" s="4"/>
      <c r="W98" s="4"/>
      <c r="X98" s="4"/>
      <c r="Y98" s="4">
        <v>294</v>
      </c>
      <c r="Z98" s="4"/>
      <c r="AA98" s="4"/>
      <c r="AB98" s="4"/>
      <c r="AC98" s="4"/>
      <c r="AD98" s="4">
        <v>100000</v>
      </c>
      <c r="AE98" s="4"/>
      <c r="AF98" s="4">
        <f t="shared" si="5"/>
        <v>2352424.02</v>
      </c>
    </row>
    <row r="99" spans="2:32" x14ac:dyDescent="0.25">
      <c r="B99" s="7" t="s">
        <v>1664</v>
      </c>
      <c r="C99" s="2" t="s">
        <v>150</v>
      </c>
      <c r="D99" s="2"/>
      <c r="E99" s="2"/>
      <c r="F99" s="2"/>
      <c r="G99" s="2"/>
      <c r="H99" s="34">
        <f t="shared" si="3"/>
        <v>0</v>
      </c>
      <c r="I99" s="4"/>
      <c r="J99" s="4"/>
      <c r="K99" s="4"/>
      <c r="L99" s="4"/>
      <c r="M99" s="4"/>
      <c r="N99" s="4"/>
      <c r="O99" s="4"/>
      <c r="P99" s="4">
        <v>0</v>
      </c>
      <c r="Q99" s="4"/>
      <c r="R99" s="4"/>
      <c r="S99" s="4"/>
      <c r="T99" s="4">
        <f t="shared" si="4"/>
        <v>1861601.35</v>
      </c>
      <c r="U99" s="4"/>
      <c r="V99" s="4"/>
      <c r="W99" s="4"/>
      <c r="X99" s="4"/>
      <c r="Y99" s="4"/>
      <c r="Z99" s="4"/>
      <c r="AA99" s="4"/>
      <c r="AB99" s="4">
        <v>-10000</v>
      </c>
      <c r="AC99" s="4"/>
      <c r="AD99" s="4"/>
      <c r="AE99" s="4"/>
      <c r="AF99" s="4">
        <f t="shared" si="5"/>
        <v>2342424.02</v>
      </c>
    </row>
    <row r="100" spans="2:32" x14ac:dyDescent="0.25">
      <c r="B100" s="7" t="s">
        <v>1665</v>
      </c>
      <c r="C100" s="2" t="s">
        <v>150</v>
      </c>
      <c r="D100" s="2"/>
      <c r="E100" s="2"/>
      <c r="F100" s="2"/>
      <c r="G100" s="2"/>
      <c r="H100" s="34">
        <f t="shared" si="3"/>
        <v>0</v>
      </c>
      <c r="I100" s="4"/>
      <c r="J100" s="4"/>
      <c r="K100" s="4"/>
      <c r="L100" s="4"/>
      <c r="M100" s="4"/>
      <c r="N100" s="4"/>
      <c r="O100" s="4"/>
      <c r="P100" s="4">
        <v>50000</v>
      </c>
      <c r="Q100" s="4"/>
      <c r="R100" s="4"/>
      <c r="S100" s="4"/>
      <c r="T100" s="4">
        <f t="shared" si="4"/>
        <v>1911601.35</v>
      </c>
      <c r="U100" s="4"/>
      <c r="V100" s="4"/>
      <c r="W100" s="4"/>
      <c r="X100" s="4"/>
      <c r="Y100" s="4"/>
      <c r="Z100" s="4"/>
      <c r="AA100" s="4"/>
      <c r="AB100" s="4">
        <v>-50000</v>
      </c>
      <c r="AC100" s="4"/>
      <c r="AD100" s="4"/>
      <c r="AE100" s="4"/>
      <c r="AF100" s="4">
        <f t="shared" si="5"/>
        <v>2292424.02</v>
      </c>
    </row>
    <row r="101" spans="2:32" x14ac:dyDescent="0.25">
      <c r="B101" s="7" t="s">
        <v>1665</v>
      </c>
      <c r="C101" s="2" t="s">
        <v>150</v>
      </c>
      <c r="D101" s="2"/>
      <c r="E101" s="2"/>
      <c r="F101" s="2"/>
      <c r="G101" s="2"/>
      <c r="H101" s="34">
        <f t="shared" si="3"/>
        <v>0</v>
      </c>
      <c r="I101" s="4"/>
      <c r="J101" s="4"/>
      <c r="K101" s="4"/>
      <c r="L101" s="4"/>
      <c r="M101" s="4"/>
      <c r="N101" s="4"/>
      <c r="O101" s="4"/>
      <c r="P101" s="4">
        <v>50000</v>
      </c>
      <c r="Q101" s="4"/>
      <c r="R101" s="4"/>
      <c r="S101" s="4"/>
      <c r="T101" s="4">
        <f t="shared" si="4"/>
        <v>1961601.35</v>
      </c>
      <c r="U101" s="4"/>
      <c r="V101" s="4"/>
      <c r="W101" s="4"/>
      <c r="X101" s="4"/>
      <c r="Y101" s="4"/>
      <c r="Z101" s="4"/>
      <c r="AA101" s="4"/>
      <c r="AB101" s="4">
        <v>-50000</v>
      </c>
      <c r="AC101" s="4"/>
      <c r="AD101" s="4"/>
      <c r="AE101" s="4"/>
      <c r="AF101" s="4">
        <f t="shared" si="5"/>
        <v>2242424.02</v>
      </c>
    </row>
    <row r="102" spans="2:32" x14ac:dyDescent="0.25">
      <c r="B102" s="7" t="s">
        <v>1665</v>
      </c>
      <c r="C102" s="2" t="s">
        <v>150</v>
      </c>
      <c r="D102" s="2"/>
      <c r="E102" s="2"/>
      <c r="F102" s="2"/>
      <c r="G102" s="2"/>
      <c r="H102" s="34">
        <f t="shared" si="3"/>
        <v>0</v>
      </c>
      <c r="I102" s="4"/>
      <c r="J102" s="4"/>
      <c r="K102" s="4"/>
      <c r="L102" s="4"/>
      <c r="M102" s="4"/>
      <c r="N102" s="4"/>
      <c r="O102" s="4"/>
      <c r="P102" s="4">
        <v>50000</v>
      </c>
      <c r="Q102" s="4"/>
      <c r="R102" s="4"/>
      <c r="S102" s="4"/>
      <c r="T102" s="4">
        <f t="shared" si="4"/>
        <v>2011601.35</v>
      </c>
      <c r="U102" s="4"/>
      <c r="V102" s="4"/>
      <c r="W102" s="4"/>
      <c r="X102" s="4"/>
      <c r="Y102" s="4"/>
      <c r="Z102" s="4"/>
      <c r="AA102" s="4"/>
      <c r="AB102" s="4">
        <v>-50000</v>
      </c>
      <c r="AC102" s="4"/>
      <c r="AD102" s="4"/>
      <c r="AE102" s="4"/>
      <c r="AF102" s="4">
        <f t="shared" si="5"/>
        <v>2192424.02</v>
      </c>
    </row>
    <row r="103" spans="2:32" x14ac:dyDescent="0.25">
      <c r="B103" s="7" t="s">
        <v>1665</v>
      </c>
      <c r="C103" s="2" t="s">
        <v>150</v>
      </c>
      <c r="D103" s="2"/>
      <c r="E103" s="2"/>
      <c r="F103" s="2"/>
      <c r="G103" s="2"/>
      <c r="H103" s="34">
        <f t="shared" si="3"/>
        <v>0</v>
      </c>
      <c r="I103" s="4"/>
      <c r="J103" s="4"/>
      <c r="K103" s="4"/>
      <c r="L103" s="4"/>
      <c r="M103" s="4"/>
      <c r="N103" s="4"/>
      <c r="O103" s="4"/>
      <c r="P103" s="4">
        <v>50000</v>
      </c>
      <c r="Q103" s="4"/>
      <c r="R103" s="4"/>
      <c r="S103" s="4"/>
      <c r="T103" s="4">
        <f t="shared" si="4"/>
        <v>2061601.35</v>
      </c>
      <c r="U103" s="4"/>
      <c r="V103" s="4"/>
      <c r="W103" s="4"/>
      <c r="X103" s="4"/>
      <c r="Y103" s="4"/>
      <c r="Z103" s="4"/>
      <c r="AA103" s="4"/>
      <c r="AB103" s="4">
        <v>-50000</v>
      </c>
      <c r="AC103" s="4"/>
      <c r="AD103" s="4"/>
      <c r="AE103" s="4"/>
      <c r="AF103" s="4">
        <f t="shared" si="5"/>
        <v>2142424.02</v>
      </c>
    </row>
    <row r="104" spans="2:32" x14ac:dyDescent="0.25">
      <c r="B104" s="7" t="s">
        <v>1665</v>
      </c>
      <c r="C104" s="2" t="s">
        <v>150</v>
      </c>
      <c r="D104" s="2"/>
      <c r="E104" s="2"/>
      <c r="F104" s="2"/>
      <c r="G104" s="2"/>
      <c r="H104" s="34">
        <f t="shared" si="3"/>
        <v>0</v>
      </c>
      <c r="I104" s="4"/>
      <c r="J104" s="4"/>
      <c r="K104" s="4"/>
      <c r="L104" s="4"/>
      <c r="M104" s="4"/>
      <c r="N104" s="4"/>
      <c r="O104" s="4"/>
      <c r="P104" s="4">
        <v>50000</v>
      </c>
      <c r="Q104" s="4"/>
      <c r="R104" s="4"/>
      <c r="S104" s="4"/>
      <c r="T104" s="4">
        <f t="shared" si="4"/>
        <v>2111601.35</v>
      </c>
      <c r="U104" s="4"/>
      <c r="V104" s="4"/>
      <c r="W104" s="4"/>
      <c r="X104" s="4"/>
      <c r="Y104" s="4"/>
      <c r="Z104" s="4"/>
      <c r="AA104" s="4"/>
      <c r="AB104" s="4">
        <v>-50000</v>
      </c>
      <c r="AC104" s="4"/>
      <c r="AD104" s="4"/>
      <c r="AE104" s="4"/>
      <c r="AF104" s="4">
        <f t="shared" si="5"/>
        <v>2092424.02</v>
      </c>
    </row>
    <row r="105" spans="2:32" x14ac:dyDescent="0.25">
      <c r="B105" s="7" t="s">
        <v>1665</v>
      </c>
      <c r="C105" s="2" t="s">
        <v>150</v>
      </c>
      <c r="D105" s="2"/>
      <c r="E105" s="2"/>
      <c r="F105" s="2"/>
      <c r="G105" s="2"/>
      <c r="H105" s="34">
        <f t="shared" si="3"/>
        <v>0</v>
      </c>
      <c r="I105" s="4"/>
      <c r="J105" s="4"/>
      <c r="K105" s="4"/>
      <c r="L105" s="4"/>
      <c r="M105" s="4"/>
      <c r="N105" s="4"/>
      <c r="O105" s="4"/>
      <c r="P105" s="4">
        <v>50000</v>
      </c>
      <c r="Q105" s="4"/>
      <c r="R105" s="4"/>
      <c r="S105" s="4"/>
      <c r="T105" s="4">
        <f t="shared" si="4"/>
        <v>2161601.35</v>
      </c>
      <c r="U105" s="4"/>
      <c r="V105" s="4"/>
      <c r="W105" s="4"/>
      <c r="X105" s="4"/>
      <c r="Y105" s="4"/>
      <c r="Z105" s="4"/>
      <c r="AA105" s="4"/>
      <c r="AB105" s="4">
        <v>-50000</v>
      </c>
      <c r="AC105" s="4"/>
      <c r="AD105" s="4"/>
      <c r="AE105" s="4"/>
      <c r="AF105" s="4">
        <f t="shared" si="5"/>
        <v>2042424.02</v>
      </c>
    </row>
    <row r="106" spans="2:32" x14ac:dyDescent="0.25">
      <c r="B106" s="7" t="s">
        <v>1665</v>
      </c>
      <c r="C106" s="2" t="s">
        <v>150</v>
      </c>
      <c r="D106" s="2"/>
      <c r="E106" s="2"/>
      <c r="F106" s="2"/>
      <c r="G106" s="2"/>
      <c r="H106" s="34">
        <f t="shared" si="3"/>
        <v>0</v>
      </c>
      <c r="I106" s="4"/>
      <c r="J106" s="4"/>
      <c r="K106" s="4"/>
      <c r="L106" s="4"/>
      <c r="M106" s="4"/>
      <c r="N106" s="4"/>
      <c r="O106" s="4"/>
      <c r="P106" s="4">
        <v>50000</v>
      </c>
      <c r="Q106" s="4"/>
      <c r="R106" s="4"/>
      <c r="S106" s="4"/>
      <c r="T106" s="4">
        <f t="shared" si="4"/>
        <v>2211601.35</v>
      </c>
      <c r="U106" s="4"/>
      <c r="V106" s="4"/>
      <c r="W106" s="4"/>
      <c r="X106" s="4"/>
      <c r="Y106" s="4"/>
      <c r="Z106" s="4"/>
      <c r="AA106" s="4"/>
      <c r="AB106" s="4">
        <v>-50000</v>
      </c>
      <c r="AC106" s="4"/>
      <c r="AD106" s="4"/>
      <c r="AE106" s="4"/>
      <c r="AF106" s="4">
        <f t="shared" si="5"/>
        <v>1992424.02</v>
      </c>
    </row>
    <row r="107" spans="2:32" x14ac:dyDescent="0.25">
      <c r="B107" s="7" t="s">
        <v>1665</v>
      </c>
      <c r="C107" s="2" t="s">
        <v>150</v>
      </c>
      <c r="D107" s="2"/>
      <c r="E107" s="2"/>
      <c r="F107" s="2"/>
      <c r="G107" s="2"/>
      <c r="H107" s="34">
        <f t="shared" si="3"/>
        <v>0</v>
      </c>
      <c r="I107" s="4"/>
      <c r="J107" s="4"/>
      <c r="K107" s="4"/>
      <c r="L107" s="4"/>
      <c r="M107" s="4"/>
      <c r="N107" s="4"/>
      <c r="O107" s="4"/>
      <c r="P107" s="4">
        <v>50000</v>
      </c>
      <c r="Q107" s="4"/>
      <c r="R107" s="4"/>
      <c r="S107" s="4"/>
      <c r="T107" s="4">
        <f t="shared" si="4"/>
        <v>2261601.35</v>
      </c>
      <c r="U107" s="4"/>
      <c r="V107" s="4"/>
      <c r="W107" s="4"/>
      <c r="X107" s="4"/>
      <c r="Y107" s="4"/>
      <c r="Z107" s="4"/>
      <c r="AA107" s="4"/>
      <c r="AB107" s="4">
        <v>-50000</v>
      </c>
      <c r="AC107" s="4"/>
      <c r="AD107" s="4"/>
      <c r="AE107" s="4"/>
      <c r="AF107" s="4">
        <f t="shared" si="5"/>
        <v>1942424.02</v>
      </c>
    </row>
    <row r="108" spans="2:32" x14ac:dyDescent="0.25">
      <c r="B108" s="7" t="s">
        <v>1665</v>
      </c>
      <c r="C108" s="2" t="s">
        <v>150</v>
      </c>
      <c r="D108" s="2"/>
      <c r="E108" s="2"/>
      <c r="F108" s="2"/>
      <c r="G108" s="2"/>
      <c r="H108" s="34">
        <f t="shared" si="3"/>
        <v>0</v>
      </c>
      <c r="I108" s="4"/>
      <c r="J108" s="4"/>
      <c r="K108" s="4"/>
      <c r="L108" s="4"/>
      <c r="M108" s="4"/>
      <c r="N108" s="4"/>
      <c r="O108" s="4"/>
      <c r="P108" s="4">
        <v>50000</v>
      </c>
      <c r="Q108" s="4"/>
      <c r="R108" s="4"/>
      <c r="S108" s="4"/>
      <c r="T108" s="4">
        <f t="shared" si="4"/>
        <v>2311601.35</v>
      </c>
      <c r="U108" s="4"/>
      <c r="V108" s="4"/>
      <c r="W108" s="4"/>
      <c r="X108" s="4"/>
      <c r="Y108" s="4"/>
      <c r="Z108" s="4"/>
      <c r="AA108" s="4"/>
      <c r="AB108" s="4">
        <v>-50000</v>
      </c>
      <c r="AC108" s="4"/>
      <c r="AD108" s="4"/>
      <c r="AE108" s="4"/>
      <c r="AF108" s="4">
        <f t="shared" si="5"/>
        <v>1892424.02</v>
      </c>
    </row>
    <row r="109" spans="2:32" x14ac:dyDescent="0.25">
      <c r="B109" s="7" t="s">
        <v>1665</v>
      </c>
      <c r="C109" s="2" t="s">
        <v>150</v>
      </c>
      <c r="D109" s="2"/>
      <c r="E109" s="2"/>
      <c r="F109" s="2"/>
      <c r="G109" s="2"/>
      <c r="H109" s="34">
        <f t="shared" si="3"/>
        <v>0</v>
      </c>
      <c r="I109" s="4"/>
      <c r="J109" s="4"/>
      <c r="K109" s="4"/>
      <c r="L109" s="4"/>
      <c r="M109" s="4"/>
      <c r="N109" s="4"/>
      <c r="O109" s="4"/>
      <c r="P109" s="4">
        <v>50000</v>
      </c>
      <c r="Q109" s="4"/>
      <c r="R109" s="4"/>
      <c r="S109" s="4"/>
      <c r="T109" s="4">
        <f t="shared" si="4"/>
        <v>2361601.35</v>
      </c>
      <c r="U109" s="4"/>
      <c r="V109" s="4"/>
      <c r="W109" s="4"/>
      <c r="X109" s="4"/>
      <c r="Y109" s="4"/>
      <c r="Z109" s="4"/>
      <c r="AA109" s="4"/>
      <c r="AB109" s="4">
        <v>-50000</v>
      </c>
      <c r="AC109" s="4"/>
      <c r="AD109" s="4"/>
      <c r="AE109" s="4"/>
      <c r="AF109" s="4">
        <f t="shared" si="5"/>
        <v>1842424.02</v>
      </c>
    </row>
    <row r="110" spans="2:32" x14ac:dyDescent="0.25">
      <c r="B110" s="7" t="s">
        <v>1665</v>
      </c>
      <c r="C110" s="2" t="s">
        <v>150</v>
      </c>
      <c r="D110" s="2"/>
      <c r="E110" s="2"/>
      <c r="F110" s="2"/>
      <c r="G110" s="2"/>
      <c r="H110" s="34">
        <f t="shared" si="3"/>
        <v>0</v>
      </c>
      <c r="I110" s="4"/>
      <c r="J110" s="4"/>
      <c r="K110" s="4"/>
      <c r="L110" s="4"/>
      <c r="M110" s="4"/>
      <c r="N110" s="4"/>
      <c r="O110" s="4"/>
      <c r="P110" s="4">
        <v>50000</v>
      </c>
      <c r="Q110" s="4"/>
      <c r="R110" s="4"/>
      <c r="S110" s="4"/>
      <c r="T110" s="4">
        <f t="shared" si="4"/>
        <v>2411601.35</v>
      </c>
      <c r="U110" s="4"/>
      <c r="V110" s="4"/>
      <c r="W110" s="4"/>
      <c r="X110" s="4"/>
      <c r="Y110" s="4"/>
      <c r="Z110" s="4"/>
      <c r="AA110" s="4"/>
      <c r="AB110" s="4">
        <v>-50000</v>
      </c>
      <c r="AC110" s="4"/>
      <c r="AD110" s="4"/>
      <c r="AE110" s="4"/>
      <c r="AF110" s="4">
        <f t="shared" si="5"/>
        <v>1792424.02</v>
      </c>
    </row>
    <row r="111" spans="2:32" x14ac:dyDescent="0.25">
      <c r="B111" s="7" t="s">
        <v>1665</v>
      </c>
      <c r="C111" s="2" t="s">
        <v>150</v>
      </c>
      <c r="D111" s="2"/>
      <c r="E111" s="2"/>
      <c r="F111" s="2"/>
      <c r="G111" s="2"/>
      <c r="H111" s="34">
        <f t="shared" si="3"/>
        <v>0</v>
      </c>
      <c r="I111" s="4"/>
      <c r="J111" s="4"/>
      <c r="K111" s="4"/>
      <c r="L111" s="4"/>
      <c r="M111" s="4"/>
      <c r="N111" s="4"/>
      <c r="O111" s="4"/>
      <c r="P111" s="4">
        <v>50000</v>
      </c>
      <c r="Q111" s="4"/>
      <c r="R111" s="4"/>
      <c r="S111" s="4"/>
      <c r="T111" s="4">
        <f t="shared" si="4"/>
        <v>2461601.35</v>
      </c>
      <c r="U111" s="4"/>
      <c r="V111" s="4"/>
      <c r="W111" s="4"/>
      <c r="X111" s="4"/>
      <c r="Y111" s="4"/>
      <c r="Z111" s="4"/>
      <c r="AA111" s="4"/>
      <c r="AB111" s="4">
        <v>-50000</v>
      </c>
      <c r="AC111" s="4"/>
      <c r="AD111" s="4"/>
      <c r="AE111" s="4"/>
      <c r="AF111" s="4">
        <f t="shared" si="5"/>
        <v>1742424.02</v>
      </c>
    </row>
    <row r="112" spans="2:32" x14ac:dyDescent="0.25">
      <c r="B112" s="7" t="s">
        <v>1665</v>
      </c>
      <c r="C112" s="2" t="s">
        <v>150</v>
      </c>
      <c r="D112" s="2"/>
      <c r="E112" s="2"/>
      <c r="F112" s="2"/>
      <c r="G112" s="2"/>
      <c r="H112" s="34">
        <f t="shared" si="3"/>
        <v>0</v>
      </c>
      <c r="I112" s="4"/>
      <c r="J112" s="4"/>
      <c r="K112" s="4"/>
      <c r="L112" s="4"/>
      <c r="M112" s="4"/>
      <c r="N112" s="4"/>
      <c r="O112" s="4"/>
      <c r="P112" s="4">
        <v>40000</v>
      </c>
      <c r="Q112" s="4"/>
      <c r="R112" s="4"/>
      <c r="S112" s="4"/>
      <c r="T112" s="4">
        <f t="shared" si="4"/>
        <v>2501601.35</v>
      </c>
      <c r="U112" s="4"/>
      <c r="V112" s="4"/>
      <c r="W112" s="4"/>
      <c r="X112" s="4"/>
      <c r="Y112" s="4"/>
      <c r="Z112" s="4"/>
      <c r="AA112" s="4"/>
      <c r="AB112" s="4">
        <v>-40000</v>
      </c>
      <c r="AC112" s="4"/>
      <c r="AD112" s="4"/>
      <c r="AE112" s="4"/>
      <c r="AF112" s="4">
        <f t="shared" si="5"/>
        <v>1702424.02</v>
      </c>
    </row>
    <row r="113" spans="2:32" x14ac:dyDescent="0.25">
      <c r="B113" s="7" t="s">
        <v>1675</v>
      </c>
      <c r="C113" s="2" t="s">
        <v>335</v>
      </c>
      <c r="D113" s="2"/>
      <c r="E113" s="2"/>
      <c r="F113" s="2"/>
      <c r="G113" s="2"/>
      <c r="H113" s="34">
        <f t="shared" si="3"/>
        <v>0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>
        <v>2500000</v>
      </c>
      <c r="T113" s="4">
        <f t="shared" si="4"/>
        <v>1601.3500000000931</v>
      </c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>
        <f t="shared" si="5"/>
        <v>1702424.02</v>
      </c>
    </row>
    <row r="114" spans="2:32" x14ac:dyDescent="0.25">
      <c r="B114" s="7" t="s">
        <v>1666</v>
      </c>
      <c r="C114" s="2" t="s">
        <v>232</v>
      </c>
      <c r="D114" s="2"/>
      <c r="E114" s="2"/>
      <c r="F114" s="2"/>
      <c r="G114" s="2"/>
      <c r="H114" s="34">
        <f t="shared" si="3"/>
        <v>0</v>
      </c>
      <c r="I114" s="4"/>
      <c r="J114" s="4"/>
      <c r="K114" s="4"/>
      <c r="L114" s="4">
        <v>859</v>
      </c>
      <c r="M114" s="4"/>
      <c r="N114" s="4"/>
      <c r="O114" s="4"/>
      <c r="P114" s="4"/>
      <c r="Q114" s="4"/>
      <c r="R114" s="4"/>
      <c r="S114" s="4"/>
      <c r="T114" s="4">
        <f t="shared" si="4"/>
        <v>2460.3500000000931</v>
      </c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>
        <f t="shared" si="5"/>
        <v>1702424.02</v>
      </c>
    </row>
    <row r="115" spans="2:32" x14ac:dyDescent="0.25">
      <c r="B115" s="7" t="s">
        <v>1666</v>
      </c>
      <c r="C115" s="2" t="s">
        <v>335</v>
      </c>
      <c r="D115" s="2"/>
      <c r="E115" s="2"/>
      <c r="F115" s="2"/>
      <c r="G115" s="2"/>
      <c r="H115" s="34">
        <f t="shared" si="3"/>
        <v>0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>
        <f t="shared" si="4"/>
        <v>2460.3500000000931</v>
      </c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>
        <v>1700000</v>
      </c>
      <c r="AF115" s="4">
        <f t="shared" si="5"/>
        <v>2424.0200000000186</v>
      </c>
    </row>
    <row r="116" spans="2:32" x14ac:dyDescent="0.25">
      <c r="B116" s="7" t="s">
        <v>1666</v>
      </c>
      <c r="C116" s="2" t="s">
        <v>1668</v>
      </c>
      <c r="D116" s="2"/>
      <c r="E116" s="2"/>
      <c r="F116" s="2"/>
      <c r="G116" s="2"/>
      <c r="H116" s="34">
        <f t="shared" si="3"/>
        <v>0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>
        <f t="shared" si="4"/>
        <v>2460.3500000000931</v>
      </c>
      <c r="U116" s="4">
        <v>12000</v>
      </c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>
        <f t="shared" si="5"/>
        <v>14424.020000000019</v>
      </c>
    </row>
    <row r="117" spans="2:32" x14ac:dyDescent="0.25">
      <c r="B117" s="7" t="s">
        <v>1667</v>
      </c>
      <c r="C117" s="2" t="s">
        <v>1669</v>
      </c>
      <c r="D117" s="2"/>
      <c r="E117" s="2"/>
      <c r="F117" s="2"/>
      <c r="G117" s="2"/>
      <c r="H117" s="34">
        <f t="shared" si="3"/>
        <v>0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>
        <f t="shared" si="4"/>
        <v>2460.3500000000931</v>
      </c>
      <c r="U117" s="4">
        <v>60000</v>
      </c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>
        <f t="shared" si="5"/>
        <v>74424.020000000019</v>
      </c>
    </row>
    <row r="118" spans="2:32" x14ac:dyDescent="0.25">
      <c r="B118" s="7" t="s">
        <v>1667</v>
      </c>
      <c r="C118" s="2" t="s">
        <v>1431</v>
      </c>
      <c r="D118" s="2"/>
      <c r="E118" s="2"/>
      <c r="F118" s="2"/>
      <c r="G118" s="2"/>
      <c r="H118" s="34">
        <f t="shared" si="3"/>
        <v>0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>
        <f t="shared" si="4"/>
        <v>2460.3500000000931</v>
      </c>
      <c r="U118" s="4">
        <v>60000</v>
      </c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>
        <f t="shared" si="5"/>
        <v>134424.02000000002</v>
      </c>
    </row>
    <row r="119" spans="2:32" x14ac:dyDescent="0.25">
      <c r="B119" s="7" t="s">
        <v>1667</v>
      </c>
      <c r="C119" s="2" t="s">
        <v>150</v>
      </c>
      <c r="D119" s="2"/>
      <c r="E119" s="2"/>
      <c r="F119" s="2"/>
      <c r="G119" s="2"/>
      <c r="H119" s="34">
        <f t="shared" si="3"/>
        <v>0</v>
      </c>
      <c r="I119" s="4"/>
      <c r="J119" s="4"/>
      <c r="K119" s="4"/>
      <c r="L119" s="4"/>
      <c r="M119" s="4"/>
      <c r="N119" s="4"/>
      <c r="O119" s="4"/>
      <c r="P119" s="4">
        <v>50000</v>
      </c>
      <c r="Q119" s="4"/>
      <c r="R119" s="4"/>
      <c r="S119" s="4"/>
      <c r="T119" s="4">
        <f t="shared" si="4"/>
        <v>52460.350000000093</v>
      </c>
      <c r="U119" s="4"/>
      <c r="V119" s="4"/>
      <c r="W119" s="4"/>
      <c r="X119" s="4"/>
      <c r="Y119" s="4"/>
      <c r="Z119" s="4"/>
      <c r="AA119" s="4"/>
      <c r="AB119" s="4">
        <v>-50000</v>
      </c>
      <c r="AC119" s="4"/>
      <c r="AD119" s="4"/>
      <c r="AE119" s="4"/>
      <c r="AF119" s="4">
        <f t="shared" si="5"/>
        <v>84424.020000000019</v>
      </c>
    </row>
    <row r="120" spans="2:32" x14ac:dyDescent="0.25">
      <c r="B120" s="7" t="s">
        <v>1667</v>
      </c>
      <c r="C120" s="2" t="s">
        <v>150</v>
      </c>
      <c r="D120" s="2"/>
      <c r="E120" s="2"/>
      <c r="F120" s="2"/>
      <c r="G120" s="2"/>
      <c r="H120" s="34">
        <f t="shared" si="3"/>
        <v>0</v>
      </c>
      <c r="I120" s="4"/>
      <c r="J120" s="4"/>
      <c r="K120" s="4"/>
      <c r="L120" s="4"/>
      <c r="M120" s="4"/>
      <c r="N120" s="4"/>
      <c r="O120" s="4"/>
      <c r="P120" s="4">
        <v>50000</v>
      </c>
      <c r="Q120" s="4"/>
      <c r="R120" s="4"/>
      <c r="S120" s="4"/>
      <c r="T120" s="4">
        <f t="shared" si="4"/>
        <v>102460.35000000009</v>
      </c>
      <c r="U120" s="4"/>
      <c r="V120" s="4"/>
      <c r="W120" s="4"/>
      <c r="X120" s="4"/>
      <c r="Y120" s="4"/>
      <c r="Z120" s="4"/>
      <c r="AA120" s="4"/>
      <c r="AB120" s="4">
        <v>-50000</v>
      </c>
      <c r="AC120" s="4"/>
      <c r="AD120" s="4"/>
      <c r="AE120" s="4"/>
      <c r="AF120" s="4">
        <f t="shared" si="5"/>
        <v>34424.020000000019</v>
      </c>
    </row>
    <row r="121" spans="2:32" x14ac:dyDescent="0.25">
      <c r="B121" s="7" t="s">
        <v>1667</v>
      </c>
      <c r="C121" s="2" t="s">
        <v>150</v>
      </c>
      <c r="D121" s="2"/>
      <c r="E121" s="2"/>
      <c r="F121" s="2"/>
      <c r="G121" s="2"/>
      <c r="H121" s="34">
        <f t="shared" si="3"/>
        <v>0</v>
      </c>
      <c r="I121" s="4"/>
      <c r="J121" s="4"/>
      <c r="K121" s="4"/>
      <c r="L121" s="4"/>
      <c r="M121" s="4"/>
      <c r="N121" s="4"/>
      <c r="O121" s="4"/>
      <c r="P121" s="4">
        <v>32000</v>
      </c>
      <c r="Q121" s="4"/>
      <c r="R121" s="4"/>
      <c r="S121" s="4"/>
      <c r="T121" s="4">
        <f t="shared" si="4"/>
        <v>134460.35000000009</v>
      </c>
      <c r="U121" s="4"/>
      <c r="V121" s="4"/>
      <c r="W121" s="4"/>
      <c r="X121" s="4"/>
      <c r="Y121" s="4"/>
      <c r="Z121" s="4"/>
      <c r="AA121" s="4"/>
      <c r="AB121" s="4">
        <v>-32000</v>
      </c>
      <c r="AC121" s="4"/>
      <c r="AD121" s="4"/>
      <c r="AE121" s="4"/>
      <c r="AF121" s="4">
        <f t="shared" si="5"/>
        <v>2424.0200000000186</v>
      </c>
    </row>
    <row r="122" spans="2:32" x14ac:dyDescent="0.25">
      <c r="B122" s="7" t="s">
        <v>1676</v>
      </c>
      <c r="C122" s="2" t="s">
        <v>1668</v>
      </c>
      <c r="D122" s="2"/>
      <c r="E122" s="2"/>
      <c r="F122" s="2"/>
      <c r="G122" s="2"/>
      <c r="H122" s="34">
        <f t="shared" si="3"/>
        <v>0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>
        <f t="shared" si="4"/>
        <v>134460.35000000009</v>
      </c>
      <c r="U122" s="4">
        <v>700</v>
      </c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>
        <f t="shared" si="5"/>
        <v>3124.0200000000186</v>
      </c>
    </row>
    <row r="123" spans="2:32" x14ac:dyDescent="0.25">
      <c r="B123" s="7" t="s">
        <v>1677</v>
      </c>
      <c r="C123" s="2" t="s">
        <v>1522</v>
      </c>
      <c r="D123" s="2"/>
      <c r="E123" s="2"/>
      <c r="F123" s="2"/>
      <c r="G123" s="2"/>
      <c r="H123" s="34">
        <f t="shared" si="3"/>
        <v>0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>
        <f t="shared" si="4"/>
        <v>134460.35000000009</v>
      </c>
      <c r="U123" s="4"/>
      <c r="V123" s="4"/>
      <c r="W123" s="4"/>
      <c r="X123" s="4"/>
      <c r="Y123" s="4"/>
      <c r="Z123" s="4"/>
      <c r="AA123" s="4"/>
      <c r="AB123" s="4"/>
      <c r="AC123" s="4">
        <v>22850</v>
      </c>
      <c r="AD123" s="4"/>
      <c r="AE123" s="4"/>
      <c r="AF123" s="4">
        <f t="shared" si="5"/>
        <v>25974.020000000019</v>
      </c>
    </row>
    <row r="124" spans="2:32" x14ac:dyDescent="0.25">
      <c r="B124" s="7" t="s">
        <v>1678</v>
      </c>
      <c r="C124" s="2" t="s">
        <v>1525</v>
      </c>
      <c r="D124" s="2"/>
      <c r="E124" s="2"/>
      <c r="F124" s="2"/>
      <c r="G124" s="2"/>
      <c r="H124" s="34">
        <f t="shared" si="3"/>
        <v>0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>
        <f t="shared" si="4"/>
        <v>134460.35000000009</v>
      </c>
      <c r="U124" s="4"/>
      <c r="V124" s="4">
        <v>5000</v>
      </c>
      <c r="W124" s="4"/>
      <c r="X124" s="4"/>
      <c r="Y124" s="4"/>
      <c r="Z124" s="4"/>
      <c r="AA124" s="4"/>
      <c r="AB124" s="4"/>
      <c r="AC124" s="4"/>
      <c r="AD124" s="4"/>
      <c r="AE124" s="4"/>
      <c r="AF124" s="4">
        <f t="shared" si="5"/>
        <v>20974.020000000019</v>
      </c>
    </row>
    <row r="125" spans="2:32" x14ac:dyDescent="0.25">
      <c r="B125" s="7" t="s">
        <v>1682</v>
      </c>
      <c r="C125" s="2" t="s">
        <v>1683</v>
      </c>
      <c r="D125" s="2"/>
      <c r="E125" s="2"/>
      <c r="F125" s="2"/>
      <c r="G125" s="2"/>
      <c r="H125" s="34">
        <f t="shared" si="3"/>
        <v>0</v>
      </c>
      <c r="I125" s="4"/>
      <c r="J125" s="4"/>
      <c r="K125" s="4">
        <v>17.7</v>
      </c>
      <c r="L125" s="4"/>
      <c r="M125" s="4"/>
      <c r="N125" s="4"/>
      <c r="O125" s="4"/>
      <c r="P125" s="4"/>
      <c r="Q125" s="4"/>
      <c r="R125" s="4"/>
      <c r="S125" s="4"/>
      <c r="T125" s="4">
        <f t="shared" si="4"/>
        <v>134442.65000000008</v>
      </c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>
        <f t="shared" si="5"/>
        <v>20974.020000000019</v>
      </c>
    </row>
    <row r="126" spans="2:32" x14ac:dyDescent="0.25">
      <c r="B126" s="7" t="s">
        <v>1679</v>
      </c>
      <c r="C126" s="2" t="s">
        <v>885</v>
      </c>
      <c r="D126" s="2"/>
      <c r="E126" s="2"/>
      <c r="F126" s="2"/>
      <c r="G126" s="2"/>
      <c r="H126" s="34">
        <f t="shared" si="3"/>
        <v>0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>
        <f t="shared" si="4"/>
        <v>134442.65000000008</v>
      </c>
      <c r="U126" s="4">
        <v>5000</v>
      </c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>
        <f t="shared" si="5"/>
        <v>25974.020000000019</v>
      </c>
    </row>
    <row r="127" spans="2:32" x14ac:dyDescent="0.25">
      <c r="B127" s="7" t="s">
        <v>1680</v>
      </c>
      <c r="C127" s="2" t="s">
        <v>150</v>
      </c>
      <c r="D127" s="2"/>
      <c r="E127" s="2"/>
      <c r="F127" s="2"/>
      <c r="G127" s="2"/>
      <c r="H127" s="34">
        <f t="shared" si="3"/>
        <v>0</v>
      </c>
      <c r="I127" s="4"/>
      <c r="J127" s="4"/>
      <c r="K127" s="4"/>
      <c r="L127" s="4"/>
      <c r="M127" s="4"/>
      <c r="N127" s="4"/>
      <c r="O127" s="4"/>
      <c r="P127" s="4">
        <v>24000</v>
      </c>
      <c r="Q127" s="4"/>
      <c r="R127" s="4"/>
      <c r="S127" s="4"/>
      <c r="T127" s="4">
        <f t="shared" si="4"/>
        <v>158442.65000000008</v>
      </c>
      <c r="U127" s="4"/>
      <c r="V127" s="4"/>
      <c r="W127" s="4"/>
      <c r="X127" s="4"/>
      <c r="Y127" s="4"/>
      <c r="Z127" s="4"/>
      <c r="AA127" s="4"/>
      <c r="AB127" s="4">
        <v>-24000</v>
      </c>
      <c r="AC127" s="4"/>
      <c r="AD127" s="4"/>
      <c r="AE127" s="4"/>
      <c r="AF127" s="4">
        <f t="shared" si="5"/>
        <v>1974.0200000000186</v>
      </c>
    </row>
    <row r="128" spans="2:32" x14ac:dyDescent="0.25">
      <c r="B128" s="7" t="s">
        <v>1681</v>
      </c>
      <c r="C128" s="2" t="s">
        <v>232</v>
      </c>
      <c r="D128" s="2"/>
      <c r="E128" s="2"/>
      <c r="F128" s="2"/>
      <c r="G128" s="2"/>
      <c r="H128" s="34">
        <f t="shared" si="3"/>
        <v>0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>
        <f t="shared" si="4"/>
        <v>158442.65000000008</v>
      </c>
      <c r="U128" s="4"/>
      <c r="V128" s="4"/>
      <c r="W128" s="4"/>
      <c r="X128" s="4">
        <v>899</v>
      </c>
      <c r="Y128" s="4"/>
      <c r="Z128" s="4"/>
      <c r="AA128" s="4"/>
      <c r="AB128" s="4"/>
      <c r="AC128" s="4"/>
      <c r="AD128" s="4"/>
      <c r="AE128" s="4"/>
      <c r="AF128" s="4">
        <f t="shared" si="5"/>
        <v>2873.0200000000186</v>
      </c>
    </row>
    <row r="129" spans="2:32" x14ac:dyDescent="0.25">
      <c r="B129" s="7" t="s">
        <v>1681</v>
      </c>
      <c r="C129" s="2" t="s">
        <v>12</v>
      </c>
      <c r="D129" s="2"/>
      <c r="E129" s="2"/>
      <c r="F129" s="2"/>
      <c r="G129" s="2"/>
      <c r="H129" s="34">
        <f t="shared" si="3"/>
        <v>0</v>
      </c>
      <c r="I129" s="4"/>
      <c r="J129" s="4"/>
      <c r="K129" s="4"/>
      <c r="L129" s="4"/>
      <c r="M129" s="4">
        <v>42014</v>
      </c>
      <c r="N129" s="4"/>
      <c r="O129" s="4"/>
      <c r="P129" s="4"/>
      <c r="Q129" s="4"/>
      <c r="R129" s="4"/>
      <c r="S129" s="4"/>
      <c r="T129" s="4">
        <f t="shared" si="4"/>
        <v>200456.65000000008</v>
      </c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>
        <f t="shared" si="5"/>
        <v>2873.0200000000186</v>
      </c>
    </row>
    <row r="130" spans="2:32" x14ac:dyDescent="0.25">
      <c r="B130" s="7" t="s">
        <v>1684</v>
      </c>
      <c r="C130" s="2" t="s">
        <v>335</v>
      </c>
      <c r="D130" s="2"/>
      <c r="E130" s="2"/>
      <c r="F130" s="2"/>
      <c r="G130" s="2"/>
      <c r="H130" s="34">
        <f t="shared" si="3"/>
        <v>0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>
        <v>200000</v>
      </c>
      <c r="T130" s="4">
        <f t="shared" si="4"/>
        <v>456.65000000008149</v>
      </c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>
        <f t="shared" si="5"/>
        <v>2873.0200000000186</v>
      </c>
    </row>
    <row r="131" spans="2:32" x14ac:dyDescent="0.25">
      <c r="B131" s="7"/>
      <c r="C131" s="2"/>
      <c r="D131" s="2"/>
      <c r="E131" s="2"/>
      <c r="F131" s="2"/>
      <c r="G131" s="2"/>
      <c r="H131" s="34">
        <f t="shared" si="3"/>
        <v>0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>
        <f t="shared" si="4"/>
        <v>456.65000000008149</v>
      </c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>
        <f t="shared" si="5"/>
        <v>2873.0200000000186</v>
      </c>
    </row>
    <row r="132" spans="2:32" x14ac:dyDescent="0.25">
      <c r="B132" s="2"/>
      <c r="C132" s="2"/>
      <c r="D132" s="2"/>
      <c r="E132" s="2"/>
      <c r="F132" s="2"/>
      <c r="G132" s="2"/>
      <c r="H132" s="34">
        <f t="shared" si="3"/>
        <v>0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>
        <f t="shared" si="4"/>
        <v>456.65000000008149</v>
      </c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>
        <f t="shared" si="5"/>
        <v>2873.0200000000186</v>
      </c>
    </row>
    <row r="133" spans="2:32" x14ac:dyDescent="0.25">
      <c r="H133" s="52" t="s">
        <v>349</v>
      </c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</row>
    <row r="134" spans="2:32" x14ac:dyDescent="0.25">
      <c r="H134" s="52" t="s">
        <v>349</v>
      </c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</row>
    <row r="135" spans="2:32" x14ac:dyDescent="0.25">
      <c r="S135" t="s">
        <v>130</v>
      </c>
      <c r="T135" s="51">
        <v>2489.4499999999998</v>
      </c>
      <c r="AE135" t="s">
        <v>130</v>
      </c>
      <c r="AF135" s="51">
        <v>13743.02</v>
      </c>
    </row>
    <row r="136" spans="2:32" x14ac:dyDescent="0.25">
      <c r="D136" s="4">
        <f t="shared" ref="D136:S136" si="6">SUM(D4:D132)</f>
        <v>0</v>
      </c>
      <c r="E136" s="4">
        <f t="shared" si="6"/>
        <v>0</v>
      </c>
      <c r="F136" s="4">
        <f t="shared" si="6"/>
        <v>0</v>
      </c>
      <c r="G136" s="4">
        <f t="shared" si="6"/>
        <v>0</v>
      </c>
      <c r="H136" s="4">
        <f t="shared" si="6"/>
        <v>0</v>
      </c>
      <c r="I136" s="4">
        <f t="shared" si="6"/>
        <v>0</v>
      </c>
      <c r="J136" s="4">
        <f t="shared" si="6"/>
        <v>0</v>
      </c>
      <c r="K136" s="4">
        <f t="shared" si="6"/>
        <v>70.8</v>
      </c>
      <c r="L136" s="4">
        <f t="shared" si="6"/>
        <v>1096</v>
      </c>
      <c r="M136" s="4">
        <f t="shared" si="6"/>
        <v>106477</v>
      </c>
      <c r="N136" s="4">
        <f t="shared" si="6"/>
        <v>0</v>
      </c>
      <c r="O136" s="4">
        <f t="shared" si="6"/>
        <v>0</v>
      </c>
      <c r="P136" s="4">
        <f t="shared" si="6"/>
        <v>776000</v>
      </c>
      <c r="Q136" s="4">
        <f t="shared" si="6"/>
        <v>0</v>
      </c>
      <c r="R136" s="4">
        <f t="shared" si="6"/>
        <v>1814465</v>
      </c>
      <c r="S136" s="4">
        <f t="shared" si="6"/>
        <v>2700000</v>
      </c>
      <c r="T136" s="4">
        <f>I136-J136-K136+L136+M136-N136-O136+P136+Q136+T135+R136-S136</f>
        <v>456.64999999990687</v>
      </c>
      <c r="U136" s="4">
        <f t="shared" ref="U136:AE136" si="7">SUM(U4:U132)</f>
        <v>513920</v>
      </c>
      <c r="V136" s="4">
        <f t="shared" si="7"/>
        <v>376572</v>
      </c>
      <c r="W136" s="4">
        <f t="shared" si="7"/>
        <v>0</v>
      </c>
      <c r="X136" s="4">
        <f t="shared" si="7"/>
        <v>3453</v>
      </c>
      <c r="Y136" s="4">
        <f t="shared" si="7"/>
        <v>66049</v>
      </c>
      <c r="Z136" s="4">
        <f t="shared" si="7"/>
        <v>0</v>
      </c>
      <c r="AA136" s="4">
        <f t="shared" si="7"/>
        <v>0</v>
      </c>
      <c r="AB136" s="4">
        <f t="shared" si="7"/>
        <v>-776000</v>
      </c>
      <c r="AC136" s="4">
        <f t="shared" si="7"/>
        <v>39280</v>
      </c>
      <c r="AD136" s="4">
        <f t="shared" si="7"/>
        <v>2220000</v>
      </c>
      <c r="AE136" s="4">
        <f t="shared" si="7"/>
        <v>1701000</v>
      </c>
      <c r="AF136" s="4">
        <f>U136-V136-W136+X136+Y136-Z136-AA136+AB136+AC136+AF135+AD136-AE136</f>
        <v>2873.0200000000186</v>
      </c>
    </row>
    <row r="137" spans="2:32" ht="60" x14ac:dyDescent="0.25">
      <c r="B137" s="9" t="s">
        <v>1</v>
      </c>
      <c r="C137" s="10" t="s">
        <v>0</v>
      </c>
      <c r="D137" s="10" t="s">
        <v>2</v>
      </c>
      <c r="E137" s="10" t="s">
        <v>150</v>
      </c>
      <c r="F137" s="10" t="s">
        <v>796</v>
      </c>
      <c r="G137" s="10" t="s">
        <v>3</v>
      </c>
      <c r="H137" s="10" t="s">
        <v>4</v>
      </c>
      <c r="I137" s="10" t="s">
        <v>124</v>
      </c>
      <c r="J137" s="10" t="s">
        <v>123</v>
      </c>
      <c r="K137" s="10" t="s">
        <v>122</v>
      </c>
      <c r="L137" s="10" t="s">
        <v>121</v>
      </c>
      <c r="M137" s="10" t="s">
        <v>120</v>
      </c>
      <c r="N137" s="10" t="s">
        <v>119</v>
      </c>
      <c r="O137" s="10" t="s">
        <v>118</v>
      </c>
      <c r="P137" s="10" t="s">
        <v>125</v>
      </c>
      <c r="Q137" s="10" t="s">
        <v>126</v>
      </c>
      <c r="R137" s="10" t="s">
        <v>288</v>
      </c>
      <c r="S137" s="10" t="s">
        <v>117</v>
      </c>
      <c r="T137" s="10" t="s">
        <v>5</v>
      </c>
      <c r="U137" s="10" t="s">
        <v>110</v>
      </c>
      <c r="V137" s="10" t="s">
        <v>111</v>
      </c>
      <c r="W137" s="10" t="s">
        <v>112</v>
      </c>
      <c r="X137" s="10" t="s">
        <v>113</v>
      </c>
      <c r="Y137" s="10" t="s">
        <v>114</v>
      </c>
      <c r="Z137" s="10" t="s">
        <v>115</v>
      </c>
      <c r="AA137" s="10" t="s">
        <v>116</v>
      </c>
      <c r="AB137" s="10" t="s">
        <v>127</v>
      </c>
      <c r="AC137" s="10" t="s">
        <v>128</v>
      </c>
      <c r="AD137" s="10" t="s">
        <v>288</v>
      </c>
      <c r="AE137" s="10" t="s">
        <v>109</v>
      </c>
      <c r="AF137" s="10" t="s">
        <v>6</v>
      </c>
    </row>
    <row r="138" spans="2:32" x14ac:dyDescent="0.25">
      <c r="I138" s="40">
        <f>I136</f>
        <v>0</v>
      </c>
      <c r="K138" s="40">
        <f>L136+M136+Q136</f>
        <v>107573</v>
      </c>
      <c r="M138" s="40">
        <f>J136</f>
        <v>0</v>
      </c>
      <c r="O138" s="40">
        <f>S136</f>
        <v>2700000</v>
      </c>
      <c r="Q138" s="40">
        <f>K136</f>
        <v>70.8</v>
      </c>
      <c r="U138" s="40">
        <f>I138+K138-M138-O138-Q138</f>
        <v>-2592497.7999999998</v>
      </c>
    </row>
    <row r="139" spans="2:32" x14ac:dyDescent="0.25">
      <c r="I139" s="40">
        <f>U136</f>
        <v>513920</v>
      </c>
      <c r="K139" s="40">
        <f>X136+Y136+AC136</f>
        <v>108782</v>
      </c>
      <c r="M139" s="40">
        <f>V136</f>
        <v>376572</v>
      </c>
      <c r="O139" s="40">
        <f>AE136</f>
        <v>1701000</v>
      </c>
      <c r="Q139" s="40">
        <f>W136</f>
        <v>0</v>
      </c>
      <c r="U139" s="40">
        <f>I139+K139-M139-O139-Q139</f>
        <v>-1454870</v>
      </c>
    </row>
    <row r="140" spans="2:32" x14ac:dyDescent="0.25">
      <c r="I140" s="2" t="s">
        <v>1587</v>
      </c>
      <c r="J140" s="2"/>
      <c r="K140" s="2" t="s">
        <v>355</v>
      </c>
      <c r="L140" s="2"/>
      <c r="M140" s="2" t="s">
        <v>1272</v>
      </c>
      <c r="N140" s="2"/>
      <c r="O140" s="2" t="s">
        <v>335</v>
      </c>
      <c r="P140" s="2"/>
      <c r="Q140" s="2" t="s">
        <v>1588</v>
      </c>
      <c r="R140" s="2"/>
      <c r="S140" s="2" t="s">
        <v>1274</v>
      </c>
    </row>
    <row r="141" spans="2:32" x14ac:dyDescent="0.25">
      <c r="I141" s="4">
        <f>I136+U136</f>
        <v>513920</v>
      </c>
      <c r="J141" s="2"/>
      <c r="K141" s="4">
        <f>L136+M136+X136+Y136+Q136+AC136</f>
        <v>216355</v>
      </c>
      <c r="L141" s="2"/>
      <c r="M141" s="4">
        <f>J136+V136</f>
        <v>376572</v>
      </c>
      <c r="N141" s="2"/>
      <c r="O141" s="4">
        <f>SUM(O138:O140)</f>
        <v>4401000</v>
      </c>
      <c r="P141" s="2"/>
      <c r="Q141" s="4">
        <f>W136+K136</f>
        <v>70.8</v>
      </c>
      <c r="R141" s="2"/>
      <c r="S141" s="4">
        <f>T136+AF136</f>
        <v>3329.6699999999255</v>
      </c>
    </row>
    <row r="143" spans="2:32" x14ac:dyDescent="0.25">
      <c r="L143" s="40" t="s">
        <v>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B3FC6-BB2C-4FB7-84BD-4153406AC853}">
  <sheetPr>
    <pageSetUpPr fitToPage="1"/>
  </sheetPr>
  <dimension ref="A3:AG175"/>
  <sheetViews>
    <sheetView topLeftCell="E162" workbookViewId="0">
      <selection activeCell="K171" sqref="K171"/>
    </sheetView>
  </sheetViews>
  <sheetFormatPr defaultRowHeight="15" x14ac:dyDescent="0.25"/>
  <cols>
    <col min="2" max="2" width="10.140625" bestFit="1" customWidth="1"/>
    <col min="3" max="3" width="31.7109375" bestFit="1" customWidth="1"/>
    <col min="4" max="4" width="9.140625" customWidth="1"/>
    <col min="5" max="5" width="10.140625" customWidth="1"/>
    <col min="6" max="6" width="9.140625" customWidth="1"/>
    <col min="7" max="7" width="11.28515625" customWidth="1"/>
    <col min="8" max="8" width="9.140625" customWidth="1"/>
    <col min="9" max="9" width="9.5703125" customWidth="1"/>
    <col min="10" max="10" width="10.85546875" customWidth="1"/>
    <col min="11" max="11" width="9.5703125" customWidth="1"/>
    <col min="12" max="12" width="9.140625" customWidth="1"/>
    <col min="13" max="13" width="10.85546875" customWidth="1"/>
    <col min="14" max="14" width="9.140625" customWidth="1"/>
    <col min="15" max="15" width="9.5703125" customWidth="1"/>
    <col min="16" max="16" width="10.42578125" customWidth="1"/>
    <col min="17" max="17" width="9.140625" customWidth="1"/>
    <col min="18" max="18" width="10" customWidth="1"/>
    <col min="19" max="20" width="9.5703125" customWidth="1"/>
    <col min="21" max="21" width="10.28515625" bestFit="1" customWidth="1"/>
    <col min="22" max="22" width="10.5703125" customWidth="1"/>
    <col min="25" max="25" width="9.5703125" bestFit="1" customWidth="1"/>
    <col min="26" max="27" width="9.140625" customWidth="1"/>
    <col min="28" max="28" width="10.7109375" customWidth="1"/>
    <col min="29" max="29" width="9.140625" customWidth="1"/>
    <col min="30" max="30" width="10.7109375" customWidth="1"/>
    <col min="31" max="31" width="10.5703125" customWidth="1"/>
    <col min="32" max="32" width="10.5703125" bestFit="1" customWidth="1"/>
  </cols>
  <sheetData>
    <row r="3" spans="1:33" ht="60" x14ac:dyDescent="0.25">
      <c r="A3" s="1"/>
      <c r="B3" s="9" t="s">
        <v>1</v>
      </c>
      <c r="C3" s="10" t="s">
        <v>0</v>
      </c>
      <c r="D3" s="10" t="s">
        <v>2</v>
      </c>
      <c r="E3" s="10" t="s">
        <v>150</v>
      </c>
      <c r="F3" s="10" t="s">
        <v>796</v>
      </c>
      <c r="G3" s="10" t="s">
        <v>3</v>
      </c>
      <c r="H3" s="10" t="s">
        <v>4</v>
      </c>
      <c r="I3" s="10" t="s">
        <v>124</v>
      </c>
      <c r="J3" s="10" t="s">
        <v>123</v>
      </c>
      <c r="K3" s="10" t="s">
        <v>122</v>
      </c>
      <c r="L3" s="10" t="s">
        <v>121</v>
      </c>
      <c r="M3" s="10" t="s">
        <v>120</v>
      </c>
      <c r="N3" s="10" t="s">
        <v>119</v>
      </c>
      <c r="O3" s="10" t="s">
        <v>118</v>
      </c>
      <c r="P3" s="10" t="s">
        <v>125</v>
      </c>
      <c r="Q3" s="10" t="s">
        <v>126</v>
      </c>
      <c r="R3" s="10" t="s">
        <v>288</v>
      </c>
      <c r="S3" s="10" t="s">
        <v>117</v>
      </c>
      <c r="T3" s="10" t="s">
        <v>5</v>
      </c>
      <c r="U3" s="10" t="s">
        <v>110</v>
      </c>
      <c r="V3" s="10" t="s">
        <v>111</v>
      </c>
      <c r="W3" s="10" t="s">
        <v>112</v>
      </c>
      <c r="X3" s="10" t="s">
        <v>113</v>
      </c>
      <c r="Y3" s="10" t="s">
        <v>114</v>
      </c>
      <c r="Z3" s="10" t="s">
        <v>115</v>
      </c>
      <c r="AA3" s="10" t="s">
        <v>116</v>
      </c>
      <c r="AB3" s="10" t="s">
        <v>127</v>
      </c>
      <c r="AC3" s="10" t="s">
        <v>128</v>
      </c>
      <c r="AD3" s="10" t="s">
        <v>288</v>
      </c>
      <c r="AE3" s="10" t="s">
        <v>109</v>
      </c>
      <c r="AF3" s="10" t="s">
        <v>6</v>
      </c>
      <c r="AG3" s="1"/>
    </row>
    <row r="4" spans="1:33" x14ac:dyDescent="0.25">
      <c r="A4" s="1"/>
      <c r="B4" s="6"/>
      <c r="C4" s="5" t="s">
        <v>129</v>
      </c>
      <c r="D4" s="5"/>
      <c r="E4" s="5"/>
      <c r="F4" s="5"/>
      <c r="G4" s="5"/>
      <c r="H4" s="5"/>
      <c r="I4" s="4">
        <v>0</v>
      </c>
      <c r="J4" s="4">
        <v>0</v>
      </c>
      <c r="K4" s="5"/>
      <c r="L4" s="5"/>
      <c r="M4" s="5"/>
      <c r="N4" s="5"/>
      <c r="O4" s="5"/>
      <c r="P4" s="5"/>
      <c r="Q4" s="5"/>
      <c r="R4" s="5"/>
      <c r="S4" s="5"/>
      <c r="T4" s="3">
        <v>2096.0500000000002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3">
        <v>30537.02</v>
      </c>
      <c r="AG4" s="1"/>
    </row>
    <row r="5" spans="1:33" x14ac:dyDescent="0.25">
      <c r="B5" s="7"/>
      <c r="C5" s="2"/>
      <c r="D5" s="2"/>
      <c r="E5" s="2"/>
      <c r="F5" s="2"/>
      <c r="G5" s="2"/>
      <c r="H5" s="34">
        <f t="shared" ref="H5:H68" si="0">H4+D5-G5</f>
        <v>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>
        <f t="shared" ref="T5:T68" si="1">T4+(I5+L5+M5+P5+Q5+R5)-(J5+K5+N5+O5+S5)</f>
        <v>2096.0500000000002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>
        <f t="shared" ref="AF5:AF68" si="2">AF4+(U5+X5+Y5+AB5+AC5+AD5)-(V5+W5+Z5+AA5+AE5)</f>
        <v>30537.02</v>
      </c>
    </row>
    <row r="6" spans="1:33" x14ac:dyDescent="0.25">
      <c r="B6" s="7" t="s">
        <v>1471</v>
      </c>
      <c r="C6" s="2" t="s">
        <v>1361</v>
      </c>
      <c r="D6" s="2"/>
      <c r="E6" s="2"/>
      <c r="F6" s="2"/>
      <c r="G6" s="2"/>
      <c r="H6" s="34">
        <f t="shared" si="0"/>
        <v>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>
        <f t="shared" si="1"/>
        <v>2096.0500000000002</v>
      </c>
      <c r="U6" s="4">
        <v>44000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>
        <f t="shared" si="2"/>
        <v>74537.02</v>
      </c>
    </row>
    <row r="7" spans="1:33" x14ac:dyDescent="0.25">
      <c r="B7" s="7" t="s">
        <v>1472</v>
      </c>
      <c r="C7" s="2" t="s">
        <v>12</v>
      </c>
      <c r="D7" s="2"/>
      <c r="E7" s="2"/>
      <c r="F7" s="2"/>
      <c r="G7" s="2"/>
      <c r="H7" s="34">
        <f t="shared" si="0"/>
        <v>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>
        <f t="shared" si="1"/>
        <v>2096.0500000000002</v>
      </c>
      <c r="U7" s="4"/>
      <c r="V7" s="4"/>
      <c r="W7" s="4"/>
      <c r="X7" s="4"/>
      <c r="Y7" s="4">
        <v>81</v>
      </c>
      <c r="Z7" s="4"/>
      <c r="AA7" s="4"/>
      <c r="AB7" s="4"/>
      <c r="AC7" s="4"/>
      <c r="AD7" s="4"/>
      <c r="AE7" s="4"/>
      <c r="AF7" s="4">
        <f t="shared" si="2"/>
        <v>74618.02</v>
      </c>
    </row>
    <row r="8" spans="1:33" x14ac:dyDescent="0.25">
      <c r="B8" s="7" t="s">
        <v>1472</v>
      </c>
      <c r="C8" s="2" t="s">
        <v>1361</v>
      </c>
      <c r="D8" s="2"/>
      <c r="E8" s="2"/>
      <c r="F8" s="2"/>
      <c r="G8" s="2"/>
      <c r="H8" s="34">
        <f t="shared" si="0"/>
        <v>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>
        <f t="shared" si="1"/>
        <v>2096.0500000000002</v>
      </c>
      <c r="U8" s="4">
        <v>1650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>
        <f t="shared" si="2"/>
        <v>76268.02</v>
      </c>
    </row>
    <row r="9" spans="1:33" x14ac:dyDescent="0.25">
      <c r="B9" s="7" t="s">
        <v>1472</v>
      </c>
      <c r="C9" s="2" t="s">
        <v>290</v>
      </c>
      <c r="D9" s="2"/>
      <c r="E9" s="2"/>
      <c r="F9" s="2"/>
      <c r="G9" s="2"/>
      <c r="H9" s="34">
        <f t="shared" si="0"/>
        <v>0</v>
      </c>
      <c r="I9" s="4"/>
      <c r="J9" s="4"/>
      <c r="K9" s="4">
        <v>188.8</v>
      </c>
      <c r="L9" s="4"/>
      <c r="M9" s="4"/>
      <c r="N9" s="4"/>
      <c r="O9" s="4"/>
      <c r="P9" s="4"/>
      <c r="Q9" s="4"/>
      <c r="R9" s="4"/>
      <c r="S9" s="4"/>
      <c r="T9" s="4">
        <f t="shared" si="1"/>
        <v>1907.2500000000002</v>
      </c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>
        <f t="shared" si="2"/>
        <v>76268.02</v>
      </c>
    </row>
    <row r="10" spans="1:33" x14ac:dyDescent="0.25">
      <c r="B10" s="7" t="s">
        <v>1473</v>
      </c>
      <c r="C10" s="2" t="s">
        <v>12</v>
      </c>
      <c r="D10" s="2"/>
      <c r="E10" s="2"/>
      <c r="F10" s="2"/>
      <c r="G10" s="2"/>
      <c r="H10" s="34">
        <f t="shared" si="0"/>
        <v>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>
        <f t="shared" si="1"/>
        <v>1907.2500000000002</v>
      </c>
      <c r="U10" s="4"/>
      <c r="V10" s="4"/>
      <c r="W10" s="4"/>
      <c r="X10" s="4"/>
      <c r="Y10" s="4">
        <v>1443</v>
      </c>
      <c r="Z10" s="4"/>
      <c r="AA10" s="4"/>
      <c r="AB10" s="4"/>
      <c r="AC10" s="4"/>
      <c r="AD10" s="4"/>
      <c r="AE10" s="4"/>
      <c r="AF10" s="4">
        <f t="shared" si="2"/>
        <v>77711.02</v>
      </c>
    </row>
    <row r="11" spans="1:33" x14ac:dyDescent="0.25">
      <c r="B11" s="7" t="s">
        <v>1474</v>
      </c>
      <c r="C11" s="2" t="s">
        <v>310</v>
      </c>
      <c r="D11" s="2"/>
      <c r="E11" s="2"/>
      <c r="F11" s="2"/>
      <c r="G11" s="2"/>
      <c r="H11" s="34">
        <f t="shared" si="0"/>
        <v>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>
        <f t="shared" si="1"/>
        <v>1907.2500000000002</v>
      </c>
      <c r="U11" s="4"/>
      <c r="V11" s="4">
        <v>10000</v>
      </c>
      <c r="W11" s="4"/>
      <c r="X11" s="4"/>
      <c r="Y11" s="4"/>
      <c r="Z11" s="4"/>
      <c r="AA11" s="4"/>
      <c r="AB11" s="4"/>
      <c r="AC11" s="4"/>
      <c r="AD11" s="4"/>
      <c r="AE11" s="4"/>
      <c r="AF11" s="4">
        <f t="shared" si="2"/>
        <v>67711.02</v>
      </c>
    </row>
    <row r="12" spans="1:33" x14ac:dyDescent="0.25">
      <c r="B12" s="7" t="s">
        <v>1528</v>
      </c>
      <c r="C12" s="2" t="s">
        <v>232</v>
      </c>
      <c r="D12" s="2"/>
      <c r="E12" s="2"/>
      <c r="F12" s="2"/>
      <c r="G12" s="2"/>
      <c r="H12" s="34">
        <f t="shared" si="0"/>
        <v>0</v>
      </c>
      <c r="I12" s="4"/>
      <c r="J12" s="4"/>
      <c r="K12" s="4"/>
      <c r="L12" s="4">
        <v>51</v>
      </c>
      <c r="M12" s="4"/>
      <c r="N12" s="4"/>
      <c r="O12" s="4"/>
      <c r="P12" s="4"/>
      <c r="Q12" s="4"/>
      <c r="R12" s="4"/>
      <c r="S12" s="4"/>
      <c r="T12" s="4">
        <f t="shared" si="1"/>
        <v>1958.2500000000002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>
        <f t="shared" si="2"/>
        <v>67711.02</v>
      </c>
    </row>
    <row r="13" spans="1:33" x14ac:dyDescent="0.25">
      <c r="B13" s="7" t="s">
        <v>1475</v>
      </c>
      <c r="C13" s="2" t="s">
        <v>310</v>
      </c>
      <c r="D13" s="2"/>
      <c r="E13" s="2"/>
      <c r="F13" s="2"/>
      <c r="G13" s="2"/>
      <c r="H13" s="34">
        <f t="shared" si="0"/>
        <v>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>
        <f t="shared" si="1"/>
        <v>1958.2500000000002</v>
      </c>
      <c r="U13" s="4"/>
      <c r="V13" s="4">
        <v>10000</v>
      </c>
      <c r="W13" s="4"/>
      <c r="X13" s="4"/>
      <c r="Y13" s="4"/>
      <c r="Z13" s="4"/>
      <c r="AA13" s="4"/>
      <c r="AB13" s="4"/>
      <c r="AC13" s="4"/>
      <c r="AD13" s="4"/>
      <c r="AE13" s="4"/>
      <c r="AF13" s="4">
        <f t="shared" si="2"/>
        <v>57711.020000000004</v>
      </c>
    </row>
    <row r="14" spans="1:33" x14ac:dyDescent="0.25">
      <c r="B14" s="7" t="s">
        <v>1476</v>
      </c>
      <c r="C14" s="2" t="s">
        <v>12</v>
      </c>
      <c r="D14" s="2"/>
      <c r="E14" s="2"/>
      <c r="F14" s="2"/>
      <c r="G14" s="2"/>
      <c r="H14" s="34">
        <f t="shared" si="0"/>
        <v>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>
        <f t="shared" si="1"/>
        <v>1958.2500000000002</v>
      </c>
      <c r="U14" s="4"/>
      <c r="V14" s="4"/>
      <c r="W14" s="4"/>
      <c r="X14" s="4"/>
      <c r="Y14" s="4">
        <v>995</v>
      </c>
      <c r="Z14" s="4"/>
      <c r="AA14" s="4"/>
      <c r="AB14" s="4"/>
      <c r="AC14" s="4"/>
      <c r="AD14" s="4"/>
      <c r="AE14" s="4"/>
      <c r="AF14" s="4">
        <f t="shared" si="2"/>
        <v>58706.020000000004</v>
      </c>
    </row>
    <row r="15" spans="1:33" x14ac:dyDescent="0.25">
      <c r="B15" s="7" t="s">
        <v>1477</v>
      </c>
      <c r="C15" s="2" t="s">
        <v>1346</v>
      </c>
      <c r="D15" s="2"/>
      <c r="E15" s="2"/>
      <c r="F15" s="2"/>
      <c r="G15" s="2"/>
      <c r="H15" s="34">
        <f t="shared" si="0"/>
        <v>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>
        <f t="shared" si="1"/>
        <v>1958.2500000000002</v>
      </c>
      <c r="U15" s="4"/>
      <c r="V15" s="4">
        <v>36000</v>
      </c>
      <c r="W15" s="4"/>
      <c r="X15" s="4"/>
      <c r="Y15" s="4"/>
      <c r="Z15" s="4"/>
      <c r="AA15" s="4"/>
      <c r="AB15" s="4"/>
      <c r="AC15" s="4"/>
      <c r="AD15" s="4"/>
      <c r="AE15" s="4"/>
      <c r="AF15" s="4">
        <f t="shared" si="2"/>
        <v>22706.020000000004</v>
      </c>
    </row>
    <row r="16" spans="1:33" x14ac:dyDescent="0.25">
      <c r="B16" s="7" t="s">
        <v>1478</v>
      </c>
      <c r="C16" s="2" t="s">
        <v>299</v>
      </c>
      <c r="D16" s="2"/>
      <c r="E16" s="2"/>
      <c r="F16" s="2"/>
      <c r="G16" s="2"/>
      <c r="H16" s="34">
        <f t="shared" si="0"/>
        <v>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>
        <f t="shared" si="1"/>
        <v>1958.2500000000002</v>
      </c>
      <c r="U16" s="4"/>
      <c r="V16" s="4">
        <v>5000</v>
      </c>
      <c r="W16" s="4"/>
      <c r="X16" s="4"/>
      <c r="Y16" s="4"/>
      <c r="Z16" s="4"/>
      <c r="AA16" s="4"/>
      <c r="AB16" s="4"/>
      <c r="AC16" s="4"/>
      <c r="AD16" s="4"/>
      <c r="AE16" s="4"/>
      <c r="AF16" s="4">
        <f t="shared" si="2"/>
        <v>17706.020000000004</v>
      </c>
    </row>
    <row r="17" spans="2:32" x14ac:dyDescent="0.25">
      <c r="B17" s="7" t="s">
        <v>1478</v>
      </c>
      <c r="C17" s="2" t="s">
        <v>1479</v>
      </c>
      <c r="D17" s="2"/>
      <c r="E17" s="2"/>
      <c r="F17" s="2"/>
      <c r="G17" s="2"/>
      <c r="H17" s="34">
        <f t="shared" si="0"/>
        <v>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>
        <f t="shared" si="1"/>
        <v>1958.2500000000002</v>
      </c>
      <c r="U17" s="4">
        <v>31000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>
        <f t="shared" si="2"/>
        <v>48706.020000000004</v>
      </c>
    </row>
    <row r="18" spans="2:32" x14ac:dyDescent="0.25">
      <c r="B18" s="7" t="s">
        <v>1480</v>
      </c>
      <c r="C18" s="2" t="s">
        <v>1361</v>
      </c>
      <c r="D18" s="2"/>
      <c r="E18" s="2"/>
      <c r="F18" s="2"/>
      <c r="G18" s="2"/>
      <c r="H18" s="34">
        <f t="shared" si="0"/>
        <v>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>
        <f t="shared" si="1"/>
        <v>1958.2500000000002</v>
      </c>
      <c r="U18" s="4">
        <v>2000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>
        <f t="shared" si="2"/>
        <v>50706.020000000004</v>
      </c>
    </row>
    <row r="19" spans="2:32" x14ac:dyDescent="0.25">
      <c r="B19" s="7" t="s">
        <v>1481</v>
      </c>
      <c r="C19" s="2" t="s">
        <v>12</v>
      </c>
      <c r="D19" s="2"/>
      <c r="E19" s="2"/>
      <c r="F19" s="2"/>
      <c r="G19" s="2"/>
      <c r="H19" s="34">
        <f t="shared" si="0"/>
        <v>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>
        <f t="shared" si="1"/>
        <v>1958.2500000000002</v>
      </c>
      <c r="U19" s="4"/>
      <c r="V19" s="4"/>
      <c r="W19" s="4"/>
      <c r="X19" s="4"/>
      <c r="Y19" s="4">
        <v>8892</v>
      </c>
      <c r="Z19" s="4"/>
      <c r="AA19" s="4"/>
      <c r="AB19" s="4"/>
      <c r="AC19" s="4"/>
      <c r="AD19" s="4"/>
      <c r="AE19" s="4"/>
      <c r="AF19" s="4">
        <f t="shared" si="2"/>
        <v>59598.020000000004</v>
      </c>
    </row>
    <row r="20" spans="2:32" x14ac:dyDescent="0.25">
      <c r="B20" s="7" t="s">
        <v>1481</v>
      </c>
      <c r="C20" s="2" t="s">
        <v>12</v>
      </c>
      <c r="D20" s="2"/>
      <c r="E20" s="2"/>
      <c r="F20" s="2"/>
      <c r="G20" s="2"/>
      <c r="H20" s="34">
        <f t="shared" si="0"/>
        <v>0</v>
      </c>
      <c r="I20" s="4"/>
      <c r="J20" s="4"/>
      <c r="K20" s="4"/>
      <c r="L20" s="4"/>
      <c r="M20" s="4">
        <v>5878</v>
      </c>
      <c r="N20" s="4"/>
      <c r="O20" s="4"/>
      <c r="P20" s="4"/>
      <c r="Q20" s="4"/>
      <c r="R20" s="4"/>
      <c r="S20" s="4"/>
      <c r="T20" s="4">
        <f t="shared" si="1"/>
        <v>7836.25</v>
      </c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>
        <f t="shared" si="2"/>
        <v>59598.020000000004</v>
      </c>
    </row>
    <row r="21" spans="2:32" x14ac:dyDescent="0.25">
      <c r="B21" s="7" t="s">
        <v>1482</v>
      </c>
      <c r="C21" s="2" t="s">
        <v>1361</v>
      </c>
      <c r="D21" s="2"/>
      <c r="E21" s="2"/>
      <c r="F21" s="2"/>
      <c r="G21" s="2"/>
      <c r="H21" s="34">
        <f t="shared" si="0"/>
        <v>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>
        <f t="shared" si="1"/>
        <v>7836.25</v>
      </c>
      <c r="U21" s="4">
        <v>550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>
        <f t="shared" si="2"/>
        <v>60148.020000000004</v>
      </c>
    </row>
    <row r="22" spans="2:32" x14ac:dyDescent="0.25">
      <c r="B22" s="7" t="s">
        <v>1483</v>
      </c>
      <c r="C22" s="2" t="s">
        <v>885</v>
      </c>
      <c r="D22" s="2"/>
      <c r="E22" s="2"/>
      <c r="F22" s="2"/>
      <c r="G22" s="2"/>
      <c r="H22" s="34">
        <f t="shared" si="0"/>
        <v>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>
        <f t="shared" si="1"/>
        <v>7836.25</v>
      </c>
      <c r="U22" s="4">
        <v>101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>
        <f t="shared" si="2"/>
        <v>60249.020000000004</v>
      </c>
    </row>
    <row r="23" spans="2:32" x14ac:dyDescent="0.25">
      <c r="B23" s="7" t="s">
        <v>1483</v>
      </c>
      <c r="C23" s="2" t="s">
        <v>885</v>
      </c>
      <c r="D23" s="2"/>
      <c r="E23" s="2"/>
      <c r="F23" s="2"/>
      <c r="G23" s="2"/>
      <c r="H23" s="34">
        <f t="shared" si="0"/>
        <v>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>
        <f t="shared" si="1"/>
        <v>7836.25</v>
      </c>
      <c r="U23" s="4">
        <v>5900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>
        <f t="shared" si="2"/>
        <v>66149.02</v>
      </c>
    </row>
    <row r="24" spans="2:32" x14ac:dyDescent="0.25">
      <c r="B24" s="7" t="s">
        <v>1484</v>
      </c>
      <c r="C24" s="2" t="s">
        <v>1367</v>
      </c>
      <c r="D24" s="2"/>
      <c r="E24" s="2"/>
      <c r="F24" s="2"/>
      <c r="G24" s="2"/>
      <c r="H24" s="34">
        <f t="shared" si="0"/>
        <v>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>
        <f t="shared" si="1"/>
        <v>7836.25</v>
      </c>
      <c r="U24" s="4"/>
      <c r="V24" s="4">
        <v>16000</v>
      </c>
      <c r="W24" s="4"/>
      <c r="X24" s="4"/>
      <c r="Y24" s="4"/>
      <c r="Z24" s="4"/>
      <c r="AA24" s="4"/>
      <c r="AB24" s="4"/>
      <c r="AC24" s="4"/>
      <c r="AD24" s="4"/>
      <c r="AE24" s="4"/>
      <c r="AF24" s="4">
        <f t="shared" si="2"/>
        <v>50149.020000000004</v>
      </c>
    </row>
    <row r="25" spans="2:32" x14ac:dyDescent="0.25">
      <c r="B25" s="7" t="s">
        <v>1485</v>
      </c>
      <c r="C25" s="2" t="s">
        <v>1486</v>
      </c>
      <c r="D25" s="2"/>
      <c r="E25" s="2"/>
      <c r="F25" s="2"/>
      <c r="G25" s="2"/>
      <c r="H25" s="34">
        <f t="shared" si="0"/>
        <v>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>
        <f t="shared" si="1"/>
        <v>7836.25</v>
      </c>
      <c r="U25" s="4">
        <v>50000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>
        <f t="shared" si="2"/>
        <v>100149.02</v>
      </c>
    </row>
    <row r="26" spans="2:32" x14ac:dyDescent="0.25">
      <c r="B26" s="7" t="s">
        <v>1485</v>
      </c>
      <c r="C26" s="2" t="s">
        <v>1371</v>
      </c>
      <c r="D26" s="2"/>
      <c r="E26" s="2"/>
      <c r="F26" s="2"/>
      <c r="G26" s="2"/>
      <c r="H26" s="34">
        <f t="shared" si="0"/>
        <v>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>
        <f t="shared" si="1"/>
        <v>7836.25</v>
      </c>
      <c r="U26" s="4"/>
      <c r="V26" s="4">
        <v>4100</v>
      </c>
      <c r="W26" s="4"/>
      <c r="X26" s="4"/>
      <c r="Y26" s="4"/>
      <c r="Z26" s="4"/>
      <c r="AA26" s="4"/>
      <c r="AB26" s="4"/>
      <c r="AC26" s="4"/>
      <c r="AD26" s="4"/>
      <c r="AE26" s="4"/>
      <c r="AF26" s="4">
        <f t="shared" si="2"/>
        <v>96049.02</v>
      </c>
    </row>
    <row r="27" spans="2:32" x14ac:dyDescent="0.25">
      <c r="B27" s="7" t="s">
        <v>1487</v>
      </c>
      <c r="C27" s="2" t="s">
        <v>1488</v>
      </c>
      <c r="D27" s="2"/>
      <c r="E27" s="2"/>
      <c r="F27" s="2"/>
      <c r="G27" s="2"/>
      <c r="H27" s="34">
        <f t="shared" si="0"/>
        <v>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>
        <f t="shared" si="1"/>
        <v>7836.25</v>
      </c>
      <c r="U27" s="4">
        <v>20000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>
        <f t="shared" si="2"/>
        <v>116049.02</v>
      </c>
    </row>
    <row r="28" spans="2:32" x14ac:dyDescent="0.25">
      <c r="B28" s="7" t="s">
        <v>1487</v>
      </c>
      <c r="C28" s="2" t="s">
        <v>1489</v>
      </c>
      <c r="D28" s="2"/>
      <c r="E28" s="2"/>
      <c r="F28" s="2"/>
      <c r="G28" s="2"/>
      <c r="H28" s="34">
        <f t="shared" si="0"/>
        <v>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>
        <f t="shared" si="1"/>
        <v>7836.25</v>
      </c>
      <c r="U28" s="4">
        <v>10000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>
        <f t="shared" si="2"/>
        <v>126049.02</v>
      </c>
    </row>
    <row r="29" spans="2:32" x14ac:dyDescent="0.25">
      <c r="B29" s="7" t="s">
        <v>1487</v>
      </c>
      <c r="C29" s="2" t="s">
        <v>1371</v>
      </c>
      <c r="D29" s="2"/>
      <c r="E29" s="2"/>
      <c r="F29" s="2"/>
      <c r="G29" s="2"/>
      <c r="H29" s="34">
        <f t="shared" si="0"/>
        <v>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>
        <f t="shared" si="1"/>
        <v>7836.25</v>
      </c>
      <c r="U29" s="4"/>
      <c r="V29" s="4">
        <v>3500</v>
      </c>
      <c r="W29" s="4"/>
      <c r="X29" s="4"/>
      <c r="Y29" s="4"/>
      <c r="Z29" s="4"/>
      <c r="AA29" s="4"/>
      <c r="AB29" s="4"/>
      <c r="AC29" s="4"/>
      <c r="AD29" s="4"/>
      <c r="AE29" s="4"/>
      <c r="AF29" s="4">
        <f t="shared" si="2"/>
        <v>122549.02</v>
      </c>
    </row>
    <row r="30" spans="2:32" x14ac:dyDescent="0.25">
      <c r="B30" s="7" t="s">
        <v>1490</v>
      </c>
      <c r="C30" s="2" t="s">
        <v>1491</v>
      </c>
      <c r="D30" s="2"/>
      <c r="E30" s="2"/>
      <c r="F30" s="2"/>
      <c r="G30" s="2"/>
      <c r="H30" s="34">
        <f t="shared" si="0"/>
        <v>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>
        <f t="shared" si="1"/>
        <v>7836.25</v>
      </c>
      <c r="U30" s="4">
        <v>1800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>
        <f t="shared" si="2"/>
        <v>124349.02</v>
      </c>
    </row>
    <row r="31" spans="2:32" x14ac:dyDescent="0.25">
      <c r="B31" s="7" t="s">
        <v>1490</v>
      </c>
      <c r="C31" s="2" t="s">
        <v>1491</v>
      </c>
      <c r="D31" s="2"/>
      <c r="E31" s="2"/>
      <c r="F31" s="2"/>
      <c r="G31" s="2"/>
      <c r="H31" s="34">
        <f t="shared" si="0"/>
        <v>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>
        <f t="shared" si="1"/>
        <v>7836.25</v>
      </c>
      <c r="U31" s="4">
        <v>16200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>
        <f t="shared" si="2"/>
        <v>140549.02000000002</v>
      </c>
    </row>
    <row r="32" spans="2:32" x14ac:dyDescent="0.25">
      <c r="B32" s="7" t="s">
        <v>1492</v>
      </c>
      <c r="C32" s="2" t="s">
        <v>1361</v>
      </c>
      <c r="D32" s="2"/>
      <c r="E32" s="2"/>
      <c r="F32" s="2"/>
      <c r="G32" s="2"/>
      <c r="H32" s="34">
        <f t="shared" si="0"/>
        <v>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>
        <f t="shared" si="1"/>
        <v>7836.25</v>
      </c>
      <c r="U32" s="4">
        <v>2000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>
        <f t="shared" si="2"/>
        <v>142549.02000000002</v>
      </c>
    </row>
    <row r="33" spans="2:32" x14ac:dyDescent="0.25">
      <c r="B33" s="7" t="s">
        <v>1493</v>
      </c>
      <c r="C33" s="2" t="s">
        <v>1494</v>
      </c>
      <c r="D33" s="2"/>
      <c r="E33" s="2"/>
      <c r="F33" s="2"/>
      <c r="G33" s="2"/>
      <c r="H33" s="34">
        <f t="shared" si="0"/>
        <v>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>
        <f t="shared" si="1"/>
        <v>7836.25</v>
      </c>
      <c r="U33" s="4">
        <v>10000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>
        <f t="shared" si="2"/>
        <v>152549.02000000002</v>
      </c>
    </row>
    <row r="34" spans="2:32" x14ac:dyDescent="0.25">
      <c r="B34" s="7" t="s">
        <v>1495</v>
      </c>
      <c r="C34" s="2" t="s">
        <v>1494</v>
      </c>
      <c r="D34" s="2"/>
      <c r="E34" s="2"/>
      <c r="F34" s="2"/>
      <c r="G34" s="2"/>
      <c r="H34" s="34">
        <f t="shared" si="0"/>
        <v>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>
        <f t="shared" si="1"/>
        <v>7836.25</v>
      </c>
      <c r="U34" s="4">
        <v>10000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>
        <f t="shared" si="2"/>
        <v>162549.02000000002</v>
      </c>
    </row>
    <row r="35" spans="2:32" x14ac:dyDescent="0.25">
      <c r="B35" s="7" t="s">
        <v>1496</v>
      </c>
      <c r="C35" s="2" t="s">
        <v>1494</v>
      </c>
      <c r="D35" s="2"/>
      <c r="E35" s="2"/>
      <c r="F35" s="2"/>
      <c r="G35" s="2"/>
      <c r="H35" s="34">
        <f t="shared" si="0"/>
        <v>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>
        <f t="shared" si="1"/>
        <v>7836.25</v>
      </c>
      <c r="U35" s="4">
        <v>5000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>
        <f t="shared" si="2"/>
        <v>167549.02000000002</v>
      </c>
    </row>
    <row r="36" spans="2:32" x14ac:dyDescent="0.25">
      <c r="B36" s="7" t="s">
        <v>1497</v>
      </c>
      <c r="C36" s="2" t="s">
        <v>1498</v>
      </c>
      <c r="D36" s="2"/>
      <c r="E36" s="2"/>
      <c r="F36" s="2"/>
      <c r="G36" s="2"/>
      <c r="H36" s="34">
        <f t="shared" si="0"/>
        <v>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>
        <f t="shared" si="1"/>
        <v>7836.25</v>
      </c>
      <c r="U36" s="4">
        <v>10000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>
        <f t="shared" si="2"/>
        <v>177549.02000000002</v>
      </c>
    </row>
    <row r="37" spans="2:32" x14ac:dyDescent="0.25">
      <c r="B37" s="7" t="s">
        <v>1499</v>
      </c>
      <c r="C37" s="2" t="s">
        <v>1500</v>
      </c>
      <c r="D37" s="2"/>
      <c r="E37" s="2"/>
      <c r="F37" s="2"/>
      <c r="G37" s="2"/>
      <c r="H37" s="34">
        <f t="shared" si="0"/>
        <v>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>
        <f t="shared" si="1"/>
        <v>7836.25</v>
      </c>
      <c r="U37" s="4">
        <v>5000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>
        <f t="shared" si="2"/>
        <v>182549.02000000002</v>
      </c>
    </row>
    <row r="38" spans="2:32" x14ac:dyDescent="0.25">
      <c r="B38" s="7" t="s">
        <v>1501</v>
      </c>
      <c r="C38" s="2" t="s">
        <v>1502</v>
      </c>
      <c r="D38" s="2"/>
      <c r="E38" s="2"/>
      <c r="F38" s="2"/>
      <c r="G38" s="2"/>
      <c r="H38" s="34">
        <f t="shared" si="0"/>
        <v>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>
        <f t="shared" si="1"/>
        <v>7836.25</v>
      </c>
      <c r="U38" s="4"/>
      <c r="V38" s="4">
        <v>5000</v>
      </c>
      <c r="W38" s="4"/>
      <c r="X38" s="4"/>
      <c r="Y38" s="4"/>
      <c r="Z38" s="4"/>
      <c r="AA38" s="4"/>
      <c r="AB38" s="4"/>
      <c r="AC38" s="4"/>
      <c r="AD38" s="4"/>
      <c r="AE38" s="4"/>
      <c r="AF38" s="4">
        <f t="shared" si="2"/>
        <v>177549.02000000002</v>
      </c>
    </row>
    <row r="39" spans="2:32" x14ac:dyDescent="0.25">
      <c r="B39" s="7" t="s">
        <v>1501</v>
      </c>
      <c r="C39" s="2" t="s">
        <v>1583</v>
      </c>
      <c r="D39" s="2"/>
      <c r="E39" s="2"/>
      <c r="F39" s="2"/>
      <c r="G39" s="2"/>
      <c r="H39" s="34">
        <f t="shared" si="0"/>
        <v>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>
        <f t="shared" si="1"/>
        <v>7836.25</v>
      </c>
      <c r="U39" s="4"/>
      <c r="V39" s="4">
        <v>5000</v>
      </c>
      <c r="W39" s="4"/>
      <c r="X39" s="4"/>
      <c r="Y39" s="4"/>
      <c r="Z39" s="4"/>
      <c r="AA39" s="4"/>
      <c r="AB39" s="4"/>
      <c r="AC39" s="4"/>
      <c r="AD39" s="4"/>
      <c r="AE39" s="4"/>
      <c r="AF39" s="4">
        <f t="shared" si="2"/>
        <v>172549.02000000002</v>
      </c>
    </row>
    <row r="40" spans="2:32" x14ac:dyDescent="0.25">
      <c r="B40" s="7" t="s">
        <v>1501</v>
      </c>
      <c r="C40" s="2" t="s">
        <v>1584</v>
      </c>
      <c r="D40" s="2"/>
      <c r="E40" s="2"/>
      <c r="F40" s="2"/>
      <c r="G40" s="2"/>
      <c r="H40" s="34">
        <f t="shared" si="0"/>
        <v>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>
        <f t="shared" si="1"/>
        <v>7836.25</v>
      </c>
      <c r="U40" s="4"/>
      <c r="V40" s="4">
        <v>5000</v>
      </c>
      <c r="W40" s="4"/>
      <c r="X40" s="4"/>
      <c r="Y40" s="4"/>
      <c r="Z40" s="4"/>
      <c r="AA40" s="4"/>
      <c r="AB40" s="4"/>
      <c r="AC40" s="4"/>
      <c r="AD40" s="4"/>
      <c r="AE40" s="4"/>
      <c r="AF40" s="4">
        <f t="shared" si="2"/>
        <v>167549.02000000002</v>
      </c>
    </row>
    <row r="41" spans="2:32" x14ac:dyDescent="0.25">
      <c r="B41" s="7" t="s">
        <v>1505</v>
      </c>
      <c r="C41" s="2" t="s">
        <v>1488</v>
      </c>
      <c r="D41" s="2"/>
      <c r="E41" s="2"/>
      <c r="F41" s="2"/>
      <c r="G41" s="2"/>
      <c r="H41" s="34">
        <f t="shared" si="0"/>
        <v>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>
        <f t="shared" si="1"/>
        <v>7836.25</v>
      </c>
      <c r="U41" s="4">
        <v>10000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>
        <f t="shared" si="2"/>
        <v>177549.02000000002</v>
      </c>
    </row>
    <row r="42" spans="2:32" x14ac:dyDescent="0.25">
      <c r="B42" s="7" t="s">
        <v>1506</v>
      </c>
      <c r="C42" s="2" t="s">
        <v>1361</v>
      </c>
      <c r="D42" s="2"/>
      <c r="E42" s="2"/>
      <c r="F42" s="2"/>
      <c r="G42" s="2"/>
      <c r="H42" s="34">
        <f t="shared" si="0"/>
        <v>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>
        <f t="shared" si="1"/>
        <v>7836.25</v>
      </c>
      <c r="U42" s="4">
        <v>5000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>
        <f t="shared" si="2"/>
        <v>182549.02000000002</v>
      </c>
    </row>
    <row r="43" spans="2:32" x14ac:dyDescent="0.25">
      <c r="B43" s="7" t="s">
        <v>1506</v>
      </c>
      <c r="C43" s="2" t="s">
        <v>310</v>
      </c>
      <c r="D43" s="2"/>
      <c r="E43" s="2"/>
      <c r="F43" s="2"/>
      <c r="G43" s="2"/>
      <c r="H43" s="34">
        <f t="shared" si="0"/>
        <v>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>
        <f t="shared" si="1"/>
        <v>7836.25</v>
      </c>
      <c r="U43" s="4"/>
      <c r="V43" s="4">
        <v>15000</v>
      </c>
      <c r="W43" s="4"/>
      <c r="X43" s="4"/>
      <c r="Y43" s="4"/>
      <c r="Z43" s="4"/>
      <c r="AA43" s="4"/>
      <c r="AB43" s="4"/>
      <c r="AC43" s="4"/>
      <c r="AD43" s="4"/>
      <c r="AE43" s="4"/>
      <c r="AF43" s="4">
        <f t="shared" si="2"/>
        <v>167549.02000000002</v>
      </c>
    </row>
    <row r="44" spans="2:32" x14ac:dyDescent="0.25">
      <c r="B44" s="7" t="s">
        <v>1529</v>
      </c>
      <c r="C44" s="2" t="s">
        <v>1530</v>
      </c>
      <c r="D44" s="2"/>
      <c r="E44" s="2"/>
      <c r="F44" s="2"/>
      <c r="G44" s="2"/>
      <c r="H44" s="34">
        <f t="shared" si="0"/>
        <v>0</v>
      </c>
      <c r="I44" s="4"/>
      <c r="J44" s="4"/>
      <c r="K44" s="4">
        <v>17.7</v>
      </c>
      <c r="L44" s="4">
        <v>0</v>
      </c>
      <c r="M44" s="4"/>
      <c r="N44" s="4"/>
      <c r="O44" s="4"/>
      <c r="P44" s="4"/>
      <c r="Q44" s="4"/>
      <c r="R44" s="4"/>
      <c r="S44" s="4"/>
      <c r="T44" s="4">
        <f t="shared" si="1"/>
        <v>7818.55</v>
      </c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>
        <f t="shared" si="2"/>
        <v>167549.02000000002</v>
      </c>
    </row>
    <row r="45" spans="2:32" x14ac:dyDescent="0.25">
      <c r="B45" s="7" t="s">
        <v>1507</v>
      </c>
      <c r="C45" s="2" t="s">
        <v>1508</v>
      </c>
      <c r="D45" s="2"/>
      <c r="E45" s="2"/>
      <c r="F45" s="2"/>
      <c r="G45" s="2"/>
      <c r="H45" s="34">
        <f t="shared" si="0"/>
        <v>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>
        <f t="shared" si="1"/>
        <v>7818.55</v>
      </c>
      <c r="U45" s="4"/>
      <c r="V45" s="4">
        <v>10000</v>
      </c>
      <c r="W45" s="4"/>
      <c r="X45" s="4"/>
      <c r="Y45" s="4"/>
      <c r="Z45" s="4"/>
      <c r="AA45" s="4"/>
      <c r="AB45" s="4"/>
      <c r="AC45" s="4"/>
      <c r="AD45" s="4"/>
      <c r="AE45" s="4"/>
      <c r="AF45" s="4">
        <f t="shared" si="2"/>
        <v>157549.02000000002</v>
      </c>
    </row>
    <row r="46" spans="2:32" x14ac:dyDescent="0.25">
      <c r="B46" s="7" t="s">
        <v>1507</v>
      </c>
      <c r="C46" s="2" t="s">
        <v>1361</v>
      </c>
      <c r="D46" s="2"/>
      <c r="E46" s="2"/>
      <c r="F46" s="2"/>
      <c r="G46" s="2"/>
      <c r="H46" s="34">
        <f t="shared" si="0"/>
        <v>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>
        <f t="shared" si="1"/>
        <v>7818.55</v>
      </c>
      <c r="U46" s="4">
        <v>5000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>
        <f t="shared" si="2"/>
        <v>162549.02000000002</v>
      </c>
    </row>
    <row r="47" spans="2:32" x14ac:dyDescent="0.25">
      <c r="B47" s="7" t="s">
        <v>1509</v>
      </c>
      <c r="C47" s="2" t="s">
        <v>12</v>
      </c>
      <c r="D47" s="2"/>
      <c r="E47" s="2"/>
      <c r="F47" s="2"/>
      <c r="G47" s="2"/>
      <c r="H47" s="34">
        <f t="shared" si="0"/>
        <v>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>
        <f t="shared" si="1"/>
        <v>7818.55</v>
      </c>
      <c r="U47" s="4"/>
      <c r="V47" s="4"/>
      <c r="W47" s="4"/>
      <c r="X47" s="4"/>
      <c r="Y47" s="4">
        <v>2457</v>
      </c>
      <c r="Z47" s="4"/>
      <c r="AA47" s="4"/>
      <c r="AB47" s="4"/>
      <c r="AC47" s="4"/>
      <c r="AD47" s="4"/>
      <c r="AE47" s="4"/>
      <c r="AF47" s="4">
        <f t="shared" si="2"/>
        <v>165006.02000000002</v>
      </c>
    </row>
    <row r="48" spans="2:32" x14ac:dyDescent="0.25">
      <c r="B48" s="7" t="s">
        <v>1510</v>
      </c>
      <c r="C48" s="2" t="s">
        <v>12</v>
      </c>
      <c r="D48" s="2"/>
      <c r="E48" s="2"/>
      <c r="F48" s="2"/>
      <c r="G48" s="2"/>
      <c r="H48" s="34">
        <f t="shared" si="0"/>
        <v>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>
        <f t="shared" si="1"/>
        <v>7818.55</v>
      </c>
      <c r="U48" s="4"/>
      <c r="V48" s="4"/>
      <c r="W48" s="4"/>
      <c r="X48" s="4"/>
      <c r="Y48" s="4">
        <v>2302</v>
      </c>
      <c r="Z48" s="4"/>
      <c r="AA48" s="4"/>
      <c r="AB48" s="4"/>
      <c r="AC48" s="4"/>
      <c r="AD48" s="4"/>
      <c r="AE48" s="4"/>
      <c r="AF48" s="4">
        <f t="shared" si="2"/>
        <v>167308.02000000002</v>
      </c>
    </row>
    <row r="49" spans="2:32" x14ac:dyDescent="0.25">
      <c r="B49" s="7" t="s">
        <v>1511</v>
      </c>
      <c r="C49" s="2" t="s">
        <v>1489</v>
      </c>
      <c r="D49" s="2"/>
      <c r="E49" s="2"/>
      <c r="F49" s="2"/>
      <c r="G49" s="2"/>
      <c r="H49" s="34">
        <f t="shared" si="0"/>
        <v>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>
        <f t="shared" si="1"/>
        <v>7818.55</v>
      </c>
      <c r="U49" s="4">
        <v>10500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>
        <f t="shared" si="2"/>
        <v>177808.02000000002</v>
      </c>
    </row>
    <row r="50" spans="2:32" x14ac:dyDescent="0.25">
      <c r="B50" s="7" t="s">
        <v>1511</v>
      </c>
      <c r="C50" s="2" t="s">
        <v>1371</v>
      </c>
      <c r="D50" s="2"/>
      <c r="E50" s="2"/>
      <c r="F50" s="2"/>
      <c r="G50" s="2"/>
      <c r="H50" s="34">
        <f t="shared" si="0"/>
        <v>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>
        <f t="shared" si="1"/>
        <v>7818.55</v>
      </c>
      <c r="U50" s="4"/>
      <c r="V50" s="4">
        <v>9400</v>
      </c>
      <c r="W50" s="4"/>
      <c r="X50" s="4"/>
      <c r="Y50" s="4"/>
      <c r="Z50" s="4"/>
      <c r="AA50" s="4"/>
      <c r="AB50" s="4"/>
      <c r="AC50" s="4"/>
      <c r="AD50" s="4"/>
      <c r="AE50" s="4"/>
      <c r="AF50" s="4">
        <f t="shared" si="2"/>
        <v>168408.02000000002</v>
      </c>
    </row>
    <row r="51" spans="2:32" x14ac:dyDescent="0.25">
      <c r="B51" s="7" t="s">
        <v>1512</v>
      </c>
      <c r="C51" s="2" t="s">
        <v>150</v>
      </c>
      <c r="D51" s="2"/>
      <c r="E51" s="2"/>
      <c r="F51" s="2"/>
      <c r="G51" s="2"/>
      <c r="H51" s="34">
        <f t="shared" si="0"/>
        <v>0</v>
      </c>
      <c r="I51" s="4"/>
      <c r="J51" s="4"/>
      <c r="K51" s="4"/>
      <c r="L51" s="4"/>
      <c r="M51" s="4"/>
      <c r="N51" s="4"/>
      <c r="O51" s="4"/>
      <c r="P51" s="4">
        <v>50000</v>
      </c>
      <c r="Q51" s="4"/>
      <c r="R51" s="4"/>
      <c r="S51" s="4"/>
      <c r="T51" s="4">
        <f t="shared" si="1"/>
        <v>57818.55</v>
      </c>
      <c r="U51" s="4"/>
      <c r="V51" s="4"/>
      <c r="W51" s="4"/>
      <c r="X51" s="4"/>
      <c r="Y51" s="4"/>
      <c r="Z51" s="4"/>
      <c r="AA51" s="4"/>
      <c r="AB51" s="4">
        <v>-50000</v>
      </c>
      <c r="AC51" s="4"/>
      <c r="AD51" s="4"/>
      <c r="AE51" s="4"/>
      <c r="AF51" s="4">
        <f t="shared" si="2"/>
        <v>118408.02000000002</v>
      </c>
    </row>
    <row r="52" spans="2:32" x14ac:dyDescent="0.25">
      <c r="B52" s="7" t="s">
        <v>1512</v>
      </c>
      <c r="C52" s="2" t="s">
        <v>150</v>
      </c>
      <c r="D52" s="2"/>
      <c r="E52" s="2"/>
      <c r="F52" s="2"/>
      <c r="G52" s="2"/>
      <c r="H52" s="34">
        <f t="shared" si="0"/>
        <v>0</v>
      </c>
      <c r="I52" s="4"/>
      <c r="J52" s="4"/>
      <c r="K52" s="4"/>
      <c r="L52" s="4"/>
      <c r="M52" s="4"/>
      <c r="N52" s="4"/>
      <c r="O52" s="4"/>
      <c r="P52" s="4">
        <v>50000</v>
      </c>
      <c r="Q52" s="4"/>
      <c r="R52" s="4"/>
      <c r="S52" s="4"/>
      <c r="T52" s="4">
        <f t="shared" si="1"/>
        <v>107818.55</v>
      </c>
      <c r="U52" s="4"/>
      <c r="V52" s="4"/>
      <c r="W52" s="4"/>
      <c r="X52" s="4"/>
      <c r="Y52" s="4"/>
      <c r="Z52" s="4"/>
      <c r="AA52" s="4"/>
      <c r="AB52" s="4">
        <v>-50000</v>
      </c>
      <c r="AC52" s="4"/>
      <c r="AD52" s="4"/>
      <c r="AE52" s="4"/>
      <c r="AF52" s="4">
        <f t="shared" si="2"/>
        <v>68408.020000000019</v>
      </c>
    </row>
    <row r="53" spans="2:32" x14ac:dyDescent="0.25">
      <c r="B53" s="7" t="s">
        <v>1512</v>
      </c>
      <c r="C53" s="2" t="s">
        <v>150</v>
      </c>
      <c r="D53" s="2"/>
      <c r="E53" s="2"/>
      <c r="F53" s="2"/>
      <c r="G53" s="2"/>
      <c r="H53" s="34">
        <f t="shared" si="0"/>
        <v>0</v>
      </c>
      <c r="I53" s="4"/>
      <c r="J53" s="4"/>
      <c r="K53" s="4"/>
      <c r="L53" s="4"/>
      <c r="M53" s="4"/>
      <c r="N53" s="4"/>
      <c r="O53" s="4"/>
      <c r="P53" s="4">
        <v>50000</v>
      </c>
      <c r="Q53" s="4"/>
      <c r="R53" s="4"/>
      <c r="S53" s="4"/>
      <c r="T53" s="4">
        <f t="shared" si="1"/>
        <v>157818.54999999999</v>
      </c>
      <c r="U53" s="4"/>
      <c r="V53" s="4"/>
      <c r="W53" s="4"/>
      <c r="X53" s="4"/>
      <c r="Y53" s="4"/>
      <c r="Z53" s="4"/>
      <c r="AA53" s="4"/>
      <c r="AB53" s="4">
        <v>-50000</v>
      </c>
      <c r="AC53" s="4"/>
      <c r="AD53" s="4"/>
      <c r="AE53" s="4"/>
      <c r="AF53" s="4">
        <f t="shared" si="2"/>
        <v>18408.020000000019</v>
      </c>
    </row>
    <row r="54" spans="2:32" x14ac:dyDescent="0.25">
      <c r="B54" s="7" t="s">
        <v>1512</v>
      </c>
      <c r="C54" s="2" t="s">
        <v>232</v>
      </c>
      <c r="D54" s="2"/>
      <c r="E54" s="2"/>
      <c r="F54" s="2"/>
      <c r="G54" s="2"/>
      <c r="H54" s="34">
        <f t="shared" si="0"/>
        <v>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>
        <f t="shared" si="1"/>
        <v>157818.54999999999</v>
      </c>
      <c r="U54" s="4"/>
      <c r="V54" s="4"/>
      <c r="W54" s="4"/>
      <c r="X54" s="4">
        <v>539</v>
      </c>
      <c r="Y54" s="4"/>
      <c r="Z54" s="4"/>
      <c r="AA54" s="4"/>
      <c r="AB54" s="4"/>
      <c r="AC54" s="4"/>
      <c r="AD54" s="4"/>
      <c r="AE54" s="4"/>
      <c r="AF54" s="4">
        <f t="shared" si="2"/>
        <v>18947.020000000019</v>
      </c>
    </row>
    <row r="55" spans="2:32" x14ac:dyDescent="0.25">
      <c r="B55" s="7" t="s">
        <v>1531</v>
      </c>
      <c r="C55" s="2" t="s">
        <v>335</v>
      </c>
      <c r="D55" s="2"/>
      <c r="E55" s="2"/>
      <c r="F55" s="2"/>
      <c r="G55" s="2"/>
      <c r="H55" s="34">
        <f t="shared" si="0"/>
        <v>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>
        <v>150000</v>
      </c>
      <c r="T55" s="4">
        <f t="shared" si="1"/>
        <v>7818.5499999999884</v>
      </c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>
        <f t="shared" si="2"/>
        <v>18947.020000000019</v>
      </c>
    </row>
    <row r="56" spans="2:32" x14ac:dyDescent="0.25">
      <c r="B56" s="7" t="s">
        <v>1513</v>
      </c>
      <c r="C56" s="2" t="s">
        <v>12</v>
      </c>
      <c r="D56" s="2"/>
      <c r="E56" s="2"/>
      <c r="F56" s="2"/>
      <c r="G56" s="2"/>
      <c r="H56" s="34">
        <f t="shared" si="0"/>
        <v>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>
        <f t="shared" si="1"/>
        <v>7818.5499999999884</v>
      </c>
      <c r="U56" s="4"/>
      <c r="V56" s="4"/>
      <c r="W56" s="4"/>
      <c r="X56" s="4"/>
      <c r="Y56" s="4">
        <v>3850</v>
      </c>
      <c r="Z56" s="4"/>
      <c r="AA56" s="4"/>
      <c r="AB56" s="4"/>
      <c r="AC56" s="4"/>
      <c r="AD56" s="4"/>
      <c r="AE56" s="4"/>
      <c r="AF56" s="4">
        <f t="shared" si="2"/>
        <v>22797.020000000019</v>
      </c>
    </row>
    <row r="57" spans="2:32" x14ac:dyDescent="0.25">
      <c r="B57" s="7" t="s">
        <v>1532</v>
      </c>
      <c r="C57" s="2" t="s">
        <v>12</v>
      </c>
      <c r="D57" s="2"/>
      <c r="E57" s="2"/>
      <c r="F57" s="2"/>
      <c r="G57" s="2"/>
      <c r="H57" s="34">
        <f t="shared" si="0"/>
        <v>0</v>
      </c>
      <c r="I57" s="4"/>
      <c r="J57" s="4"/>
      <c r="K57" s="4"/>
      <c r="L57" s="4"/>
      <c r="M57" s="4">
        <v>7032</v>
      </c>
      <c r="N57" s="4"/>
      <c r="O57" s="4"/>
      <c r="P57" s="4"/>
      <c r="Q57" s="4"/>
      <c r="R57" s="4"/>
      <c r="S57" s="4"/>
      <c r="T57" s="4">
        <f t="shared" si="1"/>
        <v>14850.549999999988</v>
      </c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>
        <f t="shared" si="2"/>
        <v>22797.020000000019</v>
      </c>
    </row>
    <row r="58" spans="2:32" x14ac:dyDescent="0.25">
      <c r="B58" s="7" t="s">
        <v>1532</v>
      </c>
      <c r="C58" s="2" t="s">
        <v>12</v>
      </c>
      <c r="D58" s="2"/>
      <c r="E58" s="2"/>
      <c r="F58" s="2"/>
      <c r="G58" s="2"/>
      <c r="H58" s="34">
        <f t="shared" si="0"/>
        <v>0</v>
      </c>
      <c r="I58" s="4"/>
      <c r="J58" s="4"/>
      <c r="K58" s="4"/>
      <c r="L58" s="4"/>
      <c r="M58" s="4">
        <v>5625</v>
      </c>
      <c r="N58" s="4"/>
      <c r="O58" s="4"/>
      <c r="P58" s="4"/>
      <c r="Q58" s="4"/>
      <c r="R58" s="4"/>
      <c r="S58" s="4"/>
      <c r="T58" s="4">
        <f t="shared" si="1"/>
        <v>20475.549999999988</v>
      </c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>
        <f t="shared" si="2"/>
        <v>22797.020000000019</v>
      </c>
    </row>
    <row r="59" spans="2:32" x14ac:dyDescent="0.25">
      <c r="B59" s="7" t="s">
        <v>1514</v>
      </c>
      <c r="C59" s="2" t="s">
        <v>1364</v>
      </c>
      <c r="D59" s="2"/>
      <c r="E59" s="2"/>
      <c r="F59" s="2"/>
      <c r="G59" s="2"/>
      <c r="H59" s="34">
        <f t="shared" si="0"/>
        <v>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>
        <f t="shared" si="1"/>
        <v>20475.549999999988</v>
      </c>
      <c r="U59" s="4">
        <v>1000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>
        <f t="shared" si="2"/>
        <v>23797.020000000019</v>
      </c>
    </row>
    <row r="60" spans="2:32" x14ac:dyDescent="0.25">
      <c r="B60" s="7" t="s">
        <v>1515</v>
      </c>
      <c r="C60" s="2" t="s">
        <v>1364</v>
      </c>
      <c r="D60" s="2"/>
      <c r="E60" s="2"/>
      <c r="F60" s="2"/>
      <c r="G60" s="2"/>
      <c r="H60" s="34">
        <f t="shared" si="0"/>
        <v>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>
        <f t="shared" si="1"/>
        <v>20475.549999999988</v>
      </c>
      <c r="U60" s="4">
        <v>59000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>
        <f t="shared" si="2"/>
        <v>82797.020000000019</v>
      </c>
    </row>
    <row r="61" spans="2:32" x14ac:dyDescent="0.25">
      <c r="B61" s="7" t="s">
        <v>1515</v>
      </c>
      <c r="C61" s="2" t="s">
        <v>1516</v>
      </c>
      <c r="D61" s="2"/>
      <c r="E61" s="2"/>
      <c r="F61" s="2"/>
      <c r="G61" s="2"/>
      <c r="H61" s="34">
        <f t="shared" si="0"/>
        <v>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>
        <f t="shared" si="1"/>
        <v>20475.549999999988</v>
      </c>
      <c r="U61" s="4"/>
      <c r="V61" s="4"/>
      <c r="W61" s="4"/>
      <c r="X61" s="4"/>
      <c r="Y61" s="4">
        <v>10137</v>
      </c>
      <c r="Z61" s="4"/>
      <c r="AA61" s="4"/>
      <c r="AB61" s="4"/>
      <c r="AC61" s="4"/>
      <c r="AD61" s="4">
        <v>70000</v>
      </c>
      <c r="AE61" s="4"/>
      <c r="AF61" s="4">
        <f t="shared" si="2"/>
        <v>162934.02000000002</v>
      </c>
    </row>
    <row r="62" spans="2:32" x14ac:dyDescent="0.25">
      <c r="B62" s="7" t="s">
        <v>1515</v>
      </c>
      <c r="C62" s="2" t="s">
        <v>1516</v>
      </c>
      <c r="D62" s="2"/>
      <c r="E62" s="2"/>
      <c r="F62" s="2"/>
      <c r="G62" s="2"/>
      <c r="H62" s="34">
        <f t="shared" si="0"/>
        <v>0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>
        <f t="shared" si="1"/>
        <v>20475.549999999988</v>
      </c>
      <c r="U62" s="4"/>
      <c r="V62" s="4"/>
      <c r="W62" s="4"/>
      <c r="X62" s="4"/>
      <c r="Y62" s="4">
        <v>19844</v>
      </c>
      <c r="Z62" s="4"/>
      <c r="AA62" s="4"/>
      <c r="AB62" s="4"/>
      <c r="AC62" s="4"/>
      <c r="AD62" s="4">
        <v>70000</v>
      </c>
      <c r="AE62" s="4"/>
      <c r="AF62" s="4">
        <f t="shared" si="2"/>
        <v>252778.02000000002</v>
      </c>
    </row>
    <row r="63" spans="2:32" x14ac:dyDescent="0.25">
      <c r="B63" s="7" t="s">
        <v>1515</v>
      </c>
      <c r="C63" s="2" t="s">
        <v>1516</v>
      </c>
      <c r="D63" s="2"/>
      <c r="E63" s="2"/>
      <c r="F63" s="2"/>
      <c r="G63" s="2"/>
      <c r="H63" s="34">
        <f t="shared" si="0"/>
        <v>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>
        <f t="shared" si="1"/>
        <v>20475.549999999988</v>
      </c>
      <c r="U63" s="4"/>
      <c r="V63" s="4"/>
      <c r="W63" s="4"/>
      <c r="X63" s="4"/>
      <c r="Y63" s="4">
        <v>585</v>
      </c>
      <c r="Z63" s="4"/>
      <c r="AA63" s="4"/>
      <c r="AB63" s="4"/>
      <c r="AC63" s="4"/>
      <c r="AD63" s="4">
        <v>150000</v>
      </c>
      <c r="AE63" s="4"/>
      <c r="AF63" s="4">
        <f t="shared" si="2"/>
        <v>403363.02</v>
      </c>
    </row>
    <row r="64" spans="2:32" x14ac:dyDescent="0.25">
      <c r="B64" s="7" t="s">
        <v>1515</v>
      </c>
      <c r="C64" s="2" t="s">
        <v>1516</v>
      </c>
      <c r="D64" s="2"/>
      <c r="E64" s="2"/>
      <c r="F64" s="2"/>
      <c r="G64" s="2"/>
      <c r="H64" s="34">
        <f t="shared" si="0"/>
        <v>0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>
        <f t="shared" si="1"/>
        <v>20475.549999999988</v>
      </c>
      <c r="U64" s="4"/>
      <c r="V64" s="4"/>
      <c r="W64" s="4"/>
      <c r="X64" s="4"/>
      <c r="Y64" s="4">
        <v>13774</v>
      </c>
      <c r="Z64" s="4"/>
      <c r="AA64" s="4"/>
      <c r="AB64" s="4"/>
      <c r="AC64" s="4"/>
      <c r="AD64" s="4">
        <v>55000</v>
      </c>
      <c r="AE64" s="4"/>
      <c r="AF64" s="4">
        <f t="shared" si="2"/>
        <v>472137.02</v>
      </c>
    </row>
    <row r="65" spans="2:32" x14ac:dyDescent="0.25">
      <c r="B65" s="7" t="s">
        <v>1515</v>
      </c>
      <c r="C65" s="2" t="s">
        <v>1516</v>
      </c>
      <c r="D65" s="2"/>
      <c r="E65" s="2"/>
      <c r="F65" s="2"/>
      <c r="G65" s="2"/>
      <c r="H65" s="34">
        <f t="shared" si="0"/>
        <v>0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>
        <f t="shared" si="1"/>
        <v>20475.549999999988</v>
      </c>
      <c r="U65" s="4"/>
      <c r="V65" s="4"/>
      <c r="W65" s="4"/>
      <c r="X65" s="4"/>
      <c r="Y65" s="4">
        <v>-1519</v>
      </c>
      <c r="Z65" s="4"/>
      <c r="AA65" s="4"/>
      <c r="AB65" s="4"/>
      <c r="AC65" s="4"/>
      <c r="AD65" s="4">
        <v>200000</v>
      </c>
      <c r="AE65" s="4"/>
      <c r="AF65" s="4">
        <f t="shared" si="2"/>
        <v>670618.02</v>
      </c>
    </row>
    <row r="66" spans="2:32" x14ac:dyDescent="0.25">
      <c r="B66" s="7" t="s">
        <v>1515</v>
      </c>
      <c r="C66" s="2" t="s">
        <v>1516</v>
      </c>
      <c r="D66" s="2"/>
      <c r="E66" s="2"/>
      <c r="F66" s="2"/>
      <c r="G66" s="2"/>
      <c r="H66" s="34">
        <f t="shared" si="0"/>
        <v>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>
        <f t="shared" si="1"/>
        <v>20475.549999999988</v>
      </c>
      <c r="U66" s="4"/>
      <c r="V66" s="4"/>
      <c r="W66" s="4"/>
      <c r="X66" s="4"/>
      <c r="Y66" s="4">
        <v>4216</v>
      </c>
      <c r="Z66" s="4"/>
      <c r="AA66" s="4"/>
      <c r="AB66" s="4"/>
      <c r="AC66" s="4"/>
      <c r="AD66" s="4">
        <v>64558</v>
      </c>
      <c r="AE66" s="4"/>
      <c r="AF66" s="4">
        <f t="shared" si="2"/>
        <v>739392.02</v>
      </c>
    </row>
    <row r="67" spans="2:32" x14ac:dyDescent="0.25">
      <c r="B67" s="7" t="s">
        <v>1515</v>
      </c>
      <c r="C67" s="2" t="s">
        <v>1516</v>
      </c>
      <c r="D67" s="2"/>
      <c r="E67" s="2"/>
      <c r="F67" s="2"/>
      <c r="G67" s="2"/>
      <c r="H67" s="34">
        <f t="shared" si="0"/>
        <v>0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>
        <f t="shared" si="1"/>
        <v>20475.549999999988</v>
      </c>
      <c r="U67" s="4"/>
      <c r="V67" s="4"/>
      <c r="W67" s="4"/>
      <c r="X67" s="4"/>
      <c r="Y67" s="4">
        <v>-1722</v>
      </c>
      <c r="Z67" s="4"/>
      <c r="AA67" s="4"/>
      <c r="AB67" s="4"/>
      <c r="AC67" s="4"/>
      <c r="AD67" s="4">
        <v>300000</v>
      </c>
      <c r="AE67" s="4"/>
      <c r="AF67" s="4">
        <f t="shared" si="2"/>
        <v>1037670.02</v>
      </c>
    </row>
    <row r="68" spans="2:32" x14ac:dyDescent="0.25">
      <c r="B68" s="7" t="s">
        <v>1515</v>
      </c>
      <c r="C68" s="2" t="s">
        <v>1516</v>
      </c>
      <c r="D68" s="2"/>
      <c r="E68" s="2"/>
      <c r="F68" s="2"/>
      <c r="G68" s="2"/>
      <c r="H68" s="34">
        <f t="shared" si="0"/>
        <v>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>
        <f t="shared" si="1"/>
        <v>20475.549999999988</v>
      </c>
      <c r="U68" s="4"/>
      <c r="V68" s="4"/>
      <c r="W68" s="4"/>
      <c r="X68" s="4"/>
      <c r="Y68" s="4">
        <v>2170</v>
      </c>
      <c r="Z68" s="4"/>
      <c r="AA68" s="4"/>
      <c r="AB68" s="4"/>
      <c r="AC68" s="4"/>
      <c r="AD68" s="4">
        <v>150000</v>
      </c>
      <c r="AE68" s="4"/>
      <c r="AF68" s="4">
        <f t="shared" si="2"/>
        <v>1189840.02</v>
      </c>
    </row>
    <row r="69" spans="2:32" x14ac:dyDescent="0.25">
      <c r="B69" s="7" t="s">
        <v>1515</v>
      </c>
      <c r="C69" s="2" t="s">
        <v>1516</v>
      </c>
      <c r="D69" s="2"/>
      <c r="E69" s="2"/>
      <c r="F69" s="2"/>
      <c r="G69" s="2"/>
      <c r="H69" s="34">
        <f t="shared" ref="H69:H132" si="3">H68+D69-G69</f>
        <v>0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>
        <f t="shared" ref="T69:T132" si="4">T68+(I69+L69+M69+P69+Q69+R69)-(J69+K69+N69+O69+S69)</f>
        <v>20475.549999999988</v>
      </c>
      <c r="U69" s="4"/>
      <c r="V69" s="4"/>
      <c r="W69" s="4"/>
      <c r="X69" s="4"/>
      <c r="Y69" s="4">
        <v>3540</v>
      </c>
      <c r="Z69" s="4"/>
      <c r="AA69" s="4"/>
      <c r="AB69" s="4"/>
      <c r="AC69" s="4"/>
      <c r="AD69" s="4">
        <v>70000</v>
      </c>
      <c r="AE69" s="4"/>
      <c r="AF69" s="4">
        <f t="shared" ref="AF69:AF132" si="5">AF68+(U69+X69+Y69+AB69+AC69+AD69)-(V69+W69+Z69+AA69+AE69)</f>
        <v>1263380.02</v>
      </c>
    </row>
    <row r="70" spans="2:32" x14ac:dyDescent="0.25">
      <c r="B70" s="7" t="s">
        <v>1515</v>
      </c>
      <c r="C70" s="2" t="s">
        <v>1516</v>
      </c>
      <c r="D70" s="2"/>
      <c r="E70" s="2"/>
      <c r="F70" s="2"/>
      <c r="G70" s="2"/>
      <c r="H70" s="34">
        <f t="shared" si="3"/>
        <v>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>
        <f t="shared" si="4"/>
        <v>20475.549999999988</v>
      </c>
      <c r="U70" s="4"/>
      <c r="V70" s="4"/>
      <c r="W70" s="4"/>
      <c r="X70" s="4"/>
      <c r="Y70" s="4">
        <v>3186</v>
      </c>
      <c r="Z70" s="4"/>
      <c r="AA70" s="4"/>
      <c r="AB70" s="4"/>
      <c r="AC70" s="4"/>
      <c r="AD70" s="4">
        <v>100000</v>
      </c>
      <c r="AE70" s="4"/>
      <c r="AF70" s="4">
        <f t="shared" si="5"/>
        <v>1366566.02</v>
      </c>
    </row>
    <row r="71" spans="2:32" x14ac:dyDescent="0.25">
      <c r="B71" s="7" t="s">
        <v>1515</v>
      </c>
      <c r="C71" s="2" t="s">
        <v>1516</v>
      </c>
      <c r="D71" s="2"/>
      <c r="E71" s="2"/>
      <c r="F71" s="2"/>
      <c r="G71" s="2"/>
      <c r="H71" s="34">
        <f t="shared" si="3"/>
        <v>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>
        <f t="shared" si="4"/>
        <v>20475.549999999988</v>
      </c>
      <c r="U71" s="4"/>
      <c r="V71" s="4"/>
      <c r="W71" s="4"/>
      <c r="X71" s="4"/>
      <c r="Y71" s="4"/>
      <c r="Z71" s="4"/>
      <c r="AA71" s="4"/>
      <c r="AB71" s="4"/>
      <c r="AC71" s="4"/>
      <c r="AD71" s="4"/>
      <c r="AE71" s="4">
        <v>1350000</v>
      </c>
      <c r="AF71" s="4">
        <f t="shared" si="5"/>
        <v>16566.020000000019</v>
      </c>
    </row>
    <row r="72" spans="2:32" x14ac:dyDescent="0.25">
      <c r="B72" s="7" t="s">
        <v>1517</v>
      </c>
      <c r="C72" s="2" t="s">
        <v>1518</v>
      </c>
      <c r="D72" s="2"/>
      <c r="E72" s="2"/>
      <c r="F72" s="2"/>
      <c r="G72" s="2"/>
      <c r="H72" s="34">
        <f t="shared" si="3"/>
        <v>0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>
        <f t="shared" si="4"/>
        <v>20475.549999999988</v>
      </c>
      <c r="U72" s="4"/>
      <c r="V72" s="4">
        <v>5000</v>
      </c>
      <c r="W72" s="4"/>
      <c r="X72" s="4"/>
      <c r="Y72" s="4"/>
      <c r="Z72" s="4"/>
      <c r="AA72" s="4"/>
      <c r="AB72" s="4"/>
      <c r="AC72" s="4"/>
      <c r="AD72" s="4"/>
      <c r="AE72" s="4"/>
      <c r="AF72" s="4">
        <f t="shared" si="5"/>
        <v>11566.020000000019</v>
      </c>
    </row>
    <row r="73" spans="2:32" x14ac:dyDescent="0.25">
      <c r="B73" s="7" t="s">
        <v>1517</v>
      </c>
      <c r="C73" s="2" t="s">
        <v>1361</v>
      </c>
      <c r="D73" s="2"/>
      <c r="E73" s="2"/>
      <c r="F73" s="2"/>
      <c r="G73" s="2"/>
      <c r="H73" s="34">
        <f t="shared" si="3"/>
        <v>0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>
        <f t="shared" si="4"/>
        <v>20475.549999999988</v>
      </c>
      <c r="U73" s="4">
        <v>32000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>
        <f t="shared" si="5"/>
        <v>43566.020000000019</v>
      </c>
    </row>
    <row r="74" spans="2:32" x14ac:dyDescent="0.25">
      <c r="B74" s="7" t="s">
        <v>1533</v>
      </c>
      <c r="C74" s="2" t="s">
        <v>232</v>
      </c>
      <c r="D74" s="2"/>
      <c r="E74" s="2"/>
      <c r="F74" s="2"/>
      <c r="G74" s="2"/>
      <c r="H74" s="34">
        <f t="shared" si="3"/>
        <v>0</v>
      </c>
      <c r="I74" s="4"/>
      <c r="J74" s="4"/>
      <c r="K74" s="4"/>
      <c r="L74" s="4">
        <v>74</v>
      </c>
      <c r="M74" s="4"/>
      <c r="N74" s="4"/>
      <c r="O74" s="4"/>
      <c r="P74" s="4"/>
      <c r="Q74" s="4"/>
      <c r="R74" s="4"/>
      <c r="S74" s="4"/>
      <c r="T74" s="4">
        <f t="shared" si="4"/>
        <v>20549.549999999988</v>
      </c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>
        <f t="shared" si="5"/>
        <v>43566.020000000019</v>
      </c>
    </row>
    <row r="75" spans="2:32" x14ac:dyDescent="0.25">
      <c r="B75" s="7" t="s">
        <v>1519</v>
      </c>
      <c r="C75" s="2" t="s">
        <v>12</v>
      </c>
      <c r="D75" s="2"/>
      <c r="E75" s="2"/>
      <c r="F75" s="2"/>
      <c r="G75" s="2"/>
      <c r="H75" s="34">
        <f t="shared" si="3"/>
        <v>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>
        <f t="shared" si="4"/>
        <v>20549.549999999988</v>
      </c>
      <c r="U75" s="4"/>
      <c r="V75" s="4"/>
      <c r="W75" s="4"/>
      <c r="X75" s="4"/>
      <c r="Y75" s="4">
        <v>1406</v>
      </c>
      <c r="Z75" s="4"/>
      <c r="AA75" s="4"/>
      <c r="AB75" s="4"/>
      <c r="AC75" s="4"/>
      <c r="AD75" s="4"/>
      <c r="AE75" s="4"/>
      <c r="AF75" s="4">
        <f t="shared" si="5"/>
        <v>44972.020000000019</v>
      </c>
    </row>
    <row r="76" spans="2:32" x14ac:dyDescent="0.25">
      <c r="B76" s="7" t="s">
        <v>1520</v>
      </c>
      <c r="C76" s="2" t="s">
        <v>1371</v>
      </c>
      <c r="D76" s="2"/>
      <c r="E76" s="2"/>
      <c r="F76" s="2"/>
      <c r="G76" s="2"/>
      <c r="H76" s="34">
        <f t="shared" si="3"/>
        <v>0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>
        <f t="shared" si="4"/>
        <v>20549.549999999988</v>
      </c>
      <c r="U76" s="4"/>
      <c r="V76" s="4">
        <v>1200</v>
      </c>
      <c r="W76" s="4"/>
      <c r="X76" s="4"/>
      <c r="Y76" s="4"/>
      <c r="Z76" s="4"/>
      <c r="AA76" s="4"/>
      <c r="AB76" s="4"/>
      <c r="AC76" s="4"/>
      <c r="AD76" s="4"/>
      <c r="AE76" s="4"/>
      <c r="AF76" s="4">
        <f t="shared" si="5"/>
        <v>43772.020000000019</v>
      </c>
    </row>
    <row r="77" spans="2:32" x14ac:dyDescent="0.25">
      <c r="B77" s="7" t="s">
        <v>1520</v>
      </c>
      <c r="C77" s="2" t="s">
        <v>310</v>
      </c>
      <c r="D77" s="2"/>
      <c r="E77" s="2"/>
      <c r="F77" s="2"/>
      <c r="G77" s="2"/>
      <c r="H77" s="34">
        <f t="shared" si="3"/>
        <v>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>
        <f t="shared" si="4"/>
        <v>20549.549999999988</v>
      </c>
      <c r="U77" s="4"/>
      <c r="V77" s="4">
        <v>21200</v>
      </c>
      <c r="W77" s="4"/>
      <c r="X77" s="4"/>
      <c r="Y77" s="4"/>
      <c r="Z77" s="4"/>
      <c r="AA77" s="4"/>
      <c r="AB77" s="4"/>
      <c r="AC77" s="4"/>
      <c r="AD77" s="4"/>
      <c r="AE77" s="4"/>
      <c r="AF77" s="4">
        <f t="shared" si="5"/>
        <v>22572.020000000019</v>
      </c>
    </row>
    <row r="78" spans="2:32" x14ac:dyDescent="0.25">
      <c r="B78" s="7" t="s">
        <v>1520</v>
      </c>
      <c r="C78" s="2" t="s">
        <v>1521</v>
      </c>
      <c r="D78" s="2"/>
      <c r="E78" s="2"/>
      <c r="F78" s="2"/>
      <c r="G78" s="2"/>
      <c r="H78" s="34">
        <f t="shared" si="3"/>
        <v>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>
        <f t="shared" si="4"/>
        <v>20549.549999999988</v>
      </c>
      <c r="U78" s="4"/>
      <c r="V78" s="4">
        <v>5000</v>
      </c>
      <c r="W78" s="4"/>
      <c r="X78" s="4"/>
      <c r="Y78" s="4"/>
      <c r="Z78" s="4"/>
      <c r="AA78" s="4"/>
      <c r="AB78" s="4"/>
      <c r="AC78" s="4"/>
      <c r="AD78" s="4"/>
      <c r="AE78" s="4"/>
      <c r="AF78" s="4">
        <f t="shared" si="5"/>
        <v>17572.020000000019</v>
      </c>
    </row>
    <row r="79" spans="2:32" x14ac:dyDescent="0.25">
      <c r="B79" s="7" t="s">
        <v>1520</v>
      </c>
      <c r="C79" s="2" t="s">
        <v>1522</v>
      </c>
      <c r="D79" s="2"/>
      <c r="E79" s="2"/>
      <c r="F79" s="2"/>
      <c r="G79" s="2"/>
      <c r="H79" s="34">
        <f t="shared" si="3"/>
        <v>0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>
        <f t="shared" si="4"/>
        <v>20549.549999999988</v>
      </c>
      <c r="U79" s="4"/>
      <c r="V79" s="4"/>
      <c r="W79" s="4"/>
      <c r="X79" s="4"/>
      <c r="Y79" s="4"/>
      <c r="Z79" s="4"/>
      <c r="AA79" s="4"/>
      <c r="AB79" s="4"/>
      <c r="AC79" s="4">
        <v>21950</v>
      </c>
      <c r="AD79" s="4"/>
      <c r="AE79" s="4"/>
      <c r="AF79" s="4">
        <f t="shared" si="5"/>
        <v>39522.020000000019</v>
      </c>
    </row>
    <row r="80" spans="2:32" x14ac:dyDescent="0.25">
      <c r="B80" s="7" t="s">
        <v>1523</v>
      </c>
      <c r="C80" s="2" t="s">
        <v>1371</v>
      </c>
      <c r="D80" s="2"/>
      <c r="E80" s="2"/>
      <c r="F80" s="2"/>
      <c r="G80" s="2"/>
      <c r="H80" s="34">
        <f t="shared" si="3"/>
        <v>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>
        <f t="shared" si="4"/>
        <v>20549.549999999988</v>
      </c>
      <c r="U80" s="4"/>
      <c r="V80" s="4">
        <v>1000</v>
      </c>
      <c r="W80" s="4"/>
      <c r="X80" s="4"/>
      <c r="Y80" s="4"/>
      <c r="Z80" s="4"/>
      <c r="AA80" s="4"/>
      <c r="AB80" s="4"/>
      <c r="AC80" s="4"/>
      <c r="AD80" s="4"/>
      <c r="AE80" s="4"/>
      <c r="AF80" s="4">
        <f t="shared" si="5"/>
        <v>38522.020000000019</v>
      </c>
    </row>
    <row r="81" spans="2:32" x14ac:dyDescent="0.25">
      <c r="B81" s="7" t="s">
        <v>1524</v>
      </c>
      <c r="C81" s="2" t="s">
        <v>1525</v>
      </c>
      <c r="D81" s="2"/>
      <c r="E81" s="2"/>
      <c r="F81" s="2"/>
      <c r="G81" s="2"/>
      <c r="H81" s="34">
        <f t="shared" si="3"/>
        <v>0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>
        <f t="shared" si="4"/>
        <v>20549.549999999988</v>
      </c>
      <c r="U81" s="4"/>
      <c r="V81" s="4">
        <v>5000</v>
      </c>
      <c r="W81" s="4"/>
      <c r="X81" s="4"/>
      <c r="Y81" s="4"/>
      <c r="Z81" s="4"/>
      <c r="AA81" s="4"/>
      <c r="AB81" s="4"/>
      <c r="AC81" s="4"/>
      <c r="AD81" s="4"/>
      <c r="AE81" s="4"/>
      <c r="AF81" s="4">
        <f t="shared" si="5"/>
        <v>33522.020000000019</v>
      </c>
    </row>
    <row r="82" spans="2:32" x14ac:dyDescent="0.25">
      <c r="B82" s="7" t="s">
        <v>1526</v>
      </c>
      <c r="C82" s="2" t="s">
        <v>301</v>
      </c>
      <c r="D82" s="2"/>
      <c r="E82" s="2"/>
      <c r="F82" s="2"/>
      <c r="G82" s="2"/>
      <c r="H82" s="34">
        <f t="shared" si="3"/>
        <v>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>
        <f t="shared" si="4"/>
        <v>20549.549999999988</v>
      </c>
      <c r="U82" s="4"/>
      <c r="V82" s="4">
        <v>7500</v>
      </c>
      <c r="W82" s="4"/>
      <c r="X82" s="4"/>
      <c r="Y82" s="4"/>
      <c r="Z82" s="4"/>
      <c r="AA82" s="4"/>
      <c r="AB82" s="4"/>
      <c r="AC82" s="4"/>
      <c r="AD82" s="4"/>
      <c r="AE82" s="4"/>
      <c r="AF82" s="4">
        <f t="shared" si="5"/>
        <v>26022.020000000019</v>
      </c>
    </row>
    <row r="83" spans="2:32" x14ac:dyDescent="0.25">
      <c r="B83" s="7" t="s">
        <v>1527</v>
      </c>
      <c r="C83" s="2" t="s">
        <v>1488</v>
      </c>
      <c r="D83" s="2"/>
      <c r="E83" s="2"/>
      <c r="F83" s="2"/>
      <c r="G83" s="2"/>
      <c r="H83" s="34">
        <f t="shared" si="3"/>
        <v>0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>
        <f t="shared" si="4"/>
        <v>20549.549999999988</v>
      </c>
      <c r="U83" s="4">
        <v>100000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>
        <f t="shared" si="5"/>
        <v>126022.02000000002</v>
      </c>
    </row>
    <row r="84" spans="2:32" x14ac:dyDescent="0.25">
      <c r="B84" s="7" t="s">
        <v>1534</v>
      </c>
      <c r="C84" s="2" t="s">
        <v>150</v>
      </c>
      <c r="D84" s="2"/>
      <c r="E84" s="2"/>
      <c r="F84" s="2"/>
      <c r="G84" s="2"/>
      <c r="H84" s="34">
        <f t="shared" si="3"/>
        <v>0</v>
      </c>
      <c r="I84" s="4"/>
      <c r="J84" s="4"/>
      <c r="K84" s="4"/>
      <c r="L84" s="4"/>
      <c r="M84" s="4"/>
      <c r="N84" s="4"/>
      <c r="O84" s="4"/>
      <c r="P84" s="4">
        <v>50000</v>
      </c>
      <c r="Q84" s="4"/>
      <c r="R84" s="4"/>
      <c r="S84" s="4"/>
      <c r="T84" s="4">
        <f t="shared" si="4"/>
        <v>70549.549999999988</v>
      </c>
      <c r="U84" s="4"/>
      <c r="V84" s="4"/>
      <c r="W84" s="4"/>
      <c r="X84" s="4"/>
      <c r="Y84" s="4"/>
      <c r="Z84" s="4"/>
      <c r="AA84" s="4"/>
      <c r="AB84" s="4">
        <v>-50000</v>
      </c>
      <c r="AC84" s="4"/>
      <c r="AD84" s="4"/>
      <c r="AE84" s="4"/>
      <c r="AF84" s="4">
        <f t="shared" si="5"/>
        <v>76022.020000000019</v>
      </c>
    </row>
    <row r="85" spans="2:32" x14ac:dyDescent="0.25">
      <c r="B85" s="7" t="s">
        <v>1535</v>
      </c>
      <c r="C85" s="2" t="s">
        <v>150</v>
      </c>
      <c r="D85" s="2"/>
      <c r="E85" s="2"/>
      <c r="F85" s="2"/>
      <c r="G85" s="2"/>
      <c r="H85" s="34">
        <f t="shared" si="3"/>
        <v>0</v>
      </c>
      <c r="I85" s="4"/>
      <c r="J85" s="4"/>
      <c r="K85" s="4"/>
      <c r="L85" s="4"/>
      <c r="M85" s="4"/>
      <c r="N85" s="4"/>
      <c r="O85" s="4"/>
      <c r="P85" s="4">
        <v>50000</v>
      </c>
      <c r="Q85" s="4"/>
      <c r="R85" s="4"/>
      <c r="S85" s="4"/>
      <c r="T85" s="4">
        <f t="shared" si="4"/>
        <v>120549.54999999999</v>
      </c>
      <c r="U85" s="4"/>
      <c r="V85" s="4"/>
      <c r="W85" s="4"/>
      <c r="X85" s="4"/>
      <c r="Y85" s="4"/>
      <c r="Z85" s="4"/>
      <c r="AA85" s="4"/>
      <c r="AB85" s="4">
        <v>-50000</v>
      </c>
      <c r="AC85" s="4"/>
      <c r="AD85" s="4"/>
      <c r="AE85" s="4"/>
      <c r="AF85" s="4">
        <f t="shared" si="5"/>
        <v>26022.020000000019</v>
      </c>
    </row>
    <row r="86" spans="2:32" x14ac:dyDescent="0.25">
      <c r="B86" s="7" t="s">
        <v>1537</v>
      </c>
      <c r="C86" s="2" t="s">
        <v>150</v>
      </c>
      <c r="D86" s="2"/>
      <c r="E86" s="2"/>
      <c r="F86" s="2"/>
      <c r="G86" s="2"/>
      <c r="H86" s="34">
        <f t="shared" si="3"/>
        <v>0</v>
      </c>
      <c r="I86" s="4"/>
      <c r="J86" s="4"/>
      <c r="K86" s="4"/>
      <c r="L86" s="4"/>
      <c r="M86" s="4"/>
      <c r="N86" s="4"/>
      <c r="O86" s="4"/>
      <c r="P86" s="4">
        <v>10000</v>
      </c>
      <c r="Q86" s="4"/>
      <c r="R86" s="4"/>
      <c r="S86" s="4"/>
      <c r="T86" s="4">
        <f t="shared" si="4"/>
        <v>130549.54999999999</v>
      </c>
      <c r="U86" s="4"/>
      <c r="V86" s="4">
        <v>0</v>
      </c>
      <c r="W86" s="4"/>
      <c r="X86" s="4"/>
      <c r="Y86" s="4"/>
      <c r="Z86" s="4"/>
      <c r="AA86" s="4"/>
      <c r="AB86" s="4">
        <v>-10000</v>
      </c>
      <c r="AC86" s="4"/>
      <c r="AD86" s="4"/>
      <c r="AE86" s="4"/>
      <c r="AF86" s="4">
        <f t="shared" si="5"/>
        <v>16022.020000000019</v>
      </c>
    </row>
    <row r="87" spans="2:32" x14ac:dyDescent="0.25">
      <c r="B87" s="7" t="s">
        <v>1537</v>
      </c>
      <c r="C87" s="2" t="s">
        <v>335</v>
      </c>
      <c r="D87" s="2"/>
      <c r="E87" s="2"/>
      <c r="F87" s="2"/>
      <c r="G87" s="2"/>
      <c r="H87" s="34">
        <f t="shared" si="3"/>
        <v>0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>
        <v>130000</v>
      </c>
      <c r="T87" s="4">
        <f t="shared" si="4"/>
        <v>549.54999999998836</v>
      </c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>
        <f t="shared" si="5"/>
        <v>16022.020000000019</v>
      </c>
    </row>
    <row r="88" spans="2:32" x14ac:dyDescent="0.25">
      <c r="B88" s="7" t="s">
        <v>1537</v>
      </c>
      <c r="C88" s="2" t="s">
        <v>1361</v>
      </c>
      <c r="D88" s="2"/>
      <c r="E88" s="2"/>
      <c r="F88" s="2"/>
      <c r="G88" s="2"/>
      <c r="H88" s="34">
        <f t="shared" si="3"/>
        <v>0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>
        <f t="shared" si="4"/>
        <v>549.54999999998836</v>
      </c>
      <c r="U88" s="4">
        <v>2000</v>
      </c>
      <c r="V88" s="4">
        <v>0</v>
      </c>
      <c r="W88" s="4"/>
      <c r="X88" s="4"/>
      <c r="Y88" s="4"/>
      <c r="Z88" s="4"/>
      <c r="AA88" s="4"/>
      <c r="AB88" s="4"/>
      <c r="AC88" s="4"/>
      <c r="AD88" s="4"/>
      <c r="AE88" s="4"/>
      <c r="AF88" s="4">
        <f t="shared" si="5"/>
        <v>18022.020000000019</v>
      </c>
    </row>
    <row r="89" spans="2:32" x14ac:dyDescent="0.25">
      <c r="B89" s="7" t="s">
        <v>1536</v>
      </c>
      <c r="C89" s="2" t="s">
        <v>1525</v>
      </c>
      <c r="D89" s="2"/>
      <c r="E89" s="2"/>
      <c r="F89" s="2"/>
      <c r="G89" s="2"/>
      <c r="H89" s="34">
        <f t="shared" si="3"/>
        <v>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>
        <f t="shared" si="4"/>
        <v>549.54999999998836</v>
      </c>
      <c r="U89" s="4"/>
      <c r="V89" s="4">
        <v>10000</v>
      </c>
      <c r="W89" s="4"/>
      <c r="X89" s="4"/>
      <c r="Y89" s="4"/>
      <c r="Z89" s="4"/>
      <c r="AA89" s="4"/>
      <c r="AB89" s="4"/>
      <c r="AC89" s="4"/>
      <c r="AD89" s="4"/>
      <c r="AE89" s="4"/>
      <c r="AF89" s="4">
        <f t="shared" si="5"/>
        <v>8022.0200000000186</v>
      </c>
    </row>
    <row r="90" spans="2:32" x14ac:dyDescent="0.25">
      <c r="B90" s="7" t="s">
        <v>1538</v>
      </c>
      <c r="C90" s="2" t="s">
        <v>1599</v>
      </c>
      <c r="D90" s="2"/>
      <c r="E90" s="2"/>
      <c r="F90" s="2"/>
      <c r="G90" s="2"/>
      <c r="H90" s="34">
        <f t="shared" si="3"/>
        <v>0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>
        <f t="shared" si="4"/>
        <v>549.54999999998836</v>
      </c>
      <c r="U90" s="4">
        <v>12000</v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>
        <f t="shared" si="5"/>
        <v>20022.020000000019</v>
      </c>
    </row>
    <row r="91" spans="2:32" x14ac:dyDescent="0.25">
      <c r="B91" s="7" t="s">
        <v>1538</v>
      </c>
      <c r="C91" s="2" t="s">
        <v>1539</v>
      </c>
      <c r="D91" s="2"/>
      <c r="E91" s="2"/>
      <c r="F91" s="2"/>
      <c r="G91" s="2"/>
      <c r="H91" s="34">
        <f t="shared" si="3"/>
        <v>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>
        <f t="shared" si="4"/>
        <v>549.54999999998836</v>
      </c>
      <c r="U91" s="4"/>
      <c r="V91" s="4">
        <v>18200</v>
      </c>
      <c r="W91" s="4"/>
      <c r="X91" s="4"/>
      <c r="Y91" s="4"/>
      <c r="Z91" s="4"/>
      <c r="AA91" s="4"/>
      <c r="AB91" s="4"/>
      <c r="AC91" s="4"/>
      <c r="AD91" s="4"/>
      <c r="AE91" s="4"/>
      <c r="AF91" s="4">
        <f t="shared" si="5"/>
        <v>1822.0200000000186</v>
      </c>
    </row>
    <row r="92" spans="2:32" x14ac:dyDescent="0.25">
      <c r="B92" s="7" t="s">
        <v>1540</v>
      </c>
      <c r="C92" s="2" t="s">
        <v>12</v>
      </c>
      <c r="D92" s="2"/>
      <c r="E92" s="2"/>
      <c r="F92" s="2"/>
      <c r="G92" s="2"/>
      <c r="H92" s="34">
        <f t="shared" si="3"/>
        <v>0</v>
      </c>
      <c r="I92" s="4"/>
      <c r="J92" s="4"/>
      <c r="K92" s="4"/>
      <c r="L92" s="4"/>
      <c r="M92" s="4">
        <v>5879</v>
      </c>
      <c r="N92" s="4"/>
      <c r="O92" s="4"/>
      <c r="P92" s="4"/>
      <c r="Q92" s="4"/>
      <c r="R92" s="4"/>
      <c r="S92" s="4"/>
      <c r="T92" s="4">
        <f t="shared" si="4"/>
        <v>6428.5499999999884</v>
      </c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>
        <f t="shared" si="5"/>
        <v>1822.0200000000186</v>
      </c>
    </row>
    <row r="93" spans="2:32" x14ac:dyDescent="0.25">
      <c r="B93" s="7" t="s">
        <v>1540</v>
      </c>
      <c r="C93" s="2" t="s">
        <v>12</v>
      </c>
      <c r="D93" s="2"/>
      <c r="E93" s="2"/>
      <c r="F93" s="2"/>
      <c r="G93" s="2"/>
      <c r="H93" s="34">
        <f t="shared" si="3"/>
        <v>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>
        <f t="shared" si="4"/>
        <v>6428.5499999999884</v>
      </c>
      <c r="U93" s="4"/>
      <c r="V93" s="4"/>
      <c r="W93" s="4"/>
      <c r="X93" s="4"/>
      <c r="Y93" s="4">
        <v>8775</v>
      </c>
      <c r="Z93" s="4"/>
      <c r="AA93" s="4"/>
      <c r="AB93" s="4"/>
      <c r="AC93" s="4"/>
      <c r="AD93" s="4"/>
      <c r="AE93" s="4"/>
      <c r="AF93" s="4">
        <f t="shared" si="5"/>
        <v>10597.020000000019</v>
      </c>
    </row>
    <row r="94" spans="2:32" x14ac:dyDescent="0.25">
      <c r="B94" s="7" t="s">
        <v>1540</v>
      </c>
      <c r="C94" s="2" t="s">
        <v>1525</v>
      </c>
      <c r="D94" s="2"/>
      <c r="E94" s="2"/>
      <c r="F94" s="2"/>
      <c r="G94" s="2"/>
      <c r="H94" s="34">
        <f t="shared" si="3"/>
        <v>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>
        <f t="shared" si="4"/>
        <v>6428.5499999999884</v>
      </c>
      <c r="U94" s="4"/>
      <c r="V94" s="4">
        <v>4000</v>
      </c>
      <c r="W94" s="4"/>
      <c r="X94" s="4"/>
      <c r="Y94" s="4"/>
      <c r="Z94" s="4"/>
      <c r="AA94" s="4"/>
      <c r="AB94" s="4"/>
      <c r="AC94" s="4"/>
      <c r="AD94" s="4"/>
      <c r="AE94" s="4"/>
      <c r="AF94" s="4">
        <f t="shared" si="5"/>
        <v>6597.0200000000186</v>
      </c>
    </row>
    <row r="95" spans="2:32" x14ac:dyDescent="0.25">
      <c r="B95" s="7" t="s">
        <v>1541</v>
      </c>
      <c r="C95" s="2" t="s">
        <v>1542</v>
      </c>
      <c r="D95" s="2"/>
      <c r="E95" s="2"/>
      <c r="F95" s="2"/>
      <c r="G95" s="2"/>
      <c r="H95" s="34">
        <f t="shared" si="3"/>
        <v>0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>
        <f t="shared" si="4"/>
        <v>6428.5499999999884</v>
      </c>
      <c r="U95" s="4">
        <v>10000</v>
      </c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>
        <f t="shared" si="5"/>
        <v>16597.020000000019</v>
      </c>
    </row>
    <row r="96" spans="2:32" x14ac:dyDescent="0.25">
      <c r="B96" s="7" t="s">
        <v>1575</v>
      </c>
      <c r="C96" s="2" t="s">
        <v>1576</v>
      </c>
      <c r="D96" s="2"/>
      <c r="E96" s="2"/>
      <c r="F96" s="2"/>
      <c r="G96" s="2"/>
      <c r="H96" s="34">
        <f t="shared" si="3"/>
        <v>0</v>
      </c>
      <c r="I96" s="4">
        <v>23212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>
        <f t="shared" si="4"/>
        <v>29640.549999999988</v>
      </c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>
        <f t="shared" si="5"/>
        <v>16597.020000000019</v>
      </c>
    </row>
    <row r="97" spans="2:32" x14ac:dyDescent="0.25">
      <c r="B97" s="7" t="s">
        <v>1543</v>
      </c>
      <c r="C97" s="2" t="s">
        <v>1361</v>
      </c>
      <c r="D97" s="2"/>
      <c r="E97" s="2"/>
      <c r="F97" s="2"/>
      <c r="G97" s="2"/>
      <c r="H97" s="34">
        <f t="shared" si="3"/>
        <v>0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>
        <f t="shared" si="4"/>
        <v>29640.549999999988</v>
      </c>
      <c r="U97" s="4">
        <v>2000</v>
      </c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>
        <f t="shared" si="5"/>
        <v>18597.020000000019</v>
      </c>
    </row>
    <row r="98" spans="2:32" x14ac:dyDescent="0.25">
      <c r="B98" s="7" t="s">
        <v>1544</v>
      </c>
      <c r="C98" s="2" t="s">
        <v>1545</v>
      </c>
      <c r="D98" s="2"/>
      <c r="E98" s="2"/>
      <c r="F98" s="2"/>
      <c r="G98" s="2"/>
      <c r="H98" s="34">
        <f t="shared" si="3"/>
        <v>0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>
        <f t="shared" si="4"/>
        <v>29640.549999999988</v>
      </c>
      <c r="U98" s="4">
        <v>100</v>
      </c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>
        <f t="shared" si="5"/>
        <v>18697.020000000019</v>
      </c>
    </row>
    <row r="99" spans="2:32" x14ac:dyDescent="0.25">
      <c r="B99" s="7" t="s">
        <v>1546</v>
      </c>
      <c r="C99" s="2" t="s">
        <v>299</v>
      </c>
      <c r="D99" s="2"/>
      <c r="E99" s="2"/>
      <c r="F99" s="2"/>
      <c r="G99" s="2"/>
      <c r="H99" s="34">
        <f t="shared" si="3"/>
        <v>0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>
        <f t="shared" si="4"/>
        <v>29640.549999999988</v>
      </c>
      <c r="U99" s="4"/>
      <c r="V99" s="4">
        <v>5000</v>
      </c>
      <c r="W99" s="4"/>
      <c r="X99" s="4"/>
      <c r="Y99" s="4"/>
      <c r="Z99" s="4"/>
      <c r="AA99" s="4"/>
      <c r="AB99" s="4"/>
      <c r="AC99" s="4"/>
      <c r="AD99" s="4"/>
      <c r="AE99" s="4"/>
      <c r="AF99" s="4">
        <f t="shared" si="5"/>
        <v>13697.020000000019</v>
      </c>
    </row>
    <row r="100" spans="2:32" x14ac:dyDescent="0.25">
      <c r="B100" s="7" t="s">
        <v>1577</v>
      </c>
      <c r="C100" s="2" t="s">
        <v>290</v>
      </c>
      <c r="D100" s="2"/>
      <c r="E100" s="2"/>
      <c r="F100" s="2"/>
      <c r="G100" s="2"/>
      <c r="H100" s="34">
        <f t="shared" si="3"/>
        <v>0</v>
      </c>
      <c r="I100" s="4"/>
      <c r="J100" s="4"/>
      <c r="K100" s="4">
        <v>17.7</v>
      </c>
      <c r="L100" s="4"/>
      <c r="M100" s="4"/>
      <c r="N100" s="4"/>
      <c r="O100" s="4"/>
      <c r="P100" s="4"/>
      <c r="Q100" s="4"/>
      <c r="R100" s="4"/>
      <c r="S100" s="4"/>
      <c r="T100" s="4">
        <f t="shared" si="4"/>
        <v>29622.849999999988</v>
      </c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>
        <f t="shared" si="5"/>
        <v>13697.020000000019</v>
      </c>
    </row>
    <row r="101" spans="2:32" x14ac:dyDescent="0.25">
      <c r="B101" s="7" t="s">
        <v>1547</v>
      </c>
      <c r="C101" s="2" t="s">
        <v>1361</v>
      </c>
      <c r="D101" s="2"/>
      <c r="E101" s="2"/>
      <c r="F101" s="2"/>
      <c r="G101" s="2"/>
      <c r="H101" s="34">
        <f t="shared" si="3"/>
        <v>0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>
        <f t="shared" si="4"/>
        <v>29622.849999999988</v>
      </c>
      <c r="U101" s="4">
        <v>720</v>
      </c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>
        <f t="shared" si="5"/>
        <v>14417.020000000019</v>
      </c>
    </row>
    <row r="102" spans="2:32" x14ac:dyDescent="0.25">
      <c r="B102" s="7" t="s">
        <v>1548</v>
      </c>
      <c r="C102" s="2" t="s">
        <v>150</v>
      </c>
      <c r="D102" s="2"/>
      <c r="E102" s="2"/>
      <c r="F102" s="2"/>
      <c r="G102" s="2"/>
      <c r="H102" s="34">
        <f t="shared" si="3"/>
        <v>0</v>
      </c>
      <c r="I102" s="4"/>
      <c r="J102" s="4"/>
      <c r="K102" s="4"/>
      <c r="L102" s="4"/>
      <c r="M102" s="4"/>
      <c r="N102" s="4"/>
      <c r="O102" s="4"/>
      <c r="P102" s="4">
        <v>-27000</v>
      </c>
      <c r="Q102" s="4"/>
      <c r="R102" s="4"/>
      <c r="S102" s="4"/>
      <c r="T102" s="4">
        <f t="shared" si="4"/>
        <v>2622.8499999999876</v>
      </c>
      <c r="U102" s="4"/>
      <c r="V102" s="4"/>
      <c r="W102" s="4"/>
      <c r="X102" s="4"/>
      <c r="Y102" s="4"/>
      <c r="Z102" s="4"/>
      <c r="AA102" s="4"/>
      <c r="AB102" s="4">
        <v>27000</v>
      </c>
      <c r="AC102" s="4"/>
      <c r="AD102" s="4"/>
      <c r="AE102" s="4"/>
      <c r="AF102" s="4">
        <f t="shared" si="5"/>
        <v>41417.020000000019</v>
      </c>
    </row>
    <row r="103" spans="2:32" x14ac:dyDescent="0.25">
      <c r="B103" s="7" t="s">
        <v>1548</v>
      </c>
      <c r="C103" s="2" t="s">
        <v>1414</v>
      </c>
      <c r="D103" s="2"/>
      <c r="E103" s="2"/>
      <c r="F103" s="2"/>
      <c r="G103" s="2"/>
      <c r="H103" s="34">
        <f t="shared" si="3"/>
        <v>0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>
        <f t="shared" si="4"/>
        <v>2622.8499999999876</v>
      </c>
      <c r="U103" s="4"/>
      <c r="V103" s="4">
        <v>20000</v>
      </c>
      <c r="W103" s="4"/>
      <c r="X103" s="4"/>
      <c r="Y103" s="4"/>
      <c r="Z103" s="4"/>
      <c r="AA103" s="4"/>
      <c r="AB103" s="4"/>
      <c r="AC103" s="4"/>
      <c r="AD103" s="4"/>
      <c r="AE103" s="4"/>
      <c r="AF103" s="4">
        <f t="shared" si="5"/>
        <v>21417.020000000019</v>
      </c>
    </row>
    <row r="104" spans="2:32" x14ac:dyDescent="0.25">
      <c r="B104" s="7" t="s">
        <v>1549</v>
      </c>
      <c r="C104" s="2" t="s">
        <v>232</v>
      </c>
      <c r="D104" s="2"/>
      <c r="E104" s="2"/>
      <c r="F104" s="2"/>
      <c r="G104" s="2"/>
      <c r="H104" s="34">
        <f t="shared" si="3"/>
        <v>0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>
        <f t="shared" si="4"/>
        <v>2622.8499999999876</v>
      </c>
      <c r="U104" s="4"/>
      <c r="V104" s="4"/>
      <c r="W104" s="4"/>
      <c r="X104" s="4">
        <v>167</v>
      </c>
      <c r="Y104" s="4"/>
      <c r="Z104" s="4"/>
      <c r="AA104" s="4"/>
      <c r="AB104" s="4"/>
      <c r="AC104" s="4"/>
      <c r="AD104" s="4"/>
      <c r="AE104" s="4"/>
      <c r="AF104" s="4">
        <f t="shared" si="5"/>
        <v>21584.020000000019</v>
      </c>
    </row>
    <row r="105" spans="2:32" x14ac:dyDescent="0.25">
      <c r="B105" s="7" t="s">
        <v>1578</v>
      </c>
      <c r="C105" s="2" t="s">
        <v>12</v>
      </c>
      <c r="D105" s="2"/>
      <c r="E105" s="2"/>
      <c r="F105" s="2"/>
      <c r="G105" s="2"/>
      <c r="H105" s="34">
        <f t="shared" si="3"/>
        <v>0</v>
      </c>
      <c r="I105" s="4"/>
      <c r="J105" s="4"/>
      <c r="K105" s="4"/>
      <c r="L105" s="4"/>
      <c r="M105" s="4">
        <v>7031</v>
      </c>
      <c r="N105" s="4"/>
      <c r="O105" s="4"/>
      <c r="P105" s="4"/>
      <c r="Q105" s="4"/>
      <c r="R105" s="4"/>
      <c r="S105" s="4"/>
      <c r="T105" s="4">
        <f t="shared" si="4"/>
        <v>9653.8499999999876</v>
      </c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>
        <f t="shared" si="5"/>
        <v>21584.020000000019</v>
      </c>
    </row>
    <row r="106" spans="2:32" x14ac:dyDescent="0.25">
      <c r="B106" s="7" t="s">
        <v>1578</v>
      </c>
      <c r="C106" s="2" t="s">
        <v>12</v>
      </c>
      <c r="D106" s="2"/>
      <c r="E106" s="2"/>
      <c r="F106" s="2"/>
      <c r="G106" s="2"/>
      <c r="H106" s="34">
        <f t="shared" si="3"/>
        <v>0</v>
      </c>
      <c r="I106" s="4"/>
      <c r="J106" s="4"/>
      <c r="K106" s="4"/>
      <c r="L106" s="4"/>
      <c r="M106" s="4">
        <v>5625</v>
      </c>
      <c r="N106" s="4"/>
      <c r="O106" s="4"/>
      <c r="P106" s="4"/>
      <c r="Q106" s="4"/>
      <c r="R106" s="4"/>
      <c r="S106" s="4"/>
      <c r="T106" s="4">
        <f t="shared" si="4"/>
        <v>15278.849999999988</v>
      </c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>
        <f t="shared" si="5"/>
        <v>21584.020000000019</v>
      </c>
    </row>
    <row r="107" spans="2:32" x14ac:dyDescent="0.25">
      <c r="B107" s="7" t="s">
        <v>1578</v>
      </c>
      <c r="C107" s="2" t="s">
        <v>12</v>
      </c>
      <c r="D107" s="2"/>
      <c r="E107" s="2"/>
      <c r="F107" s="2"/>
      <c r="G107" s="2"/>
      <c r="H107" s="34">
        <f t="shared" si="3"/>
        <v>0</v>
      </c>
      <c r="I107" s="4"/>
      <c r="J107" s="4"/>
      <c r="K107" s="4"/>
      <c r="L107" s="4"/>
      <c r="M107" s="4">
        <v>1890</v>
      </c>
      <c r="N107" s="4"/>
      <c r="O107" s="4"/>
      <c r="P107" s="4"/>
      <c r="Q107" s="4"/>
      <c r="R107" s="4"/>
      <c r="S107" s="4"/>
      <c r="T107" s="4">
        <f t="shared" si="4"/>
        <v>17168.849999999988</v>
      </c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>
        <f t="shared" si="5"/>
        <v>21584.020000000019</v>
      </c>
    </row>
    <row r="108" spans="2:32" x14ac:dyDescent="0.25">
      <c r="B108" s="7" t="s">
        <v>1550</v>
      </c>
      <c r="C108" s="2" t="s">
        <v>232</v>
      </c>
      <c r="D108" s="2"/>
      <c r="E108" s="2"/>
      <c r="F108" s="2"/>
      <c r="G108" s="2"/>
      <c r="H108" s="34">
        <f t="shared" si="3"/>
        <v>0</v>
      </c>
      <c r="I108" s="4"/>
      <c r="J108" s="4"/>
      <c r="K108" s="4"/>
      <c r="L108" s="4">
        <v>154</v>
      </c>
      <c r="M108" s="4"/>
      <c r="N108" s="4"/>
      <c r="O108" s="4"/>
      <c r="P108" s="4"/>
      <c r="Q108" s="4"/>
      <c r="R108" s="4"/>
      <c r="S108" s="4"/>
      <c r="T108" s="4">
        <f t="shared" si="4"/>
        <v>17322.849999999988</v>
      </c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>
        <f t="shared" si="5"/>
        <v>21584.020000000019</v>
      </c>
    </row>
    <row r="109" spans="2:32" x14ac:dyDescent="0.25">
      <c r="B109" s="7" t="s">
        <v>1550</v>
      </c>
      <c r="C109" s="2" t="s">
        <v>12</v>
      </c>
      <c r="D109" s="2"/>
      <c r="E109" s="2"/>
      <c r="F109" s="2"/>
      <c r="G109" s="2"/>
      <c r="H109" s="34">
        <f t="shared" si="3"/>
        <v>0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>
        <f t="shared" si="4"/>
        <v>17322.849999999988</v>
      </c>
      <c r="U109" s="4"/>
      <c r="V109" s="4"/>
      <c r="W109" s="4"/>
      <c r="X109" s="4"/>
      <c r="Y109" s="4">
        <v>16402</v>
      </c>
      <c r="Z109" s="4"/>
      <c r="AA109" s="4"/>
      <c r="AB109" s="4"/>
      <c r="AC109" s="4"/>
      <c r="AD109" s="4"/>
      <c r="AE109" s="4"/>
      <c r="AF109" s="4">
        <f t="shared" si="5"/>
        <v>37986.020000000019</v>
      </c>
    </row>
    <row r="110" spans="2:32" x14ac:dyDescent="0.25">
      <c r="B110" s="7" t="s">
        <v>1550</v>
      </c>
      <c r="C110" s="2" t="s">
        <v>1361</v>
      </c>
      <c r="D110" s="2"/>
      <c r="E110" s="2"/>
      <c r="F110" s="2"/>
      <c r="G110" s="2"/>
      <c r="H110" s="34">
        <f t="shared" si="3"/>
        <v>0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>
        <f t="shared" si="4"/>
        <v>17322.849999999988</v>
      </c>
      <c r="U110" s="4">
        <v>2000</v>
      </c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>
        <f t="shared" si="5"/>
        <v>39986.020000000019</v>
      </c>
    </row>
    <row r="111" spans="2:32" x14ac:dyDescent="0.25">
      <c r="B111" s="7" t="s">
        <v>1551</v>
      </c>
      <c r="C111" s="2" t="s">
        <v>1525</v>
      </c>
      <c r="D111" s="2"/>
      <c r="E111" s="2"/>
      <c r="F111" s="2"/>
      <c r="G111" s="2"/>
      <c r="H111" s="34">
        <f t="shared" si="3"/>
        <v>0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>
        <f t="shared" si="4"/>
        <v>17322.849999999988</v>
      </c>
      <c r="U111" s="4"/>
      <c r="V111" s="4">
        <v>5000</v>
      </c>
      <c r="W111" s="4"/>
      <c r="X111" s="4"/>
      <c r="Y111" s="4"/>
      <c r="Z111" s="4"/>
      <c r="AA111" s="4"/>
      <c r="AB111" s="4"/>
      <c r="AC111" s="4"/>
      <c r="AD111" s="4"/>
      <c r="AE111" s="4"/>
      <c r="AF111" s="4">
        <f t="shared" si="5"/>
        <v>34986.020000000019</v>
      </c>
    </row>
    <row r="112" spans="2:32" x14ac:dyDescent="0.25">
      <c r="B112" s="7" t="s">
        <v>1552</v>
      </c>
      <c r="C112" s="2" t="s">
        <v>12</v>
      </c>
      <c r="D112" s="2"/>
      <c r="E112" s="2"/>
      <c r="F112" s="2"/>
      <c r="G112" s="2"/>
      <c r="H112" s="34">
        <f t="shared" si="3"/>
        <v>0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>
        <f t="shared" si="4"/>
        <v>17322.849999999988</v>
      </c>
      <c r="U112" s="4"/>
      <c r="V112" s="4"/>
      <c r="W112" s="4"/>
      <c r="X112" s="4"/>
      <c r="Y112" s="4">
        <v>1406</v>
      </c>
      <c r="Z112" s="4"/>
      <c r="AA112" s="4"/>
      <c r="AB112" s="4"/>
      <c r="AC112" s="4"/>
      <c r="AD112" s="4"/>
      <c r="AE112" s="4"/>
      <c r="AF112" s="4">
        <f t="shared" si="5"/>
        <v>36392.020000000019</v>
      </c>
    </row>
    <row r="113" spans="2:32" x14ac:dyDescent="0.25">
      <c r="B113" s="7" t="s">
        <v>1553</v>
      </c>
      <c r="C113" s="2" t="s">
        <v>1554</v>
      </c>
      <c r="D113" s="2"/>
      <c r="E113" s="2"/>
      <c r="F113" s="2"/>
      <c r="G113" s="2"/>
      <c r="H113" s="34">
        <f t="shared" si="3"/>
        <v>0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>
        <f t="shared" si="4"/>
        <v>17322.849999999988</v>
      </c>
      <c r="U113" s="4"/>
      <c r="V113" s="4">
        <v>10000</v>
      </c>
      <c r="W113" s="4"/>
      <c r="X113" s="4"/>
      <c r="Y113" s="4"/>
      <c r="Z113" s="4"/>
      <c r="AA113" s="4"/>
      <c r="AB113" s="4"/>
      <c r="AC113" s="4"/>
      <c r="AD113" s="4"/>
      <c r="AE113" s="4"/>
      <c r="AF113" s="4">
        <f t="shared" si="5"/>
        <v>26392.020000000019</v>
      </c>
    </row>
    <row r="114" spans="2:32" x14ac:dyDescent="0.25">
      <c r="B114" s="7" t="s">
        <v>1555</v>
      </c>
      <c r="C114" s="2" t="s">
        <v>299</v>
      </c>
      <c r="D114" s="2"/>
      <c r="E114" s="2"/>
      <c r="F114" s="2"/>
      <c r="G114" s="2"/>
      <c r="H114" s="34">
        <f t="shared" si="3"/>
        <v>0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>
        <f t="shared" si="4"/>
        <v>17322.849999999988</v>
      </c>
      <c r="U114" s="4"/>
      <c r="V114" s="4">
        <v>10000</v>
      </c>
      <c r="W114" s="4"/>
      <c r="X114" s="4"/>
      <c r="Y114" s="4"/>
      <c r="Z114" s="4"/>
      <c r="AA114" s="4"/>
      <c r="AB114" s="4"/>
      <c r="AC114" s="4"/>
      <c r="AD114" s="4"/>
      <c r="AE114" s="4"/>
      <c r="AF114" s="4">
        <f t="shared" si="5"/>
        <v>16392.020000000019</v>
      </c>
    </row>
    <row r="115" spans="2:32" x14ac:dyDescent="0.25">
      <c r="B115" s="7" t="s">
        <v>1556</v>
      </c>
      <c r="C115" s="2" t="s">
        <v>1525</v>
      </c>
      <c r="D115" s="2"/>
      <c r="E115" s="2"/>
      <c r="F115" s="2"/>
      <c r="G115" s="2"/>
      <c r="H115" s="34">
        <f t="shared" si="3"/>
        <v>0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>
        <f t="shared" si="4"/>
        <v>17322.849999999988</v>
      </c>
      <c r="U115" s="4"/>
      <c r="V115" s="4">
        <v>10896</v>
      </c>
      <c r="W115" s="4"/>
      <c r="X115" s="4"/>
      <c r="Y115" s="4"/>
      <c r="Z115" s="4"/>
      <c r="AA115" s="4"/>
      <c r="AB115" s="4"/>
      <c r="AC115" s="4"/>
      <c r="AD115" s="4"/>
      <c r="AE115" s="4"/>
      <c r="AF115" s="4">
        <f t="shared" si="5"/>
        <v>5496.0200000000186</v>
      </c>
    </row>
    <row r="116" spans="2:32" x14ac:dyDescent="0.25">
      <c r="B116" s="7" t="s">
        <v>1557</v>
      </c>
      <c r="C116" s="2" t="s">
        <v>150</v>
      </c>
      <c r="D116" s="2"/>
      <c r="E116" s="2"/>
      <c r="F116" s="2"/>
      <c r="G116" s="2"/>
      <c r="H116" s="34">
        <f t="shared" si="3"/>
        <v>0</v>
      </c>
      <c r="I116" s="4"/>
      <c r="J116" s="4"/>
      <c r="K116" s="4"/>
      <c r="L116" s="4"/>
      <c r="M116" s="4"/>
      <c r="N116" s="4"/>
      <c r="O116" s="4"/>
      <c r="P116" s="4">
        <v>-15000</v>
      </c>
      <c r="Q116" s="4"/>
      <c r="R116" s="4"/>
      <c r="S116" s="4"/>
      <c r="T116" s="4">
        <f t="shared" si="4"/>
        <v>2322.8499999999876</v>
      </c>
      <c r="U116" s="4"/>
      <c r="V116" s="4"/>
      <c r="W116" s="4"/>
      <c r="X116" s="4"/>
      <c r="Y116" s="4"/>
      <c r="Z116" s="4"/>
      <c r="AA116" s="4"/>
      <c r="AB116" s="4">
        <v>15000</v>
      </c>
      <c r="AC116" s="4"/>
      <c r="AD116" s="4"/>
      <c r="AE116" s="4"/>
      <c r="AF116" s="4">
        <f t="shared" si="5"/>
        <v>20496.020000000019</v>
      </c>
    </row>
    <row r="117" spans="2:32" x14ac:dyDescent="0.25">
      <c r="B117" s="7" t="s">
        <v>1557</v>
      </c>
      <c r="C117" s="2" t="s">
        <v>302</v>
      </c>
      <c r="D117" s="2"/>
      <c r="E117" s="2"/>
      <c r="F117" s="2"/>
      <c r="G117" s="2"/>
      <c r="H117" s="34">
        <f t="shared" si="3"/>
        <v>0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>
        <f t="shared" si="4"/>
        <v>2322.8499999999876</v>
      </c>
      <c r="U117" s="4"/>
      <c r="V117" s="4">
        <v>15000</v>
      </c>
      <c r="W117" s="4"/>
      <c r="X117" s="4"/>
      <c r="Y117" s="4"/>
      <c r="Z117" s="4"/>
      <c r="AA117" s="4"/>
      <c r="AB117" s="4"/>
      <c r="AC117" s="4"/>
      <c r="AD117" s="4"/>
      <c r="AE117" s="4"/>
      <c r="AF117" s="4">
        <f t="shared" si="5"/>
        <v>5496.0200000000186</v>
      </c>
    </row>
    <row r="118" spans="2:32" x14ac:dyDescent="0.25">
      <c r="B118" s="7" t="s">
        <v>1558</v>
      </c>
      <c r="C118" s="2" t="s">
        <v>209</v>
      </c>
      <c r="D118" s="2"/>
      <c r="E118" s="2"/>
      <c r="F118" s="2"/>
      <c r="G118" s="2"/>
      <c r="H118" s="34">
        <f t="shared" si="3"/>
        <v>0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>
        <f t="shared" si="4"/>
        <v>2322.8499999999876</v>
      </c>
      <c r="U118" s="4">
        <v>39000</v>
      </c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>
        <f t="shared" si="5"/>
        <v>44496.020000000019</v>
      </c>
    </row>
    <row r="119" spans="2:32" x14ac:dyDescent="0.25">
      <c r="B119" s="7" t="s">
        <v>1559</v>
      </c>
      <c r="C119" s="2" t="s">
        <v>1361</v>
      </c>
      <c r="D119" s="2"/>
      <c r="E119" s="2"/>
      <c r="F119" s="2"/>
      <c r="G119" s="2"/>
      <c r="H119" s="34">
        <f t="shared" si="3"/>
        <v>0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>
        <f t="shared" si="4"/>
        <v>2322.8499999999876</v>
      </c>
      <c r="U119" s="4">
        <v>2000</v>
      </c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>
        <f t="shared" si="5"/>
        <v>46496.020000000019</v>
      </c>
    </row>
    <row r="120" spans="2:32" x14ac:dyDescent="0.25">
      <c r="B120" s="7" t="s">
        <v>1579</v>
      </c>
      <c r="C120" s="2" t="s">
        <v>12</v>
      </c>
      <c r="D120" s="2"/>
      <c r="E120" s="2"/>
      <c r="F120" s="2"/>
      <c r="G120" s="2"/>
      <c r="H120" s="34">
        <f t="shared" si="3"/>
        <v>0</v>
      </c>
      <c r="I120" s="4"/>
      <c r="J120" s="4"/>
      <c r="K120" s="4"/>
      <c r="L120" s="4"/>
      <c r="M120" s="4">
        <v>1638</v>
      </c>
      <c r="N120" s="4"/>
      <c r="O120" s="4"/>
      <c r="P120" s="4"/>
      <c r="Q120" s="4"/>
      <c r="R120" s="4"/>
      <c r="S120" s="4"/>
      <c r="T120" s="4">
        <f t="shared" si="4"/>
        <v>3960.8499999999876</v>
      </c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>
        <f t="shared" si="5"/>
        <v>46496.020000000019</v>
      </c>
    </row>
    <row r="121" spans="2:32" x14ac:dyDescent="0.25">
      <c r="B121" s="7" t="s">
        <v>1560</v>
      </c>
      <c r="C121" s="2" t="s">
        <v>303</v>
      </c>
      <c r="D121" s="2"/>
      <c r="E121" s="2"/>
      <c r="F121" s="2"/>
      <c r="G121" s="2"/>
      <c r="H121" s="34">
        <f t="shared" si="3"/>
        <v>0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>
        <f t="shared" si="4"/>
        <v>3960.8499999999876</v>
      </c>
      <c r="U121" s="4"/>
      <c r="V121" s="4">
        <v>25000</v>
      </c>
      <c r="W121" s="4"/>
      <c r="X121" s="4"/>
      <c r="Y121" s="4"/>
      <c r="Z121" s="4"/>
      <c r="AA121" s="4"/>
      <c r="AB121" s="4"/>
      <c r="AC121" s="4"/>
      <c r="AD121" s="4"/>
      <c r="AE121" s="4"/>
      <c r="AF121" s="4">
        <f t="shared" si="5"/>
        <v>21496.020000000019</v>
      </c>
    </row>
    <row r="122" spans="2:32" x14ac:dyDescent="0.25">
      <c r="B122" s="7" t="s">
        <v>1561</v>
      </c>
      <c r="C122" s="2" t="s">
        <v>1562</v>
      </c>
      <c r="D122" s="2"/>
      <c r="E122" s="2"/>
      <c r="F122" s="2"/>
      <c r="G122" s="2"/>
      <c r="H122" s="34">
        <f t="shared" si="3"/>
        <v>0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>
        <f t="shared" si="4"/>
        <v>3960.8499999999876</v>
      </c>
      <c r="U122" s="4"/>
      <c r="V122" s="4">
        <v>5486</v>
      </c>
      <c r="W122" s="4"/>
      <c r="X122" s="4"/>
      <c r="Y122" s="4"/>
      <c r="Z122" s="4"/>
      <c r="AA122" s="4"/>
      <c r="AB122" s="4"/>
      <c r="AC122" s="4"/>
      <c r="AD122" s="4"/>
      <c r="AE122" s="4"/>
      <c r="AF122" s="4">
        <f t="shared" si="5"/>
        <v>16010.020000000019</v>
      </c>
    </row>
    <row r="123" spans="2:32" x14ac:dyDescent="0.25">
      <c r="B123" s="7" t="s">
        <v>1563</v>
      </c>
      <c r="C123" s="2" t="s">
        <v>1371</v>
      </c>
      <c r="D123" s="2"/>
      <c r="E123" s="2"/>
      <c r="F123" s="2"/>
      <c r="G123" s="2"/>
      <c r="H123" s="34">
        <f t="shared" si="3"/>
        <v>0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>
        <f t="shared" si="4"/>
        <v>3960.8499999999876</v>
      </c>
      <c r="U123" s="4"/>
      <c r="V123" s="4">
        <v>1200</v>
      </c>
      <c r="W123" s="4"/>
      <c r="X123" s="4"/>
      <c r="Y123" s="4"/>
      <c r="Z123" s="4"/>
      <c r="AA123" s="4"/>
      <c r="AB123" s="4"/>
      <c r="AC123" s="4"/>
      <c r="AD123" s="4"/>
      <c r="AE123" s="4"/>
      <c r="AF123" s="4">
        <f t="shared" si="5"/>
        <v>14810.020000000019</v>
      </c>
    </row>
    <row r="124" spans="2:32" x14ac:dyDescent="0.25">
      <c r="B124" s="7" t="s">
        <v>1564</v>
      </c>
      <c r="C124" s="2" t="s">
        <v>12</v>
      </c>
      <c r="D124" s="2"/>
      <c r="E124" s="2"/>
      <c r="F124" s="2"/>
      <c r="G124" s="2"/>
      <c r="H124" s="34">
        <f t="shared" si="3"/>
        <v>0</v>
      </c>
      <c r="I124" s="4"/>
      <c r="J124" s="4"/>
      <c r="K124" s="4"/>
      <c r="L124" s="4"/>
      <c r="M124" s="4">
        <v>5878</v>
      </c>
      <c r="N124" s="4"/>
      <c r="O124" s="4"/>
      <c r="P124" s="4"/>
      <c r="Q124" s="4"/>
      <c r="R124" s="4"/>
      <c r="S124" s="4"/>
      <c r="T124" s="4">
        <f t="shared" si="4"/>
        <v>9838.8499999999876</v>
      </c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>
        <f t="shared" si="5"/>
        <v>14810.020000000019</v>
      </c>
    </row>
    <row r="125" spans="2:32" x14ac:dyDescent="0.25">
      <c r="B125" s="7" t="s">
        <v>1564</v>
      </c>
      <c r="C125" s="2" t="s">
        <v>12</v>
      </c>
      <c r="D125" s="2"/>
      <c r="E125" s="2"/>
      <c r="F125" s="2"/>
      <c r="G125" s="2"/>
      <c r="H125" s="34">
        <f t="shared" si="3"/>
        <v>0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>
        <f t="shared" si="4"/>
        <v>9838.8499999999876</v>
      </c>
      <c r="U125" s="4"/>
      <c r="V125" s="4"/>
      <c r="W125" s="4"/>
      <c r="X125" s="4"/>
      <c r="Y125" s="4">
        <v>8775</v>
      </c>
      <c r="Z125" s="4"/>
      <c r="AA125" s="4"/>
      <c r="AB125" s="4"/>
      <c r="AC125" s="4"/>
      <c r="AD125" s="4"/>
      <c r="AE125" s="4"/>
      <c r="AF125" s="4">
        <f t="shared" si="5"/>
        <v>23585.020000000019</v>
      </c>
    </row>
    <row r="126" spans="2:32" x14ac:dyDescent="0.25">
      <c r="B126" s="7" t="s">
        <v>1565</v>
      </c>
      <c r="C126" s="2" t="s">
        <v>1361</v>
      </c>
      <c r="D126" s="2"/>
      <c r="E126" s="2"/>
      <c r="F126" s="2"/>
      <c r="G126" s="2"/>
      <c r="H126" s="34">
        <f t="shared" si="3"/>
        <v>0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>
        <f t="shared" si="4"/>
        <v>9838.8499999999876</v>
      </c>
      <c r="U126" s="4">
        <v>2000</v>
      </c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>
        <f t="shared" si="5"/>
        <v>25585.020000000019</v>
      </c>
    </row>
    <row r="127" spans="2:32" x14ac:dyDescent="0.25">
      <c r="B127" s="7" t="s">
        <v>1580</v>
      </c>
      <c r="C127" s="2" t="s">
        <v>290</v>
      </c>
      <c r="D127" s="2"/>
      <c r="E127" s="2"/>
      <c r="F127" s="2"/>
      <c r="G127" s="2"/>
      <c r="H127" s="34">
        <f t="shared" si="3"/>
        <v>0</v>
      </c>
      <c r="I127" s="4"/>
      <c r="J127" s="4"/>
      <c r="K127" s="4">
        <v>17.7</v>
      </c>
      <c r="L127" s="4"/>
      <c r="M127" s="4"/>
      <c r="N127" s="4"/>
      <c r="O127" s="4"/>
      <c r="P127" s="4"/>
      <c r="Q127" s="4"/>
      <c r="R127" s="4"/>
      <c r="S127" s="4"/>
      <c r="T127" s="4">
        <f t="shared" si="4"/>
        <v>9821.1499999999869</v>
      </c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>
        <f t="shared" si="5"/>
        <v>25585.020000000019</v>
      </c>
    </row>
    <row r="128" spans="2:32" x14ac:dyDescent="0.25">
      <c r="B128" s="7" t="s">
        <v>1566</v>
      </c>
      <c r="C128" s="2" t="s">
        <v>1371</v>
      </c>
      <c r="D128" s="2"/>
      <c r="E128" s="2"/>
      <c r="F128" s="2"/>
      <c r="G128" s="2"/>
      <c r="H128" s="34">
        <f t="shared" si="3"/>
        <v>0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>
        <f t="shared" si="4"/>
        <v>9821.1499999999869</v>
      </c>
      <c r="U128" s="4"/>
      <c r="V128" s="4">
        <v>600</v>
      </c>
      <c r="W128" s="4"/>
      <c r="X128" s="4"/>
      <c r="Y128" s="4"/>
      <c r="Z128" s="4"/>
      <c r="AA128" s="4"/>
      <c r="AB128" s="4"/>
      <c r="AC128" s="4"/>
      <c r="AD128" s="4"/>
      <c r="AE128" s="4"/>
      <c r="AF128" s="4">
        <f t="shared" si="5"/>
        <v>24985.020000000019</v>
      </c>
    </row>
    <row r="129" spans="2:32" x14ac:dyDescent="0.25">
      <c r="B129" s="7" t="s">
        <v>1567</v>
      </c>
      <c r="C129" s="2" t="s">
        <v>232</v>
      </c>
      <c r="D129" s="2"/>
      <c r="E129" s="2"/>
      <c r="F129" s="2"/>
      <c r="G129" s="2"/>
      <c r="H129" s="34">
        <f t="shared" si="3"/>
        <v>0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>
        <f t="shared" si="4"/>
        <v>9821.1499999999869</v>
      </c>
      <c r="U129" s="4"/>
      <c r="V129" s="4"/>
      <c r="W129" s="4"/>
      <c r="X129" s="4">
        <v>166</v>
      </c>
      <c r="Y129" s="4"/>
      <c r="Z129" s="4"/>
      <c r="AA129" s="4"/>
      <c r="AB129" s="4"/>
      <c r="AC129" s="4"/>
      <c r="AD129" s="4"/>
      <c r="AE129" s="4"/>
      <c r="AF129" s="4">
        <f t="shared" si="5"/>
        <v>25151.020000000019</v>
      </c>
    </row>
    <row r="130" spans="2:32" x14ac:dyDescent="0.25">
      <c r="B130" s="7" t="s">
        <v>1568</v>
      </c>
      <c r="C130" s="2" t="s">
        <v>301</v>
      </c>
      <c r="D130" s="2"/>
      <c r="E130" s="2"/>
      <c r="F130" s="2"/>
      <c r="G130" s="2"/>
      <c r="H130" s="34">
        <f t="shared" si="3"/>
        <v>0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>
        <f t="shared" si="4"/>
        <v>9821.1499999999869</v>
      </c>
      <c r="U130" s="4"/>
      <c r="V130" s="4">
        <v>7500</v>
      </c>
      <c r="W130" s="4"/>
      <c r="X130" s="4"/>
      <c r="Y130" s="4"/>
      <c r="Z130" s="4"/>
      <c r="AA130" s="4"/>
      <c r="AB130" s="4"/>
      <c r="AC130" s="4"/>
      <c r="AD130" s="4"/>
      <c r="AE130" s="4"/>
      <c r="AF130" s="4">
        <f t="shared" si="5"/>
        <v>17651.020000000019</v>
      </c>
    </row>
    <row r="131" spans="2:32" x14ac:dyDescent="0.25">
      <c r="B131" s="7" t="s">
        <v>1568</v>
      </c>
      <c r="C131" s="2" t="s">
        <v>301</v>
      </c>
      <c r="D131" s="2"/>
      <c r="E131" s="2"/>
      <c r="F131" s="2"/>
      <c r="G131" s="2"/>
      <c r="H131" s="34">
        <f t="shared" si="3"/>
        <v>0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>
        <f t="shared" si="4"/>
        <v>9821.1499999999869</v>
      </c>
      <c r="U131" s="4"/>
      <c r="V131" s="4">
        <v>5000</v>
      </c>
      <c r="W131" s="4"/>
      <c r="X131" s="4"/>
      <c r="Y131" s="4"/>
      <c r="Z131" s="4"/>
      <c r="AA131" s="4"/>
      <c r="AB131" s="4"/>
      <c r="AC131" s="4"/>
      <c r="AD131" s="4"/>
      <c r="AE131" s="4"/>
      <c r="AF131" s="4">
        <f t="shared" si="5"/>
        <v>12651.020000000019</v>
      </c>
    </row>
    <row r="132" spans="2:32" x14ac:dyDescent="0.25">
      <c r="B132" s="7" t="s">
        <v>1581</v>
      </c>
      <c r="C132" s="2" t="s">
        <v>12</v>
      </c>
      <c r="D132" s="2"/>
      <c r="E132" s="2"/>
      <c r="F132" s="2"/>
      <c r="G132" s="2"/>
      <c r="H132" s="34">
        <f t="shared" si="3"/>
        <v>0</v>
      </c>
      <c r="I132" s="4"/>
      <c r="J132" s="4"/>
      <c r="K132" s="4"/>
      <c r="L132" s="4"/>
      <c r="M132" s="4">
        <v>1890</v>
      </c>
      <c r="N132" s="4"/>
      <c r="O132" s="4"/>
      <c r="P132" s="4"/>
      <c r="Q132" s="4"/>
      <c r="R132" s="4"/>
      <c r="S132" s="4"/>
      <c r="T132" s="4">
        <f t="shared" si="4"/>
        <v>11711.149999999987</v>
      </c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>
        <f t="shared" si="5"/>
        <v>12651.020000000019</v>
      </c>
    </row>
    <row r="133" spans="2:32" x14ac:dyDescent="0.25">
      <c r="B133" s="7" t="s">
        <v>1582</v>
      </c>
      <c r="C133" s="2" t="s">
        <v>12</v>
      </c>
      <c r="D133" s="2"/>
      <c r="E133" s="2"/>
      <c r="F133" s="2"/>
      <c r="G133" s="2"/>
      <c r="H133" s="34">
        <f t="shared" ref="H133:H144" si="6">H132+D133-G133</f>
        <v>0</v>
      </c>
      <c r="I133" s="4"/>
      <c r="J133" s="4"/>
      <c r="K133" s="4"/>
      <c r="L133" s="4"/>
      <c r="M133" s="4">
        <v>7032</v>
      </c>
      <c r="N133" s="4"/>
      <c r="O133" s="4"/>
      <c r="P133" s="4"/>
      <c r="Q133" s="4"/>
      <c r="R133" s="4"/>
      <c r="S133" s="4"/>
      <c r="T133" s="4">
        <f t="shared" ref="T133:T144" si="7">T132+(I133+L133+M133+P133+Q133+R133)-(J133+K133+N133+O133+S133)</f>
        <v>18743.149999999987</v>
      </c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>
        <f t="shared" ref="AF133:AF144" si="8">AF132+(U133+X133+Y133+AB133+AC133+AD133)-(V133+W133+Z133+AA133+AE133)</f>
        <v>12651.020000000019</v>
      </c>
    </row>
    <row r="134" spans="2:32" x14ac:dyDescent="0.25">
      <c r="B134" s="7" t="s">
        <v>1582</v>
      </c>
      <c r="C134" s="2" t="s">
        <v>12</v>
      </c>
      <c r="D134" s="2"/>
      <c r="E134" s="2"/>
      <c r="F134" s="2"/>
      <c r="G134" s="2"/>
      <c r="H134" s="34">
        <f t="shared" si="6"/>
        <v>0</v>
      </c>
      <c r="I134" s="4"/>
      <c r="J134" s="4"/>
      <c r="K134" s="4"/>
      <c r="L134" s="4"/>
      <c r="M134" s="4">
        <v>5625</v>
      </c>
      <c r="N134" s="4"/>
      <c r="O134" s="4"/>
      <c r="P134" s="4"/>
      <c r="Q134" s="4"/>
      <c r="R134" s="4"/>
      <c r="S134" s="4"/>
      <c r="T134" s="4">
        <f t="shared" si="7"/>
        <v>24368.149999999987</v>
      </c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>
        <f t="shared" si="8"/>
        <v>12651.020000000019</v>
      </c>
    </row>
    <row r="135" spans="2:32" x14ac:dyDescent="0.25">
      <c r="B135" s="7" t="s">
        <v>1569</v>
      </c>
      <c r="C135" s="2" t="s">
        <v>209</v>
      </c>
      <c r="D135" s="2"/>
      <c r="E135" s="2"/>
      <c r="F135" s="2"/>
      <c r="G135" s="2"/>
      <c r="H135" s="34">
        <f t="shared" si="6"/>
        <v>0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>
        <f t="shared" si="7"/>
        <v>24368.149999999987</v>
      </c>
      <c r="U135" s="4">
        <v>60000</v>
      </c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>
        <f t="shared" si="8"/>
        <v>72651.020000000019</v>
      </c>
    </row>
    <row r="136" spans="2:32" x14ac:dyDescent="0.25">
      <c r="B136" s="7" t="s">
        <v>1569</v>
      </c>
      <c r="C136" s="2" t="s">
        <v>1431</v>
      </c>
      <c r="D136" s="2"/>
      <c r="E136" s="2"/>
      <c r="F136" s="2"/>
      <c r="G136" s="2"/>
      <c r="H136" s="34">
        <f t="shared" si="6"/>
        <v>0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>
        <f t="shared" si="7"/>
        <v>24368.149999999987</v>
      </c>
      <c r="U136" s="4">
        <v>60000</v>
      </c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>
        <f t="shared" si="8"/>
        <v>132651.02000000002</v>
      </c>
    </row>
    <row r="137" spans="2:32" x14ac:dyDescent="0.25">
      <c r="B137" s="7" t="s">
        <v>1570</v>
      </c>
      <c r="C137" s="2" t="s">
        <v>12</v>
      </c>
      <c r="D137" s="2"/>
      <c r="E137" s="2"/>
      <c r="F137" s="2"/>
      <c r="G137" s="2"/>
      <c r="H137" s="34">
        <f t="shared" si="6"/>
        <v>0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>
        <f t="shared" si="7"/>
        <v>24368.149999999987</v>
      </c>
      <c r="U137" s="4"/>
      <c r="V137" s="4"/>
      <c r="W137" s="4"/>
      <c r="X137" s="4"/>
      <c r="Y137" s="4">
        <v>16402</v>
      </c>
      <c r="Z137" s="4"/>
      <c r="AA137" s="4"/>
      <c r="AB137" s="4"/>
      <c r="AC137" s="4"/>
      <c r="AD137" s="4"/>
      <c r="AE137" s="4"/>
      <c r="AF137" s="4">
        <f t="shared" si="8"/>
        <v>149053.02000000002</v>
      </c>
    </row>
    <row r="138" spans="2:32" x14ac:dyDescent="0.25">
      <c r="B138" s="7" t="s">
        <v>1570</v>
      </c>
      <c r="C138" s="2" t="s">
        <v>1361</v>
      </c>
      <c r="D138" s="2"/>
      <c r="E138" s="2"/>
      <c r="F138" s="2"/>
      <c r="G138" s="2"/>
      <c r="H138" s="34">
        <f t="shared" si="6"/>
        <v>0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>
        <f t="shared" si="7"/>
        <v>24368.149999999987</v>
      </c>
      <c r="U138" s="4">
        <v>24000</v>
      </c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>
        <f t="shared" si="8"/>
        <v>173053.02000000002</v>
      </c>
    </row>
    <row r="139" spans="2:32" x14ac:dyDescent="0.25">
      <c r="B139" s="7" t="s">
        <v>1571</v>
      </c>
      <c r="C139" s="2" t="s">
        <v>232</v>
      </c>
      <c r="D139" s="2"/>
      <c r="E139" s="2"/>
      <c r="F139" s="2"/>
      <c r="G139" s="2"/>
      <c r="H139" s="34">
        <f t="shared" si="6"/>
        <v>0</v>
      </c>
      <c r="I139" s="4"/>
      <c r="J139" s="4"/>
      <c r="K139" s="4"/>
      <c r="L139" s="4">
        <v>77</v>
      </c>
      <c r="M139" s="4"/>
      <c r="N139" s="4"/>
      <c r="O139" s="4"/>
      <c r="P139" s="4"/>
      <c r="Q139" s="4"/>
      <c r="R139" s="4"/>
      <c r="S139" s="4"/>
      <c r="T139" s="4">
        <f t="shared" si="7"/>
        <v>24445.149999999987</v>
      </c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>
        <f t="shared" si="8"/>
        <v>173053.02000000002</v>
      </c>
    </row>
    <row r="140" spans="2:32" x14ac:dyDescent="0.25">
      <c r="B140" s="7" t="s">
        <v>1571</v>
      </c>
      <c r="C140" s="2" t="s">
        <v>335</v>
      </c>
      <c r="D140" s="2"/>
      <c r="E140" s="2"/>
      <c r="F140" s="2"/>
      <c r="G140" s="2"/>
      <c r="H140" s="34">
        <f t="shared" si="6"/>
        <v>0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>
        <f t="shared" si="7"/>
        <v>24445.149999999987</v>
      </c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>
        <v>170000</v>
      </c>
      <c r="AF140" s="4">
        <f t="shared" si="8"/>
        <v>3053.0200000000186</v>
      </c>
    </row>
    <row r="141" spans="2:32" x14ac:dyDescent="0.25">
      <c r="B141" s="7" t="s">
        <v>1572</v>
      </c>
      <c r="C141" s="2" t="s">
        <v>12</v>
      </c>
      <c r="D141" s="2"/>
      <c r="E141" s="2"/>
      <c r="F141" s="2"/>
      <c r="G141" s="2"/>
      <c r="H141" s="34">
        <f t="shared" si="6"/>
        <v>0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>
        <f t="shared" si="7"/>
        <v>24445.149999999987</v>
      </c>
      <c r="U141" s="4"/>
      <c r="V141" s="4"/>
      <c r="W141" s="4"/>
      <c r="X141" s="4"/>
      <c r="Y141" s="4">
        <v>1406</v>
      </c>
      <c r="Z141" s="4"/>
      <c r="AA141" s="4"/>
      <c r="AB141" s="4"/>
      <c r="AC141" s="4"/>
      <c r="AD141" s="4"/>
      <c r="AE141" s="4"/>
      <c r="AF141" s="4">
        <f t="shared" si="8"/>
        <v>4459.0200000000186</v>
      </c>
    </row>
    <row r="142" spans="2:32" x14ac:dyDescent="0.25">
      <c r="B142" s="7" t="s">
        <v>1573</v>
      </c>
      <c r="C142" s="2" t="s">
        <v>1574</v>
      </c>
      <c r="D142" s="2"/>
      <c r="E142" s="2"/>
      <c r="F142" s="2"/>
      <c r="G142" s="2"/>
      <c r="H142" s="34">
        <f t="shared" si="6"/>
        <v>0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>
        <f t="shared" si="7"/>
        <v>24445.149999999987</v>
      </c>
      <c r="U142" s="4">
        <v>1000</v>
      </c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>
        <f t="shared" si="8"/>
        <v>5459.0200000000186</v>
      </c>
    </row>
    <row r="143" spans="2:32" x14ac:dyDescent="0.25">
      <c r="B143" s="7" t="s">
        <v>1573</v>
      </c>
      <c r="C143" s="2" t="s">
        <v>1361</v>
      </c>
      <c r="D143" s="2"/>
      <c r="E143" s="2"/>
      <c r="F143" s="2"/>
      <c r="G143" s="2"/>
      <c r="H143" s="34">
        <f t="shared" si="6"/>
        <v>0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>
        <f t="shared" si="7"/>
        <v>24445.149999999987</v>
      </c>
      <c r="U143" s="4">
        <v>720</v>
      </c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>
        <f t="shared" si="8"/>
        <v>6179.0200000000186</v>
      </c>
    </row>
    <row r="144" spans="2:32" x14ac:dyDescent="0.25">
      <c r="B144" s="7" t="s">
        <v>1573</v>
      </c>
      <c r="C144" s="2" t="s">
        <v>12</v>
      </c>
      <c r="D144" s="2"/>
      <c r="E144" s="2"/>
      <c r="F144" s="2"/>
      <c r="G144" s="2"/>
      <c r="H144" s="34">
        <f t="shared" si="6"/>
        <v>0</v>
      </c>
      <c r="I144" s="4"/>
      <c r="J144" s="4"/>
      <c r="K144" s="4"/>
      <c r="L144" s="4"/>
      <c r="M144" s="4">
        <v>9028</v>
      </c>
      <c r="N144" s="4"/>
      <c r="O144" s="4"/>
      <c r="P144" s="4"/>
      <c r="Q144" s="4"/>
      <c r="R144" s="4"/>
      <c r="S144" s="4"/>
      <c r="T144" s="4">
        <f t="shared" si="7"/>
        <v>33473.149999999987</v>
      </c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>
        <f t="shared" si="8"/>
        <v>6179.0200000000186</v>
      </c>
    </row>
    <row r="145" spans="2:32" x14ac:dyDescent="0.25">
      <c r="B145" s="7" t="s">
        <v>1573</v>
      </c>
      <c r="C145" s="2" t="s">
        <v>335</v>
      </c>
      <c r="D145" s="2"/>
      <c r="E145" s="2"/>
      <c r="F145" s="2"/>
      <c r="G145" s="2"/>
      <c r="H145" s="34">
        <f>H144+D145-G145</f>
        <v>0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>
        <v>9028</v>
      </c>
      <c r="T145" s="4">
        <f>T144+(I145+L145+M145+P145+Q145+R145)-(J145+K145+N145+O145+S145)</f>
        <v>24445.149999999987</v>
      </c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>
        <f>AF144+(U145+X145+Y145+AB145+AC145+AD145)-(V145+W145+Z145+AA145+AE145)</f>
        <v>6179.0200000000186</v>
      </c>
    </row>
    <row r="146" spans="2:32" x14ac:dyDescent="0.25">
      <c r="B146" s="7" t="s">
        <v>1595</v>
      </c>
      <c r="C146" s="2" t="s">
        <v>1525</v>
      </c>
      <c r="D146" s="2"/>
      <c r="E146" s="2"/>
      <c r="F146" s="2"/>
      <c r="G146" s="2"/>
      <c r="H146" s="34">
        <f t="shared" ref="H146:H164" si="9">H145+D146-G146</f>
        <v>0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>
        <f t="shared" ref="T146:T164" si="10">T145+(I146+L146+M146+P146+Q146+R146)-(J146+K146+N146+O146+S146)</f>
        <v>24445.149999999987</v>
      </c>
      <c r="U146" s="4"/>
      <c r="V146" s="4">
        <v>4806</v>
      </c>
      <c r="W146" s="4"/>
      <c r="X146" s="4"/>
      <c r="Y146" s="4"/>
      <c r="Z146" s="4"/>
      <c r="AA146" s="4"/>
      <c r="AB146" s="4"/>
      <c r="AC146" s="4"/>
      <c r="AD146" s="4"/>
      <c r="AE146" s="4"/>
      <c r="AF146" s="4">
        <f t="shared" ref="AF146:AF164" si="11">AF145+(U146+X146+Y146+AB146+AC146+AD146)-(V146+W146+Z146+AA146+AE146)</f>
        <v>1373.0200000000186</v>
      </c>
    </row>
    <row r="147" spans="2:32" x14ac:dyDescent="0.25">
      <c r="B147" s="7" t="s">
        <v>1589</v>
      </c>
      <c r="C147" s="2" t="s">
        <v>12</v>
      </c>
      <c r="D147" s="2"/>
      <c r="E147" s="2"/>
      <c r="F147" s="2"/>
      <c r="G147" s="2"/>
      <c r="H147" s="34">
        <f t="shared" si="9"/>
        <v>0</v>
      </c>
      <c r="I147" s="4"/>
      <c r="J147" s="4"/>
      <c r="K147" s="4"/>
      <c r="L147" s="4"/>
      <c r="M147" s="4">
        <v>1638</v>
      </c>
      <c r="N147" s="4"/>
      <c r="O147" s="4"/>
      <c r="P147" s="4"/>
      <c r="Q147" s="4"/>
      <c r="R147" s="4"/>
      <c r="S147" s="4"/>
      <c r="T147" s="4">
        <f t="shared" si="10"/>
        <v>26083.149999999987</v>
      </c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>
        <f t="shared" si="11"/>
        <v>1373.0200000000186</v>
      </c>
    </row>
    <row r="148" spans="2:32" x14ac:dyDescent="0.25">
      <c r="B148" s="7" t="s">
        <v>1590</v>
      </c>
      <c r="C148" s="2" t="s">
        <v>12</v>
      </c>
      <c r="D148" s="2"/>
      <c r="E148" s="2"/>
      <c r="F148" s="2"/>
      <c r="G148" s="2"/>
      <c r="H148" s="34">
        <f t="shared" si="9"/>
        <v>0</v>
      </c>
      <c r="I148" s="4"/>
      <c r="J148" s="4"/>
      <c r="K148" s="4"/>
      <c r="L148" s="4"/>
      <c r="M148" s="4">
        <v>5878</v>
      </c>
      <c r="N148" s="4"/>
      <c r="O148" s="4"/>
      <c r="P148" s="4"/>
      <c r="Q148" s="4"/>
      <c r="R148" s="4"/>
      <c r="S148" s="4"/>
      <c r="T148" s="4">
        <f t="shared" si="10"/>
        <v>31961.149999999987</v>
      </c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>
        <f t="shared" si="11"/>
        <v>1373.0200000000186</v>
      </c>
    </row>
    <row r="149" spans="2:32" x14ac:dyDescent="0.25">
      <c r="B149" s="7" t="s">
        <v>1590</v>
      </c>
      <c r="C149" s="2" t="s">
        <v>12</v>
      </c>
      <c r="D149" s="2"/>
      <c r="E149" s="2"/>
      <c r="F149" s="2"/>
      <c r="G149" s="2"/>
      <c r="H149" s="34">
        <f t="shared" si="9"/>
        <v>0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>
        <f t="shared" si="10"/>
        <v>31961.149999999987</v>
      </c>
      <c r="U149" s="4"/>
      <c r="V149" s="4"/>
      <c r="W149" s="4"/>
      <c r="X149" s="4"/>
      <c r="Y149" s="4">
        <v>8775</v>
      </c>
      <c r="Z149" s="4"/>
      <c r="AA149" s="4"/>
      <c r="AB149" s="4"/>
      <c r="AC149" s="4"/>
      <c r="AD149" s="4"/>
      <c r="AE149" s="4"/>
      <c r="AF149" s="4">
        <f t="shared" si="11"/>
        <v>10148.020000000019</v>
      </c>
    </row>
    <row r="150" spans="2:32" x14ac:dyDescent="0.25">
      <c r="B150" s="7" t="s">
        <v>1596</v>
      </c>
      <c r="C150" s="2" t="s">
        <v>1597</v>
      </c>
      <c r="D150" s="2"/>
      <c r="E150" s="2"/>
      <c r="F150" s="2"/>
      <c r="G150" s="2"/>
      <c r="H150" s="34">
        <f t="shared" si="9"/>
        <v>0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>
        <f t="shared" si="10"/>
        <v>31961.149999999987</v>
      </c>
      <c r="U150" s="4">
        <v>5001</v>
      </c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>
        <f t="shared" si="11"/>
        <v>15149.020000000019</v>
      </c>
    </row>
    <row r="151" spans="2:32" x14ac:dyDescent="0.25">
      <c r="B151" s="7" t="s">
        <v>1591</v>
      </c>
      <c r="C151" s="2" t="s">
        <v>290</v>
      </c>
      <c r="D151" s="2"/>
      <c r="E151" s="2"/>
      <c r="F151" s="2"/>
      <c r="G151" s="2"/>
      <c r="H151" s="34">
        <f t="shared" si="9"/>
        <v>0</v>
      </c>
      <c r="I151" s="4"/>
      <c r="J151" s="4"/>
      <c r="K151" s="4">
        <v>17.7</v>
      </c>
      <c r="L151" s="4"/>
      <c r="M151" s="4"/>
      <c r="N151" s="4"/>
      <c r="O151" s="4"/>
      <c r="P151" s="4"/>
      <c r="Q151" s="4"/>
      <c r="R151" s="4"/>
      <c r="S151" s="4"/>
      <c r="T151" s="4">
        <f t="shared" si="10"/>
        <v>31943.449999999986</v>
      </c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>
        <f t="shared" si="11"/>
        <v>15149.020000000019</v>
      </c>
    </row>
    <row r="152" spans="2:32" x14ac:dyDescent="0.25">
      <c r="B152" s="7" t="s">
        <v>1592</v>
      </c>
      <c r="C152" s="2" t="s">
        <v>150</v>
      </c>
      <c r="D152" s="2"/>
      <c r="E152" s="2"/>
      <c r="F152" s="2"/>
      <c r="G152" s="2"/>
      <c r="H152" s="34">
        <f t="shared" si="9"/>
        <v>0</v>
      </c>
      <c r="I152" s="4"/>
      <c r="J152" s="4"/>
      <c r="K152" s="4"/>
      <c r="L152" s="4"/>
      <c r="M152" s="4"/>
      <c r="N152" s="4"/>
      <c r="O152" s="4"/>
      <c r="P152" s="4">
        <v>-30000</v>
      </c>
      <c r="Q152" s="4"/>
      <c r="R152" s="4"/>
      <c r="S152" s="4"/>
      <c r="T152" s="4">
        <f t="shared" si="10"/>
        <v>1943.4499999999862</v>
      </c>
      <c r="U152" s="4"/>
      <c r="V152" s="4"/>
      <c r="W152" s="4"/>
      <c r="X152" s="4"/>
      <c r="Y152" s="4"/>
      <c r="Z152" s="4"/>
      <c r="AA152" s="4"/>
      <c r="AB152" s="4">
        <v>30000</v>
      </c>
      <c r="AC152" s="4"/>
      <c r="AD152" s="4"/>
      <c r="AE152" s="4"/>
      <c r="AF152" s="4">
        <f t="shared" si="11"/>
        <v>45149.020000000019</v>
      </c>
    </row>
    <row r="153" spans="2:32" x14ac:dyDescent="0.25">
      <c r="B153" s="7" t="s">
        <v>1592</v>
      </c>
      <c r="C153" s="2" t="s">
        <v>232</v>
      </c>
      <c r="D153" s="2"/>
      <c r="E153" s="2"/>
      <c r="F153" s="2"/>
      <c r="G153" s="2"/>
      <c r="H153" s="34">
        <f t="shared" si="9"/>
        <v>0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>
        <f t="shared" si="10"/>
        <v>1943.4499999999862</v>
      </c>
      <c r="U153" s="4"/>
      <c r="V153" s="4"/>
      <c r="W153" s="4"/>
      <c r="X153" s="4">
        <v>94</v>
      </c>
      <c r="Y153" s="4"/>
      <c r="Z153" s="4"/>
      <c r="AA153" s="4"/>
      <c r="AB153" s="4"/>
      <c r="AC153" s="4"/>
      <c r="AD153" s="4"/>
      <c r="AE153" s="4"/>
      <c r="AF153" s="4">
        <f t="shared" si="11"/>
        <v>45243.020000000019</v>
      </c>
    </row>
    <row r="154" spans="2:32" x14ac:dyDescent="0.25">
      <c r="B154" s="7" t="s">
        <v>1593</v>
      </c>
      <c r="C154" s="2" t="s">
        <v>12</v>
      </c>
      <c r="D154" s="2"/>
      <c r="E154" s="2"/>
      <c r="F154" s="2"/>
      <c r="G154" s="2"/>
      <c r="H154" s="34">
        <f t="shared" si="9"/>
        <v>0</v>
      </c>
      <c r="I154" s="4"/>
      <c r="J154" s="4"/>
      <c r="K154" s="4"/>
      <c r="L154" s="4"/>
      <c r="M154" s="4">
        <v>7031</v>
      </c>
      <c r="N154" s="4"/>
      <c r="O154" s="4"/>
      <c r="P154" s="4"/>
      <c r="Q154" s="4"/>
      <c r="R154" s="4"/>
      <c r="S154" s="4"/>
      <c r="T154" s="4">
        <f t="shared" si="10"/>
        <v>8974.4499999999862</v>
      </c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>
        <f t="shared" si="11"/>
        <v>45243.020000000019</v>
      </c>
    </row>
    <row r="155" spans="2:32" x14ac:dyDescent="0.25">
      <c r="B155" s="7" t="s">
        <v>1593</v>
      </c>
      <c r="C155" s="2" t="s">
        <v>12</v>
      </c>
      <c r="D155" s="2"/>
      <c r="E155" s="2"/>
      <c r="F155" s="2"/>
      <c r="G155" s="2"/>
      <c r="H155" s="34">
        <f t="shared" si="9"/>
        <v>0</v>
      </c>
      <c r="I155" s="4"/>
      <c r="J155" s="4"/>
      <c r="K155" s="4"/>
      <c r="L155" s="4"/>
      <c r="M155" s="4">
        <v>5625</v>
      </c>
      <c r="N155" s="4"/>
      <c r="O155" s="4"/>
      <c r="P155" s="4"/>
      <c r="Q155" s="4"/>
      <c r="R155" s="4"/>
      <c r="S155" s="4"/>
      <c r="T155" s="4">
        <f t="shared" si="10"/>
        <v>14599.449999999986</v>
      </c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>
        <f t="shared" si="11"/>
        <v>45243.020000000019</v>
      </c>
    </row>
    <row r="156" spans="2:32" x14ac:dyDescent="0.25">
      <c r="B156" s="7" t="s">
        <v>1593</v>
      </c>
      <c r="C156" s="2" t="s">
        <v>12</v>
      </c>
      <c r="D156" s="2"/>
      <c r="E156" s="2"/>
      <c r="F156" s="2"/>
      <c r="G156" s="2"/>
      <c r="H156" s="34">
        <f t="shared" si="9"/>
        <v>0</v>
      </c>
      <c r="I156" s="4"/>
      <c r="J156" s="4"/>
      <c r="K156" s="4"/>
      <c r="L156" s="4"/>
      <c r="M156" s="4">
        <v>1890</v>
      </c>
      <c r="N156" s="4"/>
      <c r="O156" s="4"/>
      <c r="P156" s="4"/>
      <c r="Q156" s="4"/>
      <c r="R156" s="4"/>
      <c r="S156" s="4"/>
      <c r="T156" s="4">
        <f t="shared" si="10"/>
        <v>16489.449999999986</v>
      </c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>
        <f t="shared" si="11"/>
        <v>45243.020000000019</v>
      </c>
    </row>
    <row r="157" spans="2:32" x14ac:dyDescent="0.25">
      <c r="B157" s="7" t="s">
        <v>1594</v>
      </c>
      <c r="C157" s="2" t="s">
        <v>150</v>
      </c>
      <c r="D157" s="2"/>
      <c r="E157" s="2"/>
      <c r="F157" s="2"/>
      <c r="G157" s="2"/>
      <c r="H157" s="34">
        <f t="shared" si="9"/>
        <v>0</v>
      </c>
      <c r="I157" s="4"/>
      <c r="J157" s="4"/>
      <c r="K157" s="4"/>
      <c r="L157" s="4"/>
      <c r="M157" s="4"/>
      <c r="N157" s="4"/>
      <c r="O157" s="4"/>
      <c r="P157" s="4">
        <v>-14000</v>
      </c>
      <c r="Q157" s="4"/>
      <c r="R157" s="4"/>
      <c r="S157" s="4"/>
      <c r="T157" s="4">
        <f t="shared" si="10"/>
        <v>2489.4499999999862</v>
      </c>
      <c r="U157" s="4"/>
      <c r="V157" s="4"/>
      <c r="W157" s="4"/>
      <c r="X157" s="4"/>
      <c r="Y157" s="4"/>
      <c r="Z157" s="4"/>
      <c r="AA157" s="4"/>
      <c r="AB157" s="4">
        <v>14000</v>
      </c>
      <c r="AC157" s="4"/>
      <c r="AD157" s="4"/>
      <c r="AE157" s="4"/>
      <c r="AF157" s="4">
        <f t="shared" si="11"/>
        <v>59243.020000000019</v>
      </c>
    </row>
    <row r="158" spans="2:32" x14ac:dyDescent="0.25">
      <c r="B158" s="7" t="s">
        <v>1594</v>
      </c>
      <c r="C158" s="2" t="s">
        <v>1346</v>
      </c>
      <c r="D158" s="2"/>
      <c r="E158" s="2"/>
      <c r="F158" s="2"/>
      <c r="G158" s="2"/>
      <c r="H158" s="34">
        <f t="shared" si="9"/>
        <v>0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>
        <f t="shared" si="10"/>
        <v>2489.4499999999862</v>
      </c>
      <c r="U158" s="4"/>
      <c r="V158" s="4">
        <v>36000</v>
      </c>
      <c r="W158" s="4"/>
      <c r="X158" s="4"/>
      <c r="Y158" s="4"/>
      <c r="Z158" s="4"/>
      <c r="AA158" s="4"/>
      <c r="AB158" s="4"/>
      <c r="AC158" s="4"/>
      <c r="AD158" s="4"/>
      <c r="AE158" s="4"/>
      <c r="AF158" s="4">
        <f t="shared" si="11"/>
        <v>23243.020000000019</v>
      </c>
    </row>
    <row r="159" spans="2:32" x14ac:dyDescent="0.25">
      <c r="B159" s="7" t="s">
        <v>1598</v>
      </c>
      <c r="C159" s="2" t="s">
        <v>311</v>
      </c>
      <c r="D159" s="2"/>
      <c r="E159" s="2"/>
      <c r="F159" s="2"/>
      <c r="G159" s="2"/>
      <c r="H159" s="34">
        <f t="shared" si="9"/>
        <v>0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>
        <f t="shared" si="10"/>
        <v>2489.4499999999862</v>
      </c>
      <c r="U159" s="4"/>
      <c r="V159" s="4">
        <v>9500</v>
      </c>
      <c r="W159" s="4"/>
      <c r="X159" s="4"/>
      <c r="Y159" s="4"/>
      <c r="Z159" s="4"/>
      <c r="AA159" s="4"/>
      <c r="AB159" s="4"/>
      <c r="AC159" s="4"/>
      <c r="AD159" s="4"/>
      <c r="AE159" s="4"/>
      <c r="AF159" s="4">
        <f t="shared" si="11"/>
        <v>13743.020000000019</v>
      </c>
    </row>
    <row r="160" spans="2:32" x14ac:dyDescent="0.25">
      <c r="B160" s="7"/>
      <c r="C160" s="2"/>
      <c r="D160" s="2"/>
      <c r="E160" s="2"/>
      <c r="F160" s="2"/>
      <c r="G160" s="2"/>
      <c r="H160" s="34">
        <f t="shared" si="9"/>
        <v>0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>
        <f t="shared" si="10"/>
        <v>2489.4499999999862</v>
      </c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>
        <f t="shared" si="11"/>
        <v>13743.020000000019</v>
      </c>
    </row>
    <row r="161" spans="2:32" x14ac:dyDescent="0.25">
      <c r="B161" s="7"/>
      <c r="C161" s="2"/>
      <c r="D161" s="2"/>
      <c r="E161" s="2"/>
      <c r="F161" s="2"/>
      <c r="G161" s="2"/>
      <c r="H161" s="34">
        <f t="shared" si="9"/>
        <v>0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>
        <f t="shared" si="10"/>
        <v>2489.4499999999862</v>
      </c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>
        <f t="shared" si="11"/>
        <v>13743.020000000019</v>
      </c>
    </row>
    <row r="162" spans="2:32" x14ac:dyDescent="0.25">
      <c r="B162" s="7"/>
      <c r="C162" s="2"/>
      <c r="D162" s="2"/>
      <c r="E162" s="2"/>
      <c r="F162" s="2"/>
      <c r="G162" s="2"/>
      <c r="H162" s="34">
        <f t="shared" si="9"/>
        <v>0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>
        <f t="shared" si="10"/>
        <v>2489.4499999999862</v>
      </c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>
        <f t="shared" si="11"/>
        <v>13743.020000000019</v>
      </c>
    </row>
    <row r="163" spans="2:32" x14ac:dyDescent="0.25">
      <c r="B163" s="7"/>
      <c r="C163" s="2"/>
      <c r="D163" s="2"/>
      <c r="E163" s="2"/>
      <c r="F163" s="2"/>
      <c r="G163" s="2"/>
      <c r="H163" s="34">
        <f t="shared" si="9"/>
        <v>0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>
        <f t="shared" si="10"/>
        <v>2489.4499999999862</v>
      </c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>
        <f t="shared" si="11"/>
        <v>13743.020000000019</v>
      </c>
    </row>
    <row r="164" spans="2:32" x14ac:dyDescent="0.25">
      <c r="B164" s="2"/>
      <c r="C164" s="2"/>
      <c r="D164" s="2"/>
      <c r="E164" s="2"/>
      <c r="F164" s="2"/>
      <c r="G164" s="2"/>
      <c r="H164" s="34">
        <f t="shared" si="9"/>
        <v>0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>
        <f t="shared" si="10"/>
        <v>2489.4499999999862</v>
      </c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>
        <f t="shared" si="11"/>
        <v>13743.020000000019</v>
      </c>
    </row>
    <row r="165" spans="2:32" x14ac:dyDescent="0.25">
      <c r="H165" s="52" t="s">
        <v>349</v>
      </c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</row>
    <row r="166" spans="2:32" x14ac:dyDescent="0.25">
      <c r="H166" s="52" t="s">
        <v>349</v>
      </c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</row>
    <row r="167" spans="2:32" x14ac:dyDescent="0.25">
      <c r="S167" t="s">
        <v>130</v>
      </c>
      <c r="T167" s="51">
        <v>2096.0500000000002</v>
      </c>
      <c r="AE167" t="s">
        <v>130</v>
      </c>
      <c r="AF167" s="51">
        <v>30537.02</v>
      </c>
    </row>
    <row r="168" spans="2:32" x14ac:dyDescent="0.25">
      <c r="D168" s="4">
        <f>SUM(D4:D164)</f>
        <v>0</v>
      </c>
      <c r="E168" s="4">
        <f t="shared" ref="E168:S168" si="12">SUM(E4:E164)</f>
        <v>0</v>
      </c>
      <c r="F168" s="4">
        <f t="shared" si="12"/>
        <v>0</v>
      </c>
      <c r="G168" s="4">
        <f t="shared" si="12"/>
        <v>0</v>
      </c>
      <c r="H168" s="4">
        <f t="shared" si="12"/>
        <v>0</v>
      </c>
      <c r="I168" s="4">
        <f t="shared" si="12"/>
        <v>23212</v>
      </c>
      <c r="J168" s="4">
        <f t="shared" si="12"/>
        <v>0</v>
      </c>
      <c r="K168" s="4">
        <f t="shared" si="12"/>
        <v>259.59999999999997</v>
      </c>
      <c r="L168" s="4">
        <f t="shared" si="12"/>
        <v>356</v>
      </c>
      <c r="M168" s="4">
        <f t="shared" si="12"/>
        <v>92113</v>
      </c>
      <c r="N168" s="4">
        <f t="shared" si="12"/>
        <v>0</v>
      </c>
      <c r="O168" s="4">
        <f t="shared" si="12"/>
        <v>0</v>
      </c>
      <c r="P168" s="4">
        <f t="shared" si="12"/>
        <v>174000</v>
      </c>
      <c r="Q168" s="4">
        <f t="shared" si="12"/>
        <v>0</v>
      </c>
      <c r="R168" s="4">
        <f t="shared" si="12"/>
        <v>0</v>
      </c>
      <c r="S168" s="4">
        <f t="shared" si="12"/>
        <v>289028</v>
      </c>
      <c r="T168" s="4">
        <f>I168-J168-K168+L168+M168-N168-O168+P168+Q168+T167+R168-S168</f>
        <v>2489.4500000000116</v>
      </c>
      <c r="U168" s="4">
        <f t="shared" ref="U168:AE168" si="13">SUM(U4:U164)</f>
        <v>670242</v>
      </c>
      <c r="V168" s="4">
        <f t="shared" si="13"/>
        <v>383088</v>
      </c>
      <c r="W168" s="4">
        <f t="shared" si="13"/>
        <v>0</v>
      </c>
      <c r="X168" s="4">
        <f t="shared" si="13"/>
        <v>966</v>
      </c>
      <c r="Y168" s="4">
        <f t="shared" si="13"/>
        <v>137578</v>
      </c>
      <c r="Z168" s="4">
        <f t="shared" si="13"/>
        <v>0</v>
      </c>
      <c r="AA168" s="4">
        <f t="shared" si="13"/>
        <v>0</v>
      </c>
      <c r="AB168" s="4">
        <f t="shared" si="13"/>
        <v>-174000</v>
      </c>
      <c r="AC168" s="4">
        <f t="shared" si="13"/>
        <v>21950</v>
      </c>
      <c r="AD168" s="4">
        <f t="shared" si="13"/>
        <v>1229558</v>
      </c>
      <c r="AE168" s="4">
        <f t="shared" si="13"/>
        <v>1520000</v>
      </c>
      <c r="AF168" s="4">
        <f>U168-V168-W168+X168+Y168-Z168-AA168+AB168+AC168+AF167+AD168-AE168</f>
        <v>13743.020000000019</v>
      </c>
    </row>
    <row r="169" spans="2:32" ht="60" x14ac:dyDescent="0.25">
      <c r="B169" s="9" t="s">
        <v>1</v>
      </c>
      <c r="C169" s="10" t="s">
        <v>0</v>
      </c>
      <c r="D169" s="10" t="s">
        <v>2</v>
      </c>
      <c r="E169" s="10" t="s">
        <v>150</v>
      </c>
      <c r="F169" s="10" t="s">
        <v>796</v>
      </c>
      <c r="G169" s="10" t="s">
        <v>3</v>
      </c>
      <c r="H169" s="10" t="s">
        <v>4</v>
      </c>
      <c r="I169" s="10" t="s">
        <v>124</v>
      </c>
      <c r="J169" s="10" t="s">
        <v>123</v>
      </c>
      <c r="K169" s="10" t="s">
        <v>122</v>
      </c>
      <c r="L169" s="10" t="s">
        <v>121</v>
      </c>
      <c r="M169" s="10" t="s">
        <v>120</v>
      </c>
      <c r="N169" s="10" t="s">
        <v>119</v>
      </c>
      <c r="O169" s="10" t="s">
        <v>118</v>
      </c>
      <c r="P169" s="10" t="s">
        <v>125</v>
      </c>
      <c r="Q169" s="10" t="s">
        <v>126</v>
      </c>
      <c r="R169" s="10" t="s">
        <v>288</v>
      </c>
      <c r="S169" s="10" t="s">
        <v>117</v>
      </c>
      <c r="T169" s="10" t="s">
        <v>5</v>
      </c>
      <c r="U169" s="10" t="s">
        <v>110</v>
      </c>
      <c r="V169" s="10" t="s">
        <v>111</v>
      </c>
      <c r="W169" s="10" t="s">
        <v>112</v>
      </c>
      <c r="X169" s="10" t="s">
        <v>113</v>
      </c>
      <c r="Y169" s="10" t="s">
        <v>114</v>
      </c>
      <c r="Z169" s="10" t="s">
        <v>115</v>
      </c>
      <c r="AA169" s="10" t="s">
        <v>116</v>
      </c>
      <c r="AB169" s="10" t="s">
        <v>127</v>
      </c>
      <c r="AC169" s="10" t="s">
        <v>128</v>
      </c>
      <c r="AD169" s="10" t="s">
        <v>288</v>
      </c>
      <c r="AE169" s="10" t="s">
        <v>109</v>
      </c>
      <c r="AF169" s="10" t="s">
        <v>6</v>
      </c>
    </row>
    <row r="170" spans="2:32" x14ac:dyDescent="0.25">
      <c r="I170" s="40">
        <f>I168</f>
        <v>23212</v>
      </c>
      <c r="K170" s="40">
        <f>L168+M168+Q168</f>
        <v>92469</v>
      </c>
      <c r="M170" s="40">
        <f>J168</f>
        <v>0</v>
      </c>
      <c r="O170" s="40">
        <f>S168</f>
        <v>289028</v>
      </c>
      <c r="Q170" s="40">
        <f>K168</f>
        <v>259.59999999999997</v>
      </c>
      <c r="U170" s="40">
        <f>I170+K170-M170-O170-Q170</f>
        <v>-173606.6</v>
      </c>
    </row>
    <row r="171" spans="2:32" x14ac:dyDescent="0.25">
      <c r="I171" s="40">
        <f>U168</f>
        <v>670242</v>
      </c>
      <c r="K171" s="40">
        <f>X168+Y168+AC168</f>
        <v>160494</v>
      </c>
      <c r="M171" s="40">
        <f>V168</f>
        <v>383088</v>
      </c>
      <c r="O171" s="40">
        <f>AE168-AD168</f>
        <v>290442</v>
      </c>
      <c r="Q171" s="40">
        <f>W168</f>
        <v>0</v>
      </c>
      <c r="U171" s="40">
        <f>I171+K171-M171-O171-Q171</f>
        <v>157206</v>
      </c>
    </row>
    <row r="172" spans="2:32" x14ac:dyDescent="0.25">
      <c r="I172" t="s">
        <v>1587</v>
      </c>
      <c r="K172" t="s">
        <v>355</v>
      </c>
      <c r="M172" t="s">
        <v>1272</v>
      </c>
      <c r="O172" t="s">
        <v>335</v>
      </c>
      <c r="Q172" t="s">
        <v>1588</v>
      </c>
      <c r="S172" t="s">
        <v>1274</v>
      </c>
    </row>
    <row r="173" spans="2:32" x14ac:dyDescent="0.25">
      <c r="I173" s="40">
        <f>I168+U168</f>
        <v>693454</v>
      </c>
      <c r="K173" s="40">
        <f>L168+M168+X168+Y168+Q168+AC168</f>
        <v>252963</v>
      </c>
      <c r="M173" s="40">
        <f>J168+V168</f>
        <v>383088</v>
      </c>
      <c r="O173" s="40">
        <f>(S168-R168)+(AE168-AD168)</f>
        <v>579470</v>
      </c>
      <c r="Q173" s="40">
        <f>W168+K168</f>
        <v>259.59999999999997</v>
      </c>
      <c r="S173" s="40">
        <f>T168+AF168</f>
        <v>16232.47000000003</v>
      </c>
    </row>
    <row r="175" spans="2:32" x14ac:dyDescent="0.25">
      <c r="L175" s="40">
        <f>I173+K173-M173-O173-Q173-S173</f>
        <v>-32633.070000000029</v>
      </c>
    </row>
  </sheetData>
  <pageMargins left="0.7" right="0.7" top="0.75" bottom="0.75" header="0.3" footer="0.3"/>
  <pageSetup paperSize="9" scale="38" fitToHeight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G151"/>
  <sheetViews>
    <sheetView topLeftCell="A148" workbookViewId="0">
      <selection activeCell="Q143" sqref="Q143"/>
    </sheetView>
  </sheetViews>
  <sheetFormatPr defaultRowHeight="15" x14ac:dyDescent="0.25"/>
  <cols>
    <col min="2" max="2" width="10.140625" bestFit="1" customWidth="1"/>
    <col min="3" max="3" width="31.7109375" bestFit="1" customWidth="1"/>
    <col min="7" max="7" width="11.28515625" customWidth="1"/>
    <col min="10" max="10" width="10.85546875" customWidth="1"/>
    <col min="13" max="13" width="9.5703125" bestFit="1" customWidth="1"/>
    <col min="16" max="16" width="10.42578125" customWidth="1"/>
    <col min="18" max="18" width="10" customWidth="1"/>
    <col min="21" max="21" width="9.5703125" bestFit="1" customWidth="1"/>
    <col min="22" max="22" width="10.5703125" customWidth="1"/>
    <col min="28" max="28" width="10.7109375" customWidth="1"/>
    <col min="30" max="30" width="10.7109375" customWidth="1"/>
    <col min="31" max="32" width="9.5703125" bestFit="1" customWidth="1"/>
  </cols>
  <sheetData>
    <row r="3" spans="1:33" ht="60" x14ac:dyDescent="0.25">
      <c r="A3" s="1"/>
      <c r="B3" s="9" t="s">
        <v>1</v>
      </c>
      <c r="C3" s="10" t="s">
        <v>0</v>
      </c>
      <c r="D3" s="10" t="s">
        <v>2</v>
      </c>
      <c r="E3" s="10" t="s">
        <v>150</v>
      </c>
      <c r="F3" s="10" t="s">
        <v>796</v>
      </c>
      <c r="G3" s="10" t="s">
        <v>3</v>
      </c>
      <c r="H3" s="10" t="s">
        <v>4</v>
      </c>
      <c r="I3" s="10" t="s">
        <v>124</v>
      </c>
      <c r="J3" s="10" t="s">
        <v>123</v>
      </c>
      <c r="K3" s="10" t="s">
        <v>122</v>
      </c>
      <c r="L3" s="10" t="s">
        <v>121</v>
      </c>
      <c r="M3" s="10" t="s">
        <v>120</v>
      </c>
      <c r="N3" s="10" t="s">
        <v>119</v>
      </c>
      <c r="O3" s="10" t="s">
        <v>118</v>
      </c>
      <c r="P3" s="10" t="s">
        <v>125</v>
      </c>
      <c r="Q3" s="10" t="s">
        <v>126</v>
      </c>
      <c r="R3" s="10" t="s">
        <v>288</v>
      </c>
      <c r="S3" s="10" t="s">
        <v>117</v>
      </c>
      <c r="T3" s="10" t="s">
        <v>5</v>
      </c>
      <c r="U3" s="10" t="s">
        <v>110</v>
      </c>
      <c r="V3" s="10" t="s">
        <v>111</v>
      </c>
      <c r="W3" s="10" t="s">
        <v>112</v>
      </c>
      <c r="X3" s="10" t="s">
        <v>113</v>
      </c>
      <c r="Y3" s="10" t="s">
        <v>114</v>
      </c>
      <c r="Z3" s="10" t="s">
        <v>115</v>
      </c>
      <c r="AA3" s="10" t="s">
        <v>116</v>
      </c>
      <c r="AB3" s="10" t="s">
        <v>127</v>
      </c>
      <c r="AC3" s="10" t="s">
        <v>128</v>
      </c>
      <c r="AD3" s="10" t="s">
        <v>288</v>
      </c>
      <c r="AE3" s="10" t="s">
        <v>109</v>
      </c>
      <c r="AF3" s="10" t="s">
        <v>6</v>
      </c>
      <c r="AG3" s="1"/>
    </row>
    <row r="4" spans="1:33" x14ac:dyDescent="0.25">
      <c r="A4" s="1"/>
      <c r="B4" s="6"/>
      <c r="C4" s="5" t="s">
        <v>129</v>
      </c>
      <c r="D4" s="5"/>
      <c r="E4" s="5"/>
      <c r="F4" s="5"/>
      <c r="G4" s="5"/>
      <c r="H4" s="5"/>
      <c r="I4" s="4">
        <v>0</v>
      </c>
      <c r="J4" s="4">
        <v>0</v>
      </c>
      <c r="K4" s="5"/>
      <c r="L4" s="5"/>
      <c r="M4" s="5"/>
      <c r="N4" s="5"/>
      <c r="O4" s="5"/>
      <c r="P4" s="5"/>
      <c r="Q4" s="5"/>
      <c r="R4" s="5"/>
      <c r="S4" s="5"/>
      <c r="T4" s="3">
        <v>22872.85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3">
        <v>20600.02</v>
      </c>
      <c r="AG4" s="1"/>
    </row>
    <row r="5" spans="1:33" x14ac:dyDescent="0.25">
      <c r="B5" s="7"/>
      <c r="C5" s="2"/>
      <c r="D5" s="2"/>
      <c r="E5" s="2"/>
      <c r="F5" s="2"/>
      <c r="G5" s="2"/>
      <c r="H5" s="34">
        <f t="shared" ref="H5:H91" si="0">H4+D5-G5</f>
        <v>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>
        <f t="shared" ref="T5:T91" si="1">T4+(I5+L5+M5+P5+Q5+R5)-(J5+K5+N5+O5+S5)</f>
        <v>22872.85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>
        <f t="shared" ref="AF5:AF91" si="2">AF4+(U5+X5+Y5+AB5+AC5+AD5)-(V5+W5+Z5+AA5+AE5)</f>
        <v>20600.02</v>
      </c>
    </row>
    <row r="6" spans="1:33" x14ac:dyDescent="0.25">
      <c r="B6" s="2" t="s">
        <v>1355</v>
      </c>
      <c r="C6" s="2" t="s">
        <v>455</v>
      </c>
      <c r="D6" s="2"/>
      <c r="E6" s="2"/>
      <c r="F6" s="2"/>
      <c r="G6" s="2"/>
      <c r="H6" s="34">
        <f t="shared" si="0"/>
        <v>0</v>
      </c>
      <c r="I6" s="4">
        <v>2000</v>
      </c>
      <c r="J6" s="4"/>
      <c r="K6" s="4"/>
      <c r="L6" s="4"/>
      <c r="M6" s="4"/>
      <c r="N6" s="4"/>
      <c r="O6" s="4"/>
      <c r="P6" s="4"/>
      <c r="Q6" s="4"/>
      <c r="R6" s="4"/>
      <c r="S6" s="4"/>
      <c r="T6" s="4">
        <f t="shared" si="1"/>
        <v>24872.85</v>
      </c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>
        <f t="shared" si="2"/>
        <v>20600.02</v>
      </c>
    </row>
    <row r="7" spans="1:33" x14ac:dyDescent="0.25">
      <c r="B7" s="49" t="s">
        <v>1355</v>
      </c>
      <c r="C7" s="2" t="s">
        <v>1347</v>
      </c>
      <c r="D7" s="2"/>
      <c r="E7" s="2"/>
      <c r="F7" s="2"/>
      <c r="G7" s="2"/>
      <c r="H7" s="34">
        <f t="shared" si="0"/>
        <v>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>
        <f t="shared" si="1"/>
        <v>24872.85</v>
      </c>
      <c r="U7" s="4"/>
      <c r="V7" s="4">
        <v>2000</v>
      </c>
      <c r="W7" s="4"/>
      <c r="X7" s="4"/>
      <c r="Y7" s="4"/>
      <c r="Z7" s="4"/>
      <c r="AA7" s="4"/>
      <c r="AB7" s="4"/>
      <c r="AC7" s="4"/>
      <c r="AD7" s="4"/>
      <c r="AE7" s="4"/>
      <c r="AF7" s="4">
        <f t="shared" si="2"/>
        <v>18600.02</v>
      </c>
    </row>
    <row r="8" spans="1:33" x14ac:dyDescent="0.25">
      <c r="B8" s="53" t="s">
        <v>1356</v>
      </c>
      <c r="C8" s="2" t="s">
        <v>12</v>
      </c>
      <c r="D8" s="2"/>
      <c r="E8" s="2"/>
      <c r="F8" s="2"/>
      <c r="G8" s="2"/>
      <c r="H8" s="34">
        <f t="shared" si="0"/>
        <v>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>
        <f t="shared" si="1"/>
        <v>24872.85</v>
      </c>
      <c r="U8" s="4"/>
      <c r="V8" s="4"/>
      <c r="W8" s="4"/>
      <c r="X8" s="4"/>
      <c r="Y8" s="4">
        <v>1406</v>
      </c>
      <c r="Z8" s="4"/>
      <c r="AA8" s="4"/>
      <c r="AB8" s="4"/>
      <c r="AC8" s="4"/>
      <c r="AD8" s="4"/>
      <c r="AE8" s="4"/>
      <c r="AF8" s="4">
        <f t="shared" si="2"/>
        <v>20006.02</v>
      </c>
    </row>
    <row r="9" spans="1:33" x14ac:dyDescent="0.25">
      <c r="B9" s="53" t="s">
        <v>1451</v>
      </c>
      <c r="C9" s="2" t="s">
        <v>24</v>
      </c>
      <c r="D9" s="2"/>
      <c r="E9" s="2"/>
      <c r="F9" s="2"/>
      <c r="G9" s="2"/>
      <c r="H9" s="34">
        <f t="shared" si="0"/>
        <v>0</v>
      </c>
      <c r="I9" s="4"/>
      <c r="J9" s="4"/>
      <c r="K9" s="4"/>
      <c r="L9" s="4">
        <v>10</v>
      </c>
      <c r="M9" s="4">
        <v>0</v>
      </c>
      <c r="N9" s="4"/>
      <c r="O9" s="4"/>
      <c r="P9" s="4"/>
      <c r="Q9" s="4"/>
      <c r="R9" s="4"/>
      <c r="S9" s="4"/>
      <c r="T9" s="4">
        <f t="shared" si="1"/>
        <v>24882.85</v>
      </c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>
        <f t="shared" si="2"/>
        <v>20006.02</v>
      </c>
    </row>
    <row r="10" spans="1:33" x14ac:dyDescent="0.25">
      <c r="B10" s="53" t="s">
        <v>1452</v>
      </c>
      <c r="C10" s="2" t="s">
        <v>12</v>
      </c>
      <c r="D10" s="2"/>
      <c r="E10" s="2"/>
      <c r="F10" s="2"/>
      <c r="G10" s="2"/>
      <c r="H10" s="34">
        <f t="shared" si="0"/>
        <v>0</v>
      </c>
      <c r="I10" s="4"/>
      <c r="J10" s="4"/>
      <c r="K10" s="4"/>
      <c r="L10" s="4"/>
      <c r="M10" s="4">
        <v>518</v>
      </c>
      <c r="N10" s="4"/>
      <c r="O10" s="4"/>
      <c r="P10" s="4"/>
      <c r="Q10" s="4"/>
      <c r="R10" s="4"/>
      <c r="S10" s="4"/>
      <c r="T10" s="4">
        <f t="shared" si="1"/>
        <v>25400.85</v>
      </c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>
        <f t="shared" si="2"/>
        <v>20006.02</v>
      </c>
    </row>
    <row r="11" spans="1:33" x14ac:dyDescent="0.25">
      <c r="B11" s="53" t="s">
        <v>1357</v>
      </c>
      <c r="C11" s="2" t="s">
        <v>39</v>
      </c>
      <c r="D11" s="2"/>
      <c r="E11" s="2"/>
      <c r="F11" s="2"/>
      <c r="G11" s="2"/>
      <c r="H11" s="34">
        <f t="shared" si="0"/>
        <v>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>
        <f t="shared" si="1"/>
        <v>25400.85</v>
      </c>
      <c r="U11" s="4"/>
      <c r="V11" s="4">
        <v>2000</v>
      </c>
      <c r="W11" s="4"/>
      <c r="X11" s="4"/>
      <c r="Y11" s="4"/>
      <c r="Z11" s="4"/>
      <c r="AA11" s="4"/>
      <c r="AB11" s="4"/>
      <c r="AC11" s="4"/>
      <c r="AD11" s="4"/>
      <c r="AE11" s="4"/>
      <c r="AF11" s="4">
        <f t="shared" si="2"/>
        <v>18006.02</v>
      </c>
    </row>
    <row r="12" spans="1:33" x14ac:dyDescent="0.25">
      <c r="B12" s="53" t="s">
        <v>1357</v>
      </c>
      <c r="C12" s="2" t="s">
        <v>515</v>
      </c>
      <c r="D12" s="2"/>
      <c r="E12" s="2"/>
      <c r="F12" s="2"/>
      <c r="G12" s="2"/>
      <c r="H12" s="34">
        <f t="shared" si="0"/>
        <v>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>
        <f t="shared" si="1"/>
        <v>25400.85</v>
      </c>
      <c r="U12" s="4">
        <v>2000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>
        <f t="shared" si="2"/>
        <v>20006.02</v>
      </c>
    </row>
    <row r="13" spans="1:33" x14ac:dyDescent="0.25">
      <c r="B13" s="53" t="s">
        <v>1358</v>
      </c>
      <c r="C13" s="2" t="s">
        <v>1359</v>
      </c>
      <c r="D13" s="2"/>
      <c r="E13" s="2"/>
      <c r="F13" s="2"/>
      <c r="G13" s="2"/>
      <c r="H13" s="34">
        <f t="shared" si="0"/>
        <v>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>
        <f t="shared" si="1"/>
        <v>25400.85</v>
      </c>
      <c r="U13" s="4"/>
      <c r="V13" s="4"/>
      <c r="W13" s="4"/>
      <c r="X13" s="4"/>
      <c r="Y13" s="4"/>
      <c r="Z13" s="4"/>
      <c r="AA13" s="4"/>
      <c r="AB13" s="4"/>
      <c r="AC13" s="4">
        <v>21450</v>
      </c>
      <c r="AD13" s="4"/>
      <c r="AE13" s="4"/>
      <c r="AF13" s="4">
        <f t="shared" si="2"/>
        <v>41456.020000000004</v>
      </c>
    </row>
    <row r="14" spans="1:33" x14ac:dyDescent="0.25">
      <c r="B14" s="53" t="s">
        <v>1360</v>
      </c>
      <c r="C14" s="2" t="s">
        <v>1361</v>
      </c>
      <c r="D14" s="2"/>
      <c r="E14" s="2"/>
      <c r="F14" s="2"/>
      <c r="G14" s="2"/>
      <c r="H14" s="34">
        <f t="shared" si="0"/>
        <v>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>
        <f t="shared" si="1"/>
        <v>25400.85</v>
      </c>
      <c r="U14" s="4">
        <v>750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>
        <f t="shared" si="2"/>
        <v>42206.020000000004</v>
      </c>
    </row>
    <row r="15" spans="1:33" x14ac:dyDescent="0.25">
      <c r="B15" s="53" t="s">
        <v>1362</v>
      </c>
      <c r="C15" s="2" t="s">
        <v>12</v>
      </c>
      <c r="D15" s="2"/>
      <c r="E15" s="2"/>
      <c r="F15" s="2"/>
      <c r="G15" s="2"/>
      <c r="H15" s="34">
        <f t="shared" si="0"/>
        <v>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>
        <f t="shared" si="1"/>
        <v>25400.85</v>
      </c>
      <c r="U15" s="4"/>
      <c r="V15" s="4"/>
      <c r="W15" s="4"/>
      <c r="X15" s="4"/>
      <c r="Y15" s="4">
        <v>8849</v>
      </c>
      <c r="Z15" s="4"/>
      <c r="AA15" s="4"/>
      <c r="AB15" s="4"/>
      <c r="AC15" s="4"/>
      <c r="AD15" s="4"/>
      <c r="AE15" s="4"/>
      <c r="AF15" s="4">
        <f t="shared" si="2"/>
        <v>51055.020000000004</v>
      </c>
    </row>
    <row r="16" spans="1:33" x14ac:dyDescent="0.25">
      <c r="B16" s="53" t="s">
        <v>1363</v>
      </c>
      <c r="C16" s="2" t="s">
        <v>1361</v>
      </c>
      <c r="D16" s="2"/>
      <c r="E16" s="2"/>
      <c r="F16" s="2"/>
      <c r="G16" s="2"/>
      <c r="H16" s="34">
        <f t="shared" si="0"/>
        <v>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>
        <f t="shared" si="1"/>
        <v>25400.85</v>
      </c>
      <c r="U16" s="4">
        <v>22000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>
        <f t="shared" si="2"/>
        <v>73055.02</v>
      </c>
    </row>
    <row r="17" spans="2:32" x14ac:dyDescent="0.25">
      <c r="B17" s="53" t="s">
        <v>1363</v>
      </c>
      <c r="C17" s="2" t="s">
        <v>1364</v>
      </c>
      <c r="D17" s="2"/>
      <c r="E17" s="2"/>
      <c r="F17" s="2"/>
      <c r="G17" s="2"/>
      <c r="H17" s="34">
        <f t="shared" si="0"/>
        <v>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>
        <f t="shared" si="1"/>
        <v>25400.85</v>
      </c>
      <c r="U17" s="4">
        <v>2400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>
        <f t="shared" si="2"/>
        <v>75455.02</v>
      </c>
    </row>
    <row r="18" spans="2:32" x14ac:dyDescent="0.25">
      <c r="B18" s="53" t="s">
        <v>1365</v>
      </c>
      <c r="C18" s="2" t="s">
        <v>1361</v>
      </c>
      <c r="D18" s="2"/>
      <c r="E18" s="2"/>
      <c r="F18" s="2"/>
      <c r="G18" s="2"/>
      <c r="H18" s="34">
        <f t="shared" si="0"/>
        <v>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>
        <f t="shared" si="1"/>
        <v>25400.85</v>
      </c>
      <c r="U18" s="4">
        <v>20000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>
        <f t="shared" si="2"/>
        <v>95455.02</v>
      </c>
    </row>
    <row r="19" spans="2:32" x14ac:dyDescent="0.25">
      <c r="B19" s="53" t="s">
        <v>1366</v>
      </c>
      <c r="C19" s="2" t="s">
        <v>1367</v>
      </c>
      <c r="D19" s="2"/>
      <c r="E19" s="2"/>
      <c r="F19" s="2"/>
      <c r="G19" s="2"/>
      <c r="H19" s="34">
        <f t="shared" si="0"/>
        <v>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>
        <f t="shared" si="1"/>
        <v>25400.85</v>
      </c>
      <c r="U19" s="4"/>
      <c r="V19" s="4">
        <v>16000</v>
      </c>
      <c r="W19" s="4"/>
      <c r="X19" s="4"/>
      <c r="Y19" s="4"/>
      <c r="Z19" s="4"/>
      <c r="AA19" s="4"/>
      <c r="AB19" s="4"/>
      <c r="AC19" s="4"/>
      <c r="AD19" s="4"/>
      <c r="AE19" s="4"/>
      <c r="AF19" s="4">
        <f t="shared" si="2"/>
        <v>79455.02</v>
      </c>
    </row>
    <row r="20" spans="2:32" x14ac:dyDescent="0.25">
      <c r="B20" s="53" t="s">
        <v>1368</v>
      </c>
      <c r="C20" s="2" t="s">
        <v>1369</v>
      </c>
      <c r="D20" s="2"/>
      <c r="E20" s="2"/>
      <c r="F20" s="2"/>
      <c r="G20" s="2"/>
      <c r="H20" s="34">
        <f t="shared" si="0"/>
        <v>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>
        <f t="shared" si="1"/>
        <v>25400.85</v>
      </c>
      <c r="U20" s="4"/>
      <c r="V20" s="4">
        <v>21000</v>
      </c>
      <c r="W20" s="4"/>
      <c r="X20" s="4"/>
      <c r="Y20" s="4"/>
      <c r="Z20" s="4"/>
      <c r="AA20" s="4"/>
      <c r="AB20" s="4"/>
      <c r="AC20" s="4"/>
      <c r="AD20" s="4"/>
      <c r="AE20" s="4"/>
      <c r="AF20" s="4">
        <f t="shared" si="2"/>
        <v>58455.020000000004</v>
      </c>
    </row>
    <row r="21" spans="2:32" x14ac:dyDescent="0.25">
      <c r="B21" s="53" t="s">
        <v>1368</v>
      </c>
      <c r="C21" s="2" t="s">
        <v>1369</v>
      </c>
      <c r="D21" s="2"/>
      <c r="E21" s="2"/>
      <c r="F21" s="2"/>
      <c r="G21" s="2"/>
      <c r="H21" s="34">
        <f t="shared" si="0"/>
        <v>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>
        <f t="shared" si="1"/>
        <v>25400.85</v>
      </c>
      <c r="U21" s="4"/>
      <c r="V21" s="4">
        <v>20000</v>
      </c>
      <c r="W21" s="4"/>
      <c r="X21" s="4"/>
      <c r="Y21" s="4"/>
      <c r="Z21" s="4"/>
      <c r="AA21" s="4"/>
      <c r="AB21" s="4"/>
      <c r="AC21" s="4"/>
      <c r="AD21" s="4"/>
      <c r="AE21" s="4"/>
      <c r="AF21" s="4">
        <f t="shared" si="2"/>
        <v>38455.020000000004</v>
      </c>
    </row>
    <row r="22" spans="2:32" x14ac:dyDescent="0.25">
      <c r="B22" s="53" t="s">
        <v>1453</v>
      </c>
      <c r="C22" s="2" t="s">
        <v>12</v>
      </c>
      <c r="D22" s="2"/>
      <c r="E22" s="2"/>
      <c r="F22" s="2"/>
      <c r="G22" s="2"/>
      <c r="H22" s="34">
        <f t="shared" si="0"/>
        <v>0</v>
      </c>
      <c r="I22" s="4"/>
      <c r="J22" s="4"/>
      <c r="K22" s="4"/>
      <c r="L22" s="4"/>
      <c r="M22" s="4">
        <v>501</v>
      </c>
      <c r="N22" s="4"/>
      <c r="O22" s="4"/>
      <c r="P22" s="4"/>
      <c r="Q22" s="4"/>
      <c r="R22" s="4"/>
      <c r="S22" s="4"/>
      <c r="T22" s="4">
        <f t="shared" si="1"/>
        <v>25901.85</v>
      </c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>
        <f t="shared" si="2"/>
        <v>38455.020000000004</v>
      </c>
    </row>
    <row r="23" spans="2:32" x14ac:dyDescent="0.25">
      <c r="B23" s="53" t="s">
        <v>1370</v>
      </c>
      <c r="C23" s="2" t="s">
        <v>1371</v>
      </c>
      <c r="D23" s="2"/>
      <c r="E23" s="2"/>
      <c r="F23" s="2"/>
      <c r="G23" s="2"/>
      <c r="H23" s="34">
        <f t="shared" si="0"/>
        <v>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>
        <f t="shared" si="1"/>
        <v>25901.85</v>
      </c>
      <c r="U23" s="4"/>
      <c r="V23" s="4">
        <v>3500</v>
      </c>
      <c r="W23" s="4"/>
      <c r="X23" s="4"/>
      <c r="Y23" s="4"/>
      <c r="Z23" s="4"/>
      <c r="AA23" s="4"/>
      <c r="AB23" s="4"/>
      <c r="AC23" s="4"/>
      <c r="AD23" s="4"/>
      <c r="AE23" s="4"/>
      <c r="AF23" s="4">
        <f t="shared" si="2"/>
        <v>34955.020000000004</v>
      </c>
    </row>
    <row r="24" spans="2:32" x14ac:dyDescent="0.25">
      <c r="B24" s="53" t="s">
        <v>1372</v>
      </c>
      <c r="C24" s="2" t="s">
        <v>1373</v>
      </c>
      <c r="D24" s="2"/>
      <c r="E24" s="2"/>
      <c r="F24" s="2"/>
      <c r="G24" s="2"/>
      <c r="H24" s="34">
        <f t="shared" si="0"/>
        <v>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>
        <f t="shared" si="1"/>
        <v>25901.85</v>
      </c>
      <c r="U24" s="4">
        <v>20000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>
        <f t="shared" si="2"/>
        <v>54955.020000000004</v>
      </c>
    </row>
    <row r="25" spans="2:32" x14ac:dyDescent="0.25">
      <c r="B25" s="53" t="s">
        <v>1372</v>
      </c>
      <c r="C25" s="2" t="s">
        <v>1369</v>
      </c>
      <c r="D25" s="2"/>
      <c r="E25" s="2"/>
      <c r="F25" s="2"/>
      <c r="G25" s="2"/>
      <c r="H25" s="34">
        <f t="shared" si="0"/>
        <v>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>
        <f t="shared" si="1"/>
        <v>25901.85</v>
      </c>
      <c r="U25" s="4"/>
      <c r="V25" s="4">
        <v>5000</v>
      </c>
      <c r="W25" s="4"/>
      <c r="X25" s="4"/>
      <c r="Y25" s="4"/>
      <c r="Z25" s="4"/>
      <c r="AA25" s="4"/>
      <c r="AB25" s="4"/>
      <c r="AC25" s="4"/>
      <c r="AD25" s="4"/>
      <c r="AE25" s="4"/>
      <c r="AF25" s="4">
        <f t="shared" si="2"/>
        <v>49955.020000000004</v>
      </c>
    </row>
    <row r="26" spans="2:32" x14ac:dyDescent="0.25">
      <c r="B26" s="53" t="s">
        <v>1372</v>
      </c>
      <c r="C26" s="2" t="s">
        <v>1374</v>
      </c>
      <c r="D26" s="2"/>
      <c r="E26" s="2"/>
      <c r="F26" s="2"/>
      <c r="G26" s="2"/>
      <c r="H26" s="34">
        <f t="shared" si="0"/>
        <v>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>
        <f t="shared" si="1"/>
        <v>25901.85</v>
      </c>
      <c r="U26" s="4"/>
      <c r="V26" s="4">
        <v>15000</v>
      </c>
      <c r="W26" s="4"/>
      <c r="X26" s="4"/>
      <c r="Y26" s="4"/>
      <c r="Z26" s="4"/>
      <c r="AA26" s="4"/>
      <c r="AB26" s="4"/>
      <c r="AC26" s="4"/>
      <c r="AD26" s="4"/>
      <c r="AE26" s="4"/>
      <c r="AF26" s="4">
        <f t="shared" si="2"/>
        <v>34955.020000000004</v>
      </c>
    </row>
    <row r="27" spans="2:32" x14ac:dyDescent="0.25">
      <c r="B27" s="53" t="s">
        <v>1375</v>
      </c>
      <c r="C27" s="2" t="s">
        <v>12</v>
      </c>
      <c r="D27" s="2"/>
      <c r="E27" s="2"/>
      <c r="F27" s="2"/>
      <c r="G27" s="2"/>
      <c r="H27" s="34">
        <f t="shared" si="0"/>
        <v>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>
        <f t="shared" si="1"/>
        <v>25901.85</v>
      </c>
      <c r="U27" s="4"/>
      <c r="V27" s="4"/>
      <c r="W27" s="4"/>
      <c r="X27" s="4"/>
      <c r="Y27" s="4">
        <v>2503</v>
      </c>
      <c r="Z27" s="4"/>
      <c r="AA27" s="4"/>
      <c r="AB27" s="4"/>
      <c r="AC27" s="4"/>
      <c r="AD27" s="4"/>
      <c r="AE27" s="4"/>
      <c r="AF27" s="4">
        <f t="shared" si="2"/>
        <v>37458.020000000004</v>
      </c>
    </row>
    <row r="28" spans="2:32" x14ac:dyDescent="0.25">
      <c r="B28" s="53" t="s">
        <v>1454</v>
      </c>
      <c r="C28" s="2" t="s">
        <v>10</v>
      </c>
      <c r="D28" s="2"/>
      <c r="E28" s="2"/>
      <c r="F28" s="2"/>
      <c r="G28" s="2"/>
      <c r="H28" s="34">
        <f t="shared" si="0"/>
        <v>0</v>
      </c>
      <c r="I28" s="4"/>
      <c r="J28" s="4"/>
      <c r="K28" s="4">
        <v>17.7</v>
      </c>
      <c r="L28" s="4"/>
      <c r="M28" s="4"/>
      <c r="N28" s="4"/>
      <c r="O28" s="4"/>
      <c r="P28" s="4"/>
      <c r="Q28" s="4"/>
      <c r="R28" s="4"/>
      <c r="S28" s="4"/>
      <c r="T28" s="4">
        <f t="shared" si="1"/>
        <v>25884.149999999998</v>
      </c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>
        <f t="shared" si="2"/>
        <v>37458.020000000004</v>
      </c>
    </row>
    <row r="29" spans="2:32" x14ac:dyDescent="0.25">
      <c r="B29" s="53" t="s">
        <v>1376</v>
      </c>
      <c r="C29" s="2" t="s">
        <v>1371</v>
      </c>
      <c r="D29" s="2"/>
      <c r="E29" s="2"/>
      <c r="F29" s="2"/>
      <c r="G29" s="2"/>
      <c r="H29" s="34">
        <f t="shared" si="0"/>
        <v>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>
        <f t="shared" si="1"/>
        <v>25884.149999999998</v>
      </c>
      <c r="U29" s="4"/>
      <c r="V29" s="4">
        <v>1200</v>
      </c>
      <c r="W29" s="4"/>
      <c r="X29" s="4"/>
      <c r="Y29" s="4"/>
      <c r="Z29" s="4"/>
      <c r="AA29" s="4"/>
      <c r="AB29" s="4"/>
      <c r="AC29" s="4"/>
      <c r="AD29" s="4"/>
      <c r="AE29" s="4"/>
      <c r="AF29" s="4">
        <f t="shared" si="2"/>
        <v>36258.020000000004</v>
      </c>
    </row>
    <row r="30" spans="2:32" x14ac:dyDescent="0.25">
      <c r="B30" s="53" t="s">
        <v>1376</v>
      </c>
      <c r="C30" s="2" t="s">
        <v>1371</v>
      </c>
      <c r="D30" s="2"/>
      <c r="E30" s="2"/>
      <c r="F30" s="2"/>
      <c r="G30" s="2"/>
      <c r="H30" s="34">
        <f t="shared" si="0"/>
        <v>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>
        <f t="shared" si="1"/>
        <v>25884.149999999998</v>
      </c>
      <c r="U30" s="4"/>
      <c r="V30" s="4">
        <v>1200</v>
      </c>
      <c r="W30" s="4"/>
      <c r="X30" s="4"/>
      <c r="Y30" s="4"/>
      <c r="Z30" s="4"/>
      <c r="AA30" s="4"/>
      <c r="AB30" s="4"/>
      <c r="AC30" s="4"/>
      <c r="AD30" s="4"/>
      <c r="AE30" s="4"/>
      <c r="AF30" s="4">
        <f t="shared" si="2"/>
        <v>35058.020000000004</v>
      </c>
    </row>
    <row r="31" spans="2:32" x14ac:dyDescent="0.25">
      <c r="B31" s="53" t="s">
        <v>1377</v>
      </c>
      <c r="C31" s="2" t="s">
        <v>12</v>
      </c>
      <c r="D31" s="2"/>
      <c r="E31" s="2"/>
      <c r="F31" s="2"/>
      <c r="G31" s="2"/>
      <c r="H31" s="34">
        <f t="shared" si="0"/>
        <v>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>
        <f t="shared" si="1"/>
        <v>25884.149999999998</v>
      </c>
      <c r="U31" s="4"/>
      <c r="V31" s="4"/>
      <c r="W31" s="4"/>
      <c r="X31" s="4"/>
      <c r="Y31" s="4">
        <v>2768</v>
      </c>
      <c r="Z31" s="4"/>
      <c r="AA31" s="4"/>
      <c r="AB31" s="4"/>
      <c r="AC31" s="4"/>
      <c r="AD31" s="4"/>
      <c r="AE31" s="4"/>
      <c r="AF31" s="4">
        <f t="shared" si="2"/>
        <v>37826.020000000004</v>
      </c>
    </row>
    <row r="32" spans="2:32" x14ac:dyDescent="0.25">
      <c r="B32" s="53" t="s">
        <v>1377</v>
      </c>
      <c r="C32" s="2" t="s">
        <v>24</v>
      </c>
      <c r="D32" s="2"/>
      <c r="E32" s="2"/>
      <c r="F32" s="2"/>
      <c r="G32" s="2"/>
      <c r="H32" s="34">
        <f t="shared" si="0"/>
        <v>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>
        <f t="shared" si="1"/>
        <v>25884.149999999998</v>
      </c>
      <c r="U32" s="4"/>
      <c r="V32" s="4"/>
      <c r="W32" s="4"/>
      <c r="X32" s="4">
        <v>234</v>
      </c>
      <c r="Y32" s="4"/>
      <c r="Z32" s="4"/>
      <c r="AA32" s="4"/>
      <c r="AB32" s="4"/>
      <c r="AC32" s="4"/>
      <c r="AD32" s="4"/>
      <c r="AE32" s="4"/>
      <c r="AF32" s="4">
        <f t="shared" si="2"/>
        <v>38060.020000000004</v>
      </c>
    </row>
    <row r="33" spans="2:32" x14ac:dyDescent="0.25">
      <c r="B33" s="53" t="s">
        <v>1378</v>
      </c>
      <c r="C33" s="2" t="s">
        <v>12</v>
      </c>
      <c r="D33" s="2"/>
      <c r="E33" s="2"/>
      <c r="F33" s="2"/>
      <c r="G33" s="2"/>
      <c r="H33" s="34">
        <f t="shared" si="0"/>
        <v>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>
        <f t="shared" si="1"/>
        <v>25884.149999999998</v>
      </c>
      <c r="U33" s="4"/>
      <c r="V33" s="4"/>
      <c r="W33" s="4"/>
      <c r="X33" s="4"/>
      <c r="Y33" s="4">
        <v>3950</v>
      </c>
      <c r="Z33" s="4"/>
      <c r="AA33" s="4"/>
      <c r="AB33" s="4"/>
      <c r="AC33" s="4"/>
      <c r="AD33" s="4"/>
      <c r="AE33" s="4"/>
      <c r="AF33" s="4">
        <f t="shared" si="2"/>
        <v>42010.020000000004</v>
      </c>
    </row>
    <row r="34" spans="2:32" x14ac:dyDescent="0.25">
      <c r="B34" s="53" t="s">
        <v>1455</v>
      </c>
      <c r="C34" s="2" t="s">
        <v>12</v>
      </c>
      <c r="D34" s="2"/>
      <c r="E34" s="2"/>
      <c r="F34" s="2"/>
      <c r="G34" s="2"/>
      <c r="H34" s="34">
        <f t="shared" si="0"/>
        <v>0</v>
      </c>
      <c r="I34" s="4"/>
      <c r="J34" s="4"/>
      <c r="K34" s="4"/>
      <c r="L34" s="4"/>
      <c r="M34" s="4">
        <v>7726</v>
      </c>
      <c r="N34" s="4"/>
      <c r="O34" s="4"/>
      <c r="P34" s="4"/>
      <c r="Q34" s="4"/>
      <c r="R34" s="4"/>
      <c r="S34" s="4"/>
      <c r="T34" s="4">
        <f t="shared" si="1"/>
        <v>33610.149999999994</v>
      </c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>
        <f t="shared" si="2"/>
        <v>42010.020000000004</v>
      </c>
    </row>
    <row r="35" spans="2:32" x14ac:dyDescent="0.25">
      <c r="B35" s="53" t="s">
        <v>1455</v>
      </c>
      <c r="C35" s="2" t="s">
        <v>12</v>
      </c>
      <c r="D35" s="2"/>
      <c r="E35" s="2"/>
      <c r="F35" s="2"/>
      <c r="G35" s="2"/>
      <c r="H35" s="34">
        <f t="shared" si="0"/>
        <v>0</v>
      </c>
      <c r="I35" s="4"/>
      <c r="J35" s="4"/>
      <c r="K35" s="4"/>
      <c r="L35" s="4"/>
      <c r="M35" s="4">
        <v>6181</v>
      </c>
      <c r="N35" s="4"/>
      <c r="O35" s="4"/>
      <c r="P35" s="4"/>
      <c r="Q35" s="4"/>
      <c r="R35" s="4"/>
      <c r="S35" s="4"/>
      <c r="T35" s="4">
        <f t="shared" si="1"/>
        <v>39791.149999999994</v>
      </c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>
        <f t="shared" si="2"/>
        <v>42010.020000000004</v>
      </c>
    </row>
    <row r="36" spans="2:32" x14ac:dyDescent="0.25">
      <c r="B36" s="53" t="s">
        <v>1455</v>
      </c>
      <c r="C36" s="2" t="s">
        <v>12</v>
      </c>
      <c r="D36" s="2"/>
      <c r="E36" s="2"/>
      <c r="F36" s="2"/>
      <c r="G36" s="2"/>
      <c r="H36" s="34">
        <f t="shared" si="0"/>
        <v>0</v>
      </c>
      <c r="I36" s="4"/>
      <c r="J36" s="4"/>
      <c r="K36" s="4"/>
      <c r="L36" s="4"/>
      <c r="M36" s="4">
        <v>7334</v>
      </c>
      <c r="N36" s="4"/>
      <c r="O36" s="4"/>
      <c r="P36" s="4"/>
      <c r="Q36" s="4"/>
      <c r="R36" s="4"/>
      <c r="S36" s="4"/>
      <c r="T36" s="4">
        <f t="shared" si="1"/>
        <v>47125.149999999994</v>
      </c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>
        <f t="shared" si="2"/>
        <v>42010.020000000004</v>
      </c>
    </row>
    <row r="37" spans="2:32" x14ac:dyDescent="0.25">
      <c r="B37" s="53" t="s">
        <v>1455</v>
      </c>
      <c r="C37" s="2" t="s">
        <v>12</v>
      </c>
      <c r="D37" s="2"/>
      <c r="E37" s="2"/>
      <c r="F37" s="2"/>
      <c r="G37" s="2"/>
      <c r="H37" s="34">
        <f t="shared" si="0"/>
        <v>0</v>
      </c>
      <c r="I37" s="4"/>
      <c r="J37" s="4"/>
      <c r="K37" s="4"/>
      <c r="L37" s="4"/>
      <c r="M37" s="4">
        <v>518</v>
      </c>
      <c r="N37" s="4"/>
      <c r="O37" s="4"/>
      <c r="P37" s="4"/>
      <c r="Q37" s="4"/>
      <c r="R37" s="4"/>
      <c r="S37" s="4"/>
      <c r="T37" s="4">
        <f t="shared" si="1"/>
        <v>47643.149999999994</v>
      </c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>
        <f t="shared" si="2"/>
        <v>42010.020000000004</v>
      </c>
    </row>
    <row r="38" spans="2:32" x14ac:dyDescent="0.25">
      <c r="B38" s="53" t="s">
        <v>1379</v>
      </c>
      <c r="C38" s="2" t="s">
        <v>470</v>
      </c>
      <c r="D38" s="2"/>
      <c r="E38" s="2"/>
      <c r="F38" s="2"/>
      <c r="G38" s="2"/>
      <c r="H38" s="34">
        <f t="shared" si="0"/>
        <v>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>
        <f t="shared" si="1"/>
        <v>47643.149999999994</v>
      </c>
      <c r="U38" s="4"/>
      <c r="V38" s="4">
        <v>2000</v>
      </c>
      <c r="W38" s="4"/>
      <c r="X38" s="4"/>
      <c r="Y38" s="4"/>
      <c r="Z38" s="4"/>
      <c r="AA38" s="4"/>
      <c r="AB38" s="4"/>
      <c r="AC38" s="4"/>
      <c r="AD38" s="4"/>
      <c r="AE38" s="4"/>
      <c r="AF38" s="4">
        <f t="shared" si="2"/>
        <v>40010.020000000004</v>
      </c>
    </row>
    <row r="39" spans="2:32" x14ac:dyDescent="0.25">
      <c r="B39" s="53" t="s">
        <v>1380</v>
      </c>
      <c r="C39" s="2" t="s">
        <v>1369</v>
      </c>
      <c r="D39" s="2"/>
      <c r="E39" s="2"/>
      <c r="F39" s="2"/>
      <c r="G39" s="2"/>
      <c r="H39" s="34">
        <f t="shared" si="0"/>
        <v>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>
        <f t="shared" si="1"/>
        <v>47643.149999999994</v>
      </c>
      <c r="U39" s="4"/>
      <c r="V39" s="4">
        <v>13300</v>
      </c>
      <c r="W39" s="4"/>
      <c r="X39" s="4"/>
      <c r="Y39" s="4"/>
      <c r="Z39" s="4"/>
      <c r="AA39" s="4"/>
      <c r="AB39" s="4"/>
      <c r="AC39" s="4"/>
      <c r="AD39" s="4"/>
      <c r="AE39" s="4"/>
      <c r="AF39" s="4">
        <f t="shared" si="2"/>
        <v>26710.020000000004</v>
      </c>
    </row>
    <row r="40" spans="2:32" x14ac:dyDescent="0.25">
      <c r="B40" s="53" t="s">
        <v>1380</v>
      </c>
      <c r="C40" s="2" t="s">
        <v>515</v>
      </c>
      <c r="D40" s="2"/>
      <c r="E40" s="2"/>
      <c r="F40" s="2"/>
      <c r="G40" s="2"/>
      <c r="H40" s="34">
        <f t="shared" si="0"/>
        <v>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>
        <f t="shared" si="1"/>
        <v>47643.149999999994</v>
      </c>
      <c r="U40" s="4">
        <v>2000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>
        <f t="shared" si="2"/>
        <v>28710.020000000004</v>
      </c>
    </row>
    <row r="41" spans="2:32" x14ac:dyDescent="0.25">
      <c r="B41" s="53" t="s">
        <v>1380</v>
      </c>
      <c r="C41" s="2" t="s">
        <v>150</v>
      </c>
      <c r="D41" s="2"/>
      <c r="E41" s="2"/>
      <c r="F41" s="2"/>
      <c r="G41" s="2"/>
      <c r="H41" s="34">
        <f t="shared" si="0"/>
        <v>0</v>
      </c>
      <c r="I41" s="4"/>
      <c r="J41" s="4"/>
      <c r="K41" s="4"/>
      <c r="L41" s="4"/>
      <c r="M41" s="4"/>
      <c r="N41" s="4"/>
      <c r="O41" s="4"/>
      <c r="P41" s="4">
        <v>-45500</v>
      </c>
      <c r="Q41" s="4"/>
      <c r="R41" s="4"/>
      <c r="S41" s="4"/>
      <c r="T41" s="4">
        <f t="shared" si="1"/>
        <v>2143.1499999999942</v>
      </c>
      <c r="U41" s="4"/>
      <c r="V41" s="4"/>
      <c r="W41" s="4"/>
      <c r="X41" s="4"/>
      <c r="Y41" s="4"/>
      <c r="Z41" s="4"/>
      <c r="AA41" s="4"/>
      <c r="AB41" s="4">
        <v>45500</v>
      </c>
      <c r="AC41" s="4"/>
      <c r="AD41" s="4"/>
      <c r="AE41" s="4"/>
      <c r="AF41" s="4">
        <f t="shared" si="2"/>
        <v>74210.02</v>
      </c>
    </row>
    <row r="42" spans="2:32" x14ac:dyDescent="0.25">
      <c r="B42" s="53" t="s">
        <v>1456</v>
      </c>
      <c r="C42" s="2" t="s">
        <v>24</v>
      </c>
      <c r="D42" s="2"/>
      <c r="E42" s="2"/>
      <c r="F42" s="2"/>
      <c r="G42" s="2"/>
      <c r="H42" s="34">
        <f t="shared" si="0"/>
        <v>0</v>
      </c>
      <c r="I42" s="4"/>
      <c r="J42" s="4"/>
      <c r="K42" s="4"/>
      <c r="L42" s="4">
        <v>191</v>
      </c>
      <c r="M42" s="4"/>
      <c r="N42" s="4"/>
      <c r="O42" s="4"/>
      <c r="P42" s="4"/>
      <c r="Q42" s="4"/>
      <c r="R42" s="4"/>
      <c r="S42" s="4"/>
      <c r="T42" s="4">
        <f t="shared" si="1"/>
        <v>2334.1499999999942</v>
      </c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>
        <f t="shared" si="2"/>
        <v>74210.02</v>
      </c>
    </row>
    <row r="43" spans="2:32" x14ac:dyDescent="0.25">
      <c r="B43" s="53" t="s">
        <v>1381</v>
      </c>
      <c r="C43" s="2" t="s">
        <v>12</v>
      </c>
      <c r="D43" s="2"/>
      <c r="E43" s="2"/>
      <c r="F43" s="2"/>
      <c r="G43" s="2"/>
      <c r="H43" s="34">
        <f t="shared" si="0"/>
        <v>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>
        <f t="shared" si="1"/>
        <v>2334.1499999999942</v>
      </c>
      <c r="U43" s="4"/>
      <c r="V43" s="4"/>
      <c r="W43" s="4"/>
      <c r="X43" s="4"/>
      <c r="Y43" s="4">
        <v>1445</v>
      </c>
      <c r="Z43" s="4"/>
      <c r="AA43" s="4"/>
      <c r="AB43" s="4"/>
      <c r="AC43" s="4"/>
      <c r="AD43" s="4"/>
      <c r="AE43" s="4"/>
      <c r="AF43" s="4">
        <f t="shared" si="2"/>
        <v>75655.02</v>
      </c>
    </row>
    <row r="44" spans="2:32" x14ac:dyDescent="0.25">
      <c r="B44" s="53" t="s">
        <v>1381</v>
      </c>
      <c r="C44" s="2" t="s">
        <v>1369</v>
      </c>
      <c r="D44" s="2"/>
      <c r="E44" s="2"/>
      <c r="F44" s="2"/>
      <c r="G44" s="2"/>
      <c r="H44" s="34">
        <f t="shared" si="0"/>
        <v>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>
        <f t="shared" si="1"/>
        <v>2334.1499999999942</v>
      </c>
      <c r="U44" s="4"/>
      <c r="V44" s="4">
        <v>1400</v>
      </c>
      <c r="W44" s="4"/>
      <c r="X44" s="4"/>
      <c r="Y44" s="4"/>
      <c r="Z44" s="4"/>
      <c r="AA44" s="4"/>
      <c r="AB44" s="4"/>
      <c r="AC44" s="4"/>
      <c r="AD44" s="4"/>
      <c r="AE44" s="4"/>
      <c r="AF44" s="4">
        <f t="shared" si="2"/>
        <v>74255.02</v>
      </c>
    </row>
    <row r="45" spans="2:32" x14ac:dyDescent="0.25">
      <c r="B45" s="53" t="s">
        <v>1382</v>
      </c>
      <c r="C45" s="2" t="s">
        <v>299</v>
      </c>
      <c r="D45" s="2"/>
      <c r="E45" s="2"/>
      <c r="F45" s="2"/>
      <c r="G45" s="2"/>
      <c r="H45" s="34">
        <f t="shared" si="0"/>
        <v>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>
        <f t="shared" si="1"/>
        <v>2334.1499999999942</v>
      </c>
      <c r="U45" s="4"/>
      <c r="V45" s="4">
        <v>5000</v>
      </c>
      <c r="W45" s="4"/>
      <c r="X45" s="4"/>
      <c r="Y45" s="4"/>
      <c r="Z45" s="4"/>
      <c r="AA45" s="4"/>
      <c r="AB45" s="4"/>
      <c r="AC45" s="4"/>
      <c r="AD45" s="4"/>
      <c r="AE45" s="4"/>
      <c r="AF45" s="4">
        <f t="shared" si="2"/>
        <v>69255.02</v>
      </c>
    </row>
    <row r="46" spans="2:32" x14ac:dyDescent="0.25">
      <c r="B46" s="53" t="s">
        <v>1383</v>
      </c>
      <c r="C46" s="2" t="s">
        <v>515</v>
      </c>
      <c r="D46" s="2"/>
      <c r="E46" s="2"/>
      <c r="F46" s="2"/>
      <c r="G46" s="2"/>
      <c r="H46" s="34">
        <f t="shared" si="0"/>
        <v>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>
        <f t="shared" si="1"/>
        <v>2334.1499999999942</v>
      </c>
      <c r="U46" s="4">
        <v>5000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>
        <f t="shared" si="2"/>
        <v>74255.02</v>
      </c>
    </row>
    <row r="47" spans="2:32" x14ac:dyDescent="0.25">
      <c r="B47" s="53" t="s">
        <v>1457</v>
      </c>
      <c r="C47" s="2" t="s">
        <v>12</v>
      </c>
      <c r="D47" s="2"/>
      <c r="E47" s="2"/>
      <c r="F47" s="2"/>
      <c r="G47" s="2"/>
      <c r="H47" s="34">
        <f t="shared" si="0"/>
        <v>0</v>
      </c>
      <c r="I47" s="4"/>
      <c r="J47" s="4"/>
      <c r="K47" s="4"/>
      <c r="L47" s="4"/>
      <c r="M47" s="4">
        <v>518</v>
      </c>
      <c r="N47" s="4"/>
      <c r="O47" s="4"/>
      <c r="P47" s="4"/>
      <c r="Q47" s="4"/>
      <c r="R47" s="4"/>
      <c r="S47" s="4"/>
      <c r="T47" s="4">
        <f t="shared" si="1"/>
        <v>2852.1499999999942</v>
      </c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>
        <f t="shared" si="2"/>
        <v>74255.02</v>
      </c>
    </row>
    <row r="48" spans="2:32" x14ac:dyDescent="0.25">
      <c r="B48" s="53" t="s">
        <v>1384</v>
      </c>
      <c r="C48" s="2" t="s">
        <v>470</v>
      </c>
      <c r="D48" s="2"/>
      <c r="E48" s="2"/>
      <c r="F48" s="2"/>
      <c r="G48" s="2"/>
      <c r="H48" s="34">
        <f t="shared" si="0"/>
        <v>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>
        <f t="shared" si="1"/>
        <v>2852.1499999999942</v>
      </c>
      <c r="U48" s="4"/>
      <c r="V48" s="4">
        <v>2000</v>
      </c>
      <c r="W48" s="4"/>
      <c r="X48" s="4"/>
      <c r="Y48" s="4"/>
      <c r="Z48" s="4"/>
      <c r="AA48" s="4"/>
      <c r="AB48" s="4"/>
      <c r="AC48" s="4"/>
      <c r="AD48" s="4"/>
      <c r="AE48" s="4"/>
      <c r="AF48" s="4">
        <f t="shared" si="2"/>
        <v>72255.02</v>
      </c>
    </row>
    <row r="49" spans="2:32" x14ac:dyDescent="0.25">
      <c r="B49" s="53" t="s">
        <v>1385</v>
      </c>
      <c r="C49" s="2" t="s">
        <v>12</v>
      </c>
      <c r="D49" s="2"/>
      <c r="E49" s="2"/>
      <c r="F49" s="2"/>
      <c r="G49" s="2"/>
      <c r="H49" s="34">
        <f t="shared" si="0"/>
        <v>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>
        <f t="shared" si="1"/>
        <v>2852.1499999999942</v>
      </c>
      <c r="U49" s="4"/>
      <c r="V49" s="4"/>
      <c r="W49" s="4"/>
      <c r="X49" s="4"/>
      <c r="Y49" s="4">
        <v>9018</v>
      </c>
      <c r="Z49" s="4"/>
      <c r="AA49" s="4"/>
      <c r="AB49" s="4"/>
      <c r="AC49" s="4"/>
      <c r="AD49" s="4"/>
      <c r="AE49" s="4"/>
      <c r="AF49" s="4">
        <f t="shared" si="2"/>
        <v>81273.02</v>
      </c>
    </row>
    <row r="50" spans="2:32" x14ac:dyDescent="0.25">
      <c r="B50" s="53" t="s">
        <v>1386</v>
      </c>
      <c r="C50" s="2" t="s">
        <v>1388</v>
      </c>
      <c r="D50" s="2"/>
      <c r="E50" s="2"/>
      <c r="F50" s="2"/>
      <c r="G50" s="2"/>
      <c r="H50" s="34">
        <f t="shared" si="0"/>
        <v>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>
        <f t="shared" si="1"/>
        <v>2852.1499999999942</v>
      </c>
      <c r="U50" s="4">
        <v>2500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>
        <f t="shared" si="2"/>
        <v>83773.02</v>
      </c>
    </row>
    <row r="51" spans="2:32" x14ac:dyDescent="0.25">
      <c r="B51" s="53" t="s">
        <v>1387</v>
      </c>
      <c r="C51" s="2" t="s">
        <v>1388</v>
      </c>
      <c r="D51" s="2"/>
      <c r="E51" s="2"/>
      <c r="F51" s="2"/>
      <c r="G51" s="2"/>
      <c r="H51" s="34">
        <f t="shared" si="0"/>
        <v>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>
        <f t="shared" si="1"/>
        <v>2852.1499999999942</v>
      </c>
      <c r="U51" s="4">
        <v>3750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>
        <f t="shared" si="2"/>
        <v>87523.02</v>
      </c>
    </row>
    <row r="52" spans="2:32" x14ac:dyDescent="0.25">
      <c r="B52" s="53" t="s">
        <v>1458</v>
      </c>
      <c r="C52" s="2" t="s">
        <v>12</v>
      </c>
      <c r="D52" s="2"/>
      <c r="E52" s="2"/>
      <c r="F52" s="2"/>
      <c r="G52" s="2"/>
      <c r="H52" s="34">
        <f t="shared" si="0"/>
        <v>0</v>
      </c>
      <c r="I52" s="4"/>
      <c r="J52" s="4"/>
      <c r="K52" s="4"/>
      <c r="L52" s="4"/>
      <c r="M52" s="4">
        <v>518</v>
      </c>
      <c r="N52" s="4"/>
      <c r="O52" s="4"/>
      <c r="P52" s="4"/>
      <c r="Q52" s="4"/>
      <c r="R52" s="4"/>
      <c r="S52" s="4"/>
      <c r="T52" s="4">
        <f t="shared" si="1"/>
        <v>3370.1499999999942</v>
      </c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>
        <f t="shared" si="2"/>
        <v>87523.02</v>
      </c>
    </row>
    <row r="53" spans="2:32" x14ac:dyDescent="0.25">
      <c r="B53" s="53" t="s">
        <v>1389</v>
      </c>
      <c r="C53" s="2" t="s">
        <v>299</v>
      </c>
      <c r="D53" s="2"/>
      <c r="E53" s="2"/>
      <c r="F53" s="2"/>
      <c r="G53" s="2"/>
      <c r="H53" s="34">
        <f t="shared" si="0"/>
        <v>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>
        <f t="shared" si="1"/>
        <v>3370.1499999999942</v>
      </c>
      <c r="U53" s="4"/>
      <c r="V53" s="4">
        <v>2000</v>
      </c>
      <c r="W53" s="4"/>
      <c r="X53" s="4"/>
      <c r="Y53" s="4"/>
      <c r="Z53" s="4"/>
      <c r="AA53" s="4"/>
      <c r="AB53" s="4"/>
      <c r="AC53" s="4"/>
      <c r="AD53" s="4"/>
      <c r="AE53" s="4"/>
      <c r="AF53" s="4">
        <f t="shared" si="2"/>
        <v>85523.02</v>
      </c>
    </row>
    <row r="54" spans="2:32" x14ac:dyDescent="0.25">
      <c r="B54" s="53" t="s">
        <v>1389</v>
      </c>
      <c r="C54" s="2" t="s">
        <v>1390</v>
      </c>
      <c r="D54" s="2"/>
      <c r="E54" s="2"/>
      <c r="F54" s="2"/>
      <c r="G54" s="2"/>
      <c r="H54" s="34">
        <f t="shared" si="0"/>
        <v>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>
        <f t="shared" si="1"/>
        <v>3370.1499999999942</v>
      </c>
      <c r="U54" s="4">
        <v>10000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>
        <f t="shared" si="2"/>
        <v>95523.02</v>
      </c>
    </row>
    <row r="55" spans="2:32" x14ac:dyDescent="0.25">
      <c r="B55" s="53" t="s">
        <v>1459</v>
      </c>
      <c r="C55" s="2" t="s">
        <v>515</v>
      </c>
      <c r="D55" s="2"/>
      <c r="E55" s="2"/>
      <c r="F55" s="2"/>
      <c r="G55" s="2"/>
      <c r="H55" s="34">
        <f t="shared" si="0"/>
        <v>0</v>
      </c>
      <c r="I55" s="4">
        <v>5000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>
        <f t="shared" si="1"/>
        <v>8370.1499999999942</v>
      </c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>
        <f t="shared" si="2"/>
        <v>95523.02</v>
      </c>
    </row>
    <row r="56" spans="2:32" x14ac:dyDescent="0.25">
      <c r="B56" s="53" t="s">
        <v>1391</v>
      </c>
      <c r="C56" s="2" t="s">
        <v>1392</v>
      </c>
      <c r="D56" s="2"/>
      <c r="E56" s="2"/>
      <c r="F56" s="2"/>
      <c r="G56" s="2"/>
      <c r="H56" s="34">
        <f t="shared" si="0"/>
        <v>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>
        <f t="shared" si="1"/>
        <v>8370.1499999999942</v>
      </c>
      <c r="U56" s="4">
        <v>10000</v>
      </c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>
        <f t="shared" si="2"/>
        <v>105523.02</v>
      </c>
    </row>
    <row r="57" spans="2:32" x14ac:dyDescent="0.25">
      <c r="B57" s="53" t="s">
        <v>1393</v>
      </c>
      <c r="C57" s="2" t="s">
        <v>310</v>
      </c>
      <c r="D57" s="2"/>
      <c r="E57" s="2"/>
      <c r="F57" s="2"/>
      <c r="G57" s="2"/>
      <c r="H57" s="34">
        <f t="shared" si="0"/>
        <v>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>
        <f t="shared" si="1"/>
        <v>8370.1499999999942</v>
      </c>
      <c r="U57" s="4"/>
      <c r="V57" s="4">
        <v>10000</v>
      </c>
      <c r="W57" s="4"/>
      <c r="X57" s="4"/>
      <c r="Y57" s="4"/>
      <c r="Z57" s="4"/>
      <c r="AA57" s="4"/>
      <c r="AB57" s="4"/>
      <c r="AC57" s="4"/>
      <c r="AD57" s="4"/>
      <c r="AE57" s="4"/>
      <c r="AF57" s="4">
        <f t="shared" si="2"/>
        <v>95523.02</v>
      </c>
    </row>
    <row r="58" spans="2:32" x14ac:dyDescent="0.25">
      <c r="B58" s="53" t="s">
        <v>1394</v>
      </c>
      <c r="C58" s="2" t="s">
        <v>1396</v>
      </c>
      <c r="D58" s="2"/>
      <c r="E58" s="2"/>
      <c r="F58" s="2"/>
      <c r="G58" s="2"/>
      <c r="H58" s="34">
        <f t="shared" si="0"/>
        <v>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>
        <f t="shared" si="1"/>
        <v>8370.1499999999942</v>
      </c>
      <c r="U58" s="4">
        <v>10000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>
        <f t="shared" si="2"/>
        <v>105523.02</v>
      </c>
    </row>
    <row r="59" spans="2:32" x14ac:dyDescent="0.25">
      <c r="B59" s="53" t="s">
        <v>1394</v>
      </c>
      <c r="C59" s="2" t="s">
        <v>1395</v>
      </c>
      <c r="D59" s="2"/>
      <c r="E59" s="2"/>
      <c r="F59" s="2"/>
      <c r="G59" s="2"/>
      <c r="H59" s="34">
        <f t="shared" si="0"/>
        <v>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>
        <f t="shared" si="1"/>
        <v>8370.1499999999942</v>
      </c>
      <c r="U59" s="4">
        <v>10000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>
        <f t="shared" si="2"/>
        <v>115523.02</v>
      </c>
    </row>
    <row r="60" spans="2:32" x14ac:dyDescent="0.25">
      <c r="B60" s="53" t="s">
        <v>1397</v>
      </c>
      <c r="C60" s="2" t="s">
        <v>1398</v>
      </c>
      <c r="D60" s="2"/>
      <c r="E60" s="2"/>
      <c r="F60" s="2"/>
      <c r="G60" s="2"/>
      <c r="H60" s="34">
        <f t="shared" si="0"/>
        <v>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>
        <f t="shared" si="1"/>
        <v>8370.1499999999942</v>
      </c>
      <c r="U60" s="4">
        <v>10000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>
        <f t="shared" si="2"/>
        <v>125523.02</v>
      </c>
    </row>
    <row r="61" spans="2:32" x14ac:dyDescent="0.25">
      <c r="B61" s="53" t="s">
        <v>1399</v>
      </c>
      <c r="C61" s="2" t="s">
        <v>216</v>
      </c>
      <c r="D61" s="2"/>
      <c r="E61" s="2"/>
      <c r="F61" s="2"/>
      <c r="G61" s="2"/>
      <c r="H61" s="34">
        <f t="shared" si="0"/>
        <v>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>
        <f t="shared" si="1"/>
        <v>8370.1499999999942</v>
      </c>
      <c r="U61" s="4"/>
      <c r="V61" s="4">
        <v>11200</v>
      </c>
      <c r="W61" s="4"/>
      <c r="X61" s="4"/>
      <c r="Y61" s="4"/>
      <c r="Z61" s="4"/>
      <c r="AA61" s="4"/>
      <c r="AB61" s="4"/>
      <c r="AC61" s="4"/>
      <c r="AD61" s="4"/>
      <c r="AE61" s="4"/>
      <c r="AF61" s="4">
        <f t="shared" si="2"/>
        <v>114323.02</v>
      </c>
    </row>
    <row r="62" spans="2:32" x14ac:dyDescent="0.25">
      <c r="B62" s="53" t="s">
        <v>1400</v>
      </c>
      <c r="C62" s="2" t="s">
        <v>12</v>
      </c>
      <c r="D62" s="2"/>
      <c r="E62" s="2"/>
      <c r="F62" s="2"/>
      <c r="G62" s="2"/>
      <c r="H62" s="34">
        <f t="shared" si="0"/>
        <v>0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>
        <f t="shared" si="1"/>
        <v>8370.1499999999942</v>
      </c>
      <c r="U62" s="4"/>
      <c r="V62" s="4"/>
      <c r="W62" s="4"/>
      <c r="X62" s="4"/>
      <c r="Y62" s="4">
        <v>2515</v>
      </c>
      <c r="Z62" s="4"/>
      <c r="AA62" s="4"/>
      <c r="AB62" s="4"/>
      <c r="AC62" s="4"/>
      <c r="AD62" s="4"/>
      <c r="AE62" s="4"/>
      <c r="AF62" s="4">
        <f t="shared" si="2"/>
        <v>116838.02</v>
      </c>
    </row>
    <row r="63" spans="2:32" x14ac:dyDescent="0.25">
      <c r="B63" s="53" t="s">
        <v>1460</v>
      </c>
      <c r="C63" s="2" t="s">
        <v>10</v>
      </c>
      <c r="D63" s="2"/>
      <c r="E63" s="2"/>
      <c r="F63" s="2"/>
      <c r="G63" s="2"/>
      <c r="H63" s="34">
        <f t="shared" si="0"/>
        <v>0</v>
      </c>
      <c r="I63" s="4"/>
      <c r="J63" s="4"/>
      <c r="K63" s="4">
        <v>17.7</v>
      </c>
      <c r="L63" s="4"/>
      <c r="M63" s="4"/>
      <c r="N63" s="4"/>
      <c r="O63" s="4"/>
      <c r="P63" s="4"/>
      <c r="Q63" s="4"/>
      <c r="R63" s="4"/>
      <c r="S63" s="4"/>
      <c r="T63" s="4">
        <f t="shared" si="1"/>
        <v>8352.4499999999935</v>
      </c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>
        <f t="shared" si="2"/>
        <v>116838.02</v>
      </c>
    </row>
    <row r="64" spans="2:32" x14ac:dyDescent="0.25">
      <c r="B64" s="53" t="s">
        <v>1401</v>
      </c>
      <c r="C64" s="2" t="s">
        <v>12</v>
      </c>
      <c r="D64" s="2"/>
      <c r="E64" s="2"/>
      <c r="F64" s="2"/>
      <c r="G64" s="2"/>
      <c r="H64" s="34">
        <f t="shared" si="0"/>
        <v>0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>
        <f t="shared" si="1"/>
        <v>8352.4499999999935</v>
      </c>
      <c r="U64" s="4"/>
      <c r="V64" s="4"/>
      <c r="W64" s="4"/>
      <c r="X64" s="4"/>
      <c r="Y64" s="4">
        <v>2640</v>
      </c>
      <c r="Z64" s="4"/>
      <c r="AA64" s="4"/>
      <c r="AB64" s="4"/>
      <c r="AC64" s="4"/>
      <c r="AD64" s="4"/>
      <c r="AE64" s="4"/>
      <c r="AF64" s="4">
        <f t="shared" si="2"/>
        <v>119478.02</v>
      </c>
    </row>
    <row r="65" spans="2:32" x14ac:dyDescent="0.25">
      <c r="B65" s="53" t="s">
        <v>1402</v>
      </c>
      <c r="C65" s="2" t="s">
        <v>470</v>
      </c>
      <c r="D65" s="2"/>
      <c r="E65" s="2"/>
      <c r="F65" s="2"/>
      <c r="G65" s="2"/>
      <c r="H65" s="34">
        <f t="shared" si="0"/>
        <v>0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>
        <f t="shared" si="1"/>
        <v>8352.4499999999935</v>
      </c>
      <c r="U65" s="4">
        <v>0</v>
      </c>
      <c r="V65" s="4">
        <v>5000</v>
      </c>
      <c r="W65" s="4"/>
      <c r="X65" s="4"/>
      <c r="Y65" s="4"/>
      <c r="Z65" s="4"/>
      <c r="AA65" s="4"/>
      <c r="AB65" s="4"/>
      <c r="AC65" s="4"/>
      <c r="AD65" s="4"/>
      <c r="AE65" s="4"/>
      <c r="AF65" s="4">
        <f t="shared" si="2"/>
        <v>114478.02</v>
      </c>
    </row>
    <row r="66" spans="2:32" x14ac:dyDescent="0.25">
      <c r="B66" s="53" t="s">
        <v>1403</v>
      </c>
      <c r="C66" s="2" t="s">
        <v>24</v>
      </c>
      <c r="D66" s="2"/>
      <c r="E66" s="2"/>
      <c r="F66" s="2"/>
      <c r="G66" s="2"/>
      <c r="H66" s="34">
        <f t="shared" si="0"/>
        <v>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>
        <f t="shared" si="1"/>
        <v>8352.4499999999935</v>
      </c>
      <c r="U66" s="4"/>
      <c r="V66" s="4"/>
      <c r="W66" s="4"/>
      <c r="X66" s="4">
        <v>551</v>
      </c>
      <c r="Y66" s="4"/>
      <c r="Z66" s="4"/>
      <c r="AA66" s="4"/>
      <c r="AB66" s="4"/>
      <c r="AC66" s="4"/>
      <c r="AD66" s="4"/>
      <c r="AE66" s="4"/>
      <c r="AF66" s="4">
        <f t="shared" si="2"/>
        <v>115029.02</v>
      </c>
    </row>
    <row r="67" spans="2:32" x14ac:dyDescent="0.25">
      <c r="B67" s="53" t="s">
        <v>1404</v>
      </c>
      <c r="C67" s="2" t="s">
        <v>1374</v>
      </c>
      <c r="D67" s="2"/>
      <c r="E67" s="2"/>
      <c r="F67" s="2"/>
      <c r="G67" s="2"/>
      <c r="H67" s="34">
        <f t="shared" si="0"/>
        <v>0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>
        <f t="shared" si="1"/>
        <v>8352.4499999999935</v>
      </c>
      <c r="U67" s="4"/>
      <c r="V67" s="4">
        <v>9800</v>
      </c>
      <c r="W67" s="4"/>
      <c r="X67" s="4"/>
      <c r="Y67" s="4"/>
      <c r="Z67" s="4"/>
      <c r="AA67" s="4"/>
      <c r="AB67" s="4"/>
      <c r="AC67" s="4"/>
      <c r="AD67" s="4"/>
      <c r="AE67" s="4"/>
      <c r="AF67" s="4">
        <f t="shared" si="2"/>
        <v>105229.02</v>
      </c>
    </row>
    <row r="68" spans="2:32" x14ac:dyDescent="0.25">
      <c r="B68" s="53" t="s">
        <v>1405</v>
      </c>
      <c r="C68" s="2" t="s">
        <v>12</v>
      </c>
      <c r="D68" s="2"/>
      <c r="E68" s="2"/>
      <c r="F68" s="2"/>
      <c r="G68" s="2"/>
      <c r="H68" s="34">
        <f t="shared" si="0"/>
        <v>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>
        <f t="shared" si="1"/>
        <v>8352.4499999999935</v>
      </c>
      <c r="U68" s="4"/>
      <c r="V68" s="4"/>
      <c r="W68" s="4"/>
      <c r="X68" s="4"/>
      <c r="Y68" s="4">
        <v>3954</v>
      </c>
      <c r="Z68" s="4"/>
      <c r="AA68" s="4"/>
      <c r="AB68" s="4"/>
      <c r="AC68" s="4"/>
      <c r="AD68" s="4"/>
      <c r="AE68" s="4"/>
      <c r="AF68" s="4">
        <f t="shared" si="2"/>
        <v>109183.02</v>
      </c>
    </row>
    <row r="69" spans="2:32" x14ac:dyDescent="0.25">
      <c r="B69" s="53" t="s">
        <v>1406</v>
      </c>
      <c r="C69" s="2" t="s">
        <v>301</v>
      </c>
      <c r="D69" s="2"/>
      <c r="E69" s="2"/>
      <c r="F69" s="2"/>
      <c r="G69" s="2"/>
      <c r="H69" s="34">
        <f t="shared" si="0"/>
        <v>0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>
        <f t="shared" si="1"/>
        <v>8352.4499999999935</v>
      </c>
      <c r="U69" s="4"/>
      <c r="V69" s="4">
        <v>28000</v>
      </c>
      <c r="W69" s="4"/>
      <c r="X69" s="4"/>
      <c r="Y69" s="4"/>
      <c r="Z69" s="4"/>
      <c r="AA69" s="4"/>
      <c r="AB69" s="4"/>
      <c r="AC69" s="4"/>
      <c r="AD69" s="4"/>
      <c r="AE69" s="4"/>
      <c r="AF69" s="4">
        <f t="shared" si="2"/>
        <v>81183.02</v>
      </c>
    </row>
    <row r="70" spans="2:32" x14ac:dyDescent="0.25">
      <c r="B70" s="53" t="s">
        <v>1406</v>
      </c>
      <c r="C70" s="2" t="s">
        <v>12</v>
      </c>
      <c r="D70" s="2"/>
      <c r="E70" s="2"/>
      <c r="F70" s="2"/>
      <c r="G70" s="2"/>
      <c r="H70" s="34">
        <f t="shared" si="0"/>
        <v>0</v>
      </c>
      <c r="I70" s="4"/>
      <c r="J70" s="4"/>
      <c r="K70" s="4"/>
      <c r="L70" s="4"/>
      <c r="M70" s="4">
        <v>5307</v>
      </c>
      <c r="N70" s="4"/>
      <c r="O70" s="4"/>
      <c r="P70" s="4"/>
      <c r="Q70" s="4"/>
      <c r="R70" s="4"/>
      <c r="S70" s="4"/>
      <c r="T70" s="4">
        <f t="shared" si="1"/>
        <v>13659.449999999993</v>
      </c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>
        <f t="shared" si="2"/>
        <v>81183.02</v>
      </c>
    </row>
    <row r="71" spans="2:32" x14ac:dyDescent="0.25">
      <c r="B71" s="53" t="s">
        <v>1406</v>
      </c>
      <c r="C71" s="2" t="s">
        <v>12</v>
      </c>
      <c r="D71" s="2"/>
      <c r="E71" s="2"/>
      <c r="F71" s="2"/>
      <c r="G71" s="2"/>
      <c r="H71" s="34">
        <f t="shared" si="0"/>
        <v>0</v>
      </c>
      <c r="I71" s="4"/>
      <c r="J71" s="4"/>
      <c r="K71" s="4"/>
      <c r="L71" s="4"/>
      <c r="M71" s="4">
        <v>5782</v>
      </c>
      <c r="N71" s="4"/>
      <c r="O71" s="4"/>
      <c r="P71" s="4"/>
      <c r="Q71" s="4"/>
      <c r="R71" s="4"/>
      <c r="S71" s="4"/>
      <c r="T71" s="4">
        <f t="shared" si="1"/>
        <v>19441.449999999993</v>
      </c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>
        <f t="shared" si="2"/>
        <v>81183.02</v>
      </c>
    </row>
    <row r="72" spans="2:32" x14ac:dyDescent="0.25">
      <c r="B72" s="53" t="s">
        <v>1406</v>
      </c>
      <c r="C72" s="2" t="s">
        <v>12</v>
      </c>
      <c r="D72" s="2"/>
      <c r="E72" s="2"/>
      <c r="F72" s="2"/>
      <c r="G72" s="2"/>
      <c r="H72" s="34">
        <f t="shared" si="0"/>
        <v>0</v>
      </c>
      <c r="I72" s="4"/>
      <c r="J72" s="4"/>
      <c r="K72" s="4"/>
      <c r="L72" s="4"/>
      <c r="M72" s="4">
        <v>6865</v>
      </c>
      <c r="N72" s="4"/>
      <c r="O72" s="4"/>
      <c r="P72" s="4"/>
      <c r="Q72" s="4"/>
      <c r="R72" s="4"/>
      <c r="S72" s="4"/>
      <c r="T72" s="4">
        <f t="shared" si="1"/>
        <v>26306.449999999993</v>
      </c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>
        <f t="shared" si="2"/>
        <v>81183.02</v>
      </c>
    </row>
    <row r="73" spans="2:32" x14ac:dyDescent="0.25">
      <c r="B73" s="53" t="s">
        <v>1406</v>
      </c>
      <c r="C73" s="2" t="s">
        <v>12</v>
      </c>
      <c r="D73" s="2"/>
      <c r="E73" s="2"/>
      <c r="F73" s="2"/>
      <c r="G73" s="2"/>
      <c r="H73" s="34">
        <f t="shared" si="0"/>
        <v>0</v>
      </c>
      <c r="I73" s="4"/>
      <c r="J73" s="4"/>
      <c r="K73" s="4"/>
      <c r="L73" s="4"/>
      <c r="M73" s="4">
        <v>479</v>
      </c>
      <c r="N73" s="4"/>
      <c r="O73" s="4"/>
      <c r="P73" s="4"/>
      <c r="Q73" s="4"/>
      <c r="R73" s="4"/>
      <c r="S73" s="4"/>
      <c r="T73" s="4">
        <f t="shared" si="1"/>
        <v>26785.449999999993</v>
      </c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>
        <f t="shared" si="2"/>
        <v>81183.02</v>
      </c>
    </row>
    <row r="74" spans="2:32" x14ac:dyDescent="0.25">
      <c r="B74" s="53" t="s">
        <v>1461</v>
      </c>
      <c r="C74" s="2" t="s">
        <v>24</v>
      </c>
      <c r="D74" s="2"/>
      <c r="E74" s="2"/>
      <c r="F74" s="2"/>
      <c r="G74" s="2"/>
      <c r="H74" s="34">
        <f t="shared" si="0"/>
        <v>0</v>
      </c>
      <c r="I74" s="4"/>
      <c r="J74" s="4"/>
      <c r="K74" s="4"/>
      <c r="L74" s="4">
        <v>46</v>
      </c>
      <c r="M74" s="4"/>
      <c r="N74" s="4"/>
      <c r="O74" s="4"/>
      <c r="P74" s="4"/>
      <c r="Q74" s="4"/>
      <c r="R74" s="4"/>
      <c r="S74" s="4"/>
      <c r="T74" s="4">
        <f t="shared" si="1"/>
        <v>26831.449999999993</v>
      </c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>
        <f t="shared" si="2"/>
        <v>81183.02</v>
      </c>
    </row>
    <row r="75" spans="2:32" x14ac:dyDescent="0.25">
      <c r="B75" s="53" t="s">
        <v>1407</v>
      </c>
      <c r="C75" s="2" t="s">
        <v>12</v>
      </c>
      <c r="D75" s="2"/>
      <c r="E75" s="2"/>
      <c r="F75" s="2"/>
      <c r="G75" s="2"/>
      <c r="H75" s="34">
        <f t="shared" si="0"/>
        <v>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>
        <f t="shared" si="1"/>
        <v>26831.449999999993</v>
      </c>
      <c r="U75" s="4"/>
      <c r="V75" s="4"/>
      <c r="W75" s="4"/>
      <c r="X75" s="4"/>
      <c r="Y75" s="4">
        <v>1445</v>
      </c>
      <c r="Z75" s="4"/>
      <c r="AA75" s="4"/>
      <c r="AB75" s="4"/>
      <c r="AC75" s="4"/>
      <c r="AD75" s="4"/>
      <c r="AE75" s="4"/>
      <c r="AF75" s="4">
        <f t="shared" si="2"/>
        <v>82628.02</v>
      </c>
    </row>
    <row r="76" spans="2:32" x14ac:dyDescent="0.25">
      <c r="B76" s="53" t="s">
        <v>1407</v>
      </c>
      <c r="C76" s="2" t="s">
        <v>1374</v>
      </c>
      <c r="D76" s="2"/>
      <c r="E76" s="2"/>
      <c r="F76" s="2"/>
      <c r="G76" s="2"/>
      <c r="H76" s="34">
        <f t="shared" si="0"/>
        <v>0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>
        <f t="shared" si="1"/>
        <v>26831.449999999993</v>
      </c>
      <c r="U76" s="4"/>
      <c r="V76" s="4">
        <v>1400</v>
      </c>
      <c r="W76" s="4"/>
      <c r="X76" s="4"/>
      <c r="Y76" s="4"/>
      <c r="Z76" s="4"/>
      <c r="AA76" s="4"/>
      <c r="AB76" s="4"/>
      <c r="AC76" s="4"/>
      <c r="AD76" s="4"/>
      <c r="AE76" s="4"/>
      <c r="AF76" s="4">
        <f t="shared" si="2"/>
        <v>81228.02</v>
      </c>
    </row>
    <row r="77" spans="2:32" x14ac:dyDescent="0.25">
      <c r="B77" s="53" t="s">
        <v>1408</v>
      </c>
      <c r="C77" s="2" t="s">
        <v>1434</v>
      </c>
      <c r="D77" s="2"/>
      <c r="E77" s="2"/>
      <c r="F77" s="2"/>
      <c r="G77" s="2"/>
      <c r="H77" s="34">
        <f t="shared" si="0"/>
        <v>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>
        <f t="shared" si="1"/>
        <v>26831.449999999993</v>
      </c>
      <c r="U77" s="4"/>
      <c r="V77" s="4"/>
      <c r="W77" s="4"/>
      <c r="X77" s="4"/>
      <c r="Y77" s="4"/>
      <c r="Z77" s="4"/>
      <c r="AA77" s="4"/>
      <c r="AB77" s="4"/>
      <c r="AC77" s="4"/>
      <c r="AD77" s="4"/>
      <c r="AE77" s="4">
        <v>80000</v>
      </c>
      <c r="AF77" s="4">
        <f t="shared" si="2"/>
        <v>1228.0200000000041</v>
      </c>
    </row>
    <row r="78" spans="2:32" x14ac:dyDescent="0.25">
      <c r="B78" s="53" t="s">
        <v>1409</v>
      </c>
      <c r="C78" s="2" t="s">
        <v>1410</v>
      </c>
      <c r="D78" s="2"/>
      <c r="E78" s="2"/>
      <c r="F78" s="2"/>
      <c r="G78" s="2"/>
      <c r="H78" s="34">
        <f t="shared" si="0"/>
        <v>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>
        <f t="shared" si="1"/>
        <v>26831.449999999993</v>
      </c>
      <c r="U78" s="4">
        <v>100</v>
      </c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>
        <f t="shared" si="2"/>
        <v>1328.0200000000041</v>
      </c>
    </row>
    <row r="79" spans="2:32" x14ac:dyDescent="0.25">
      <c r="B79" s="53" t="s">
        <v>1409</v>
      </c>
      <c r="C79" s="2" t="s">
        <v>1410</v>
      </c>
      <c r="D79" s="2"/>
      <c r="E79" s="2"/>
      <c r="F79" s="2"/>
      <c r="G79" s="2"/>
      <c r="H79" s="34">
        <f t="shared" si="0"/>
        <v>0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>
        <f t="shared" si="1"/>
        <v>26831.449999999993</v>
      </c>
      <c r="U79" s="4">
        <v>18000</v>
      </c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>
        <f t="shared" si="2"/>
        <v>19328.020000000004</v>
      </c>
    </row>
    <row r="80" spans="2:32" x14ac:dyDescent="0.25">
      <c r="B80" s="53" t="s">
        <v>1409</v>
      </c>
      <c r="C80" s="2" t="s">
        <v>186</v>
      </c>
      <c r="D80" s="2"/>
      <c r="E80" s="2"/>
      <c r="F80" s="2"/>
      <c r="G80" s="2"/>
      <c r="H80" s="34">
        <f t="shared" si="0"/>
        <v>0</v>
      </c>
      <c r="I80" s="4"/>
      <c r="J80" s="4"/>
      <c r="K80" s="4"/>
      <c r="L80" s="4"/>
      <c r="M80" s="4"/>
      <c r="N80" s="4"/>
      <c r="O80" s="4"/>
      <c r="P80" s="4">
        <v>-22500</v>
      </c>
      <c r="Q80" s="4"/>
      <c r="R80" s="4"/>
      <c r="S80" s="4"/>
      <c r="T80" s="4">
        <f t="shared" si="1"/>
        <v>4331.4499999999935</v>
      </c>
      <c r="U80" s="4"/>
      <c r="V80" s="4"/>
      <c r="W80" s="4"/>
      <c r="X80" s="4"/>
      <c r="Y80" s="4"/>
      <c r="Z80" s="4"/>
      <c r="AA80" s="4"/>
      <c r="AB80" s="4">
        <v>22500</v>
      </c>
      <c r="AC80" s="4"/>
      <c r="AD80" s="4"/>
      <c r="AE80" s="4"/>
      <c r="AF80" s="4">
        <f t="shared" si="2"/>
        <v>41828.020000000004</v>
      </c>
    </row>
    <row r="81" spans="2:32" x14ac:dyDescent="0.25">
      <c r="B81" s="53" t="s">
        <v>1411</v>
      </c>
      <c r="C81" s="2" t="s">
        <v>1412</v>
      </c>
      <c r="D81" s="2"/>
      <c r="E81" s="2"/>
      <c r="F81" s="2"/>
      <c r="G81" s="2"/>
      <c r="H81" s="34">
        <f t="shared" si="0"/>
        <v>0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>
        <f t="shared" si="1"/>
        <v>4331.4499999999935</v>
      </c>
      <c r="U81" s="4"/>
      <c r="V81" s="4">
        <v>40000</v>
      </c>
      <c r="W81" s="4"/>
      <c r="X81" s="4"/>
      <c r="Y81" s="4"/>
      <c r="Z81" s="4"/>
      <c r="AA81" s="4"/>
      <c r="AB81" s="4"/>
      <c r="AC81" s="4"/>
      <c r="AD81" s="4"/>
      <c r="AE81" s="4"/>
      <c r="AF81" s="4">
        <f t="shared" si="2"/>
        <v>1828.0200000000041</v>
      </c>
    </row>
    <row r="82" spans="2:32" x14ac:dyDescent="0.25">
      <c r="B82" s="53" t="s">
        <v>1413</v>
      </c>
      <c r="C82" s="2" t="s">
        <v>209</v>
      </c>
      <c r="D82" s="2"/>
      <c r="E82" s="2"/>
      <c r="F82" s="2"/>
      <c r="G82" s="2"/>
      <c r="H82" s="34">
        <f t="shared" si="0"/>
        <v>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>
        <f t="shared" si="1"/>
        <v>4331.4499999999935</v>
      </c>
      <c r="U82" s="4">
        <v>39000</v>
      </c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>
        <f t="shared" si="2"/>
        <v>40828.020000000004</v>
      </c>
    </row>
    <row r="83" spans="2:32" x14ac:dyDescent="0.25">
      <c r="B83" s="53" t="s">
        <v>1413</v>
      </c>
      <c r="C83" s="2" t="s">
        <v>1414</v>
      </c>
      <c r="D83" s="2"/>
      <c r="E83" s="2"/>
      <c r="F83" s="2"/>
      <c r="G83" s="2"/>
      <c r="H83" s="34">
        <f t="shared" si="0"/>
        <v>0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>
        <f t="shared" si="1"/>
        <v>4331.4499999999935</v>
      </c>
      <c r="U83" s="4"/>
      <c r="V83" s="4">
        <v>20000</v>
      </c>
      <c r="W83" s="4"/>
      <c r="X83" s="4"/>
      <c r="Y83" s="4"/>
      <c r="Z83" s="4"/>
      <c r="AA83" s="4"/>
      <c r="AB83" s="4"/>
      <c r="AC83" s="4"/>
      <c r="AD83" s="4"/>
      <c r="AE83" s="4"/>
      <c r="AF83" s="4">
        <f t="shared" si="2"/>
        <v>20828.020000000004</v>
      </c>
    </row>
    <row r="84" spans="2:32" x14ac:dyDescent="0.25">
      <c r="B84" s="53" t="s">
        <v>1415</v>
      </c>
      <c r="C84" s="2" t="s">
        <v>1347</v>
      </c>
      <c r="D84" s="2"/>
      <c r="E84" s="2"/>
      <c r="F84" s="2"/>
      <c r="G84" s="2"/>
      <c r="H84" s="34">
        <f t="shared" si="0"/>
        <v>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>
        <f t="shared" si="1"/>
        <v>4331.4499999999935</v>
      </c>
      <c r="U84" s="4"/>
      <c r="V84" s="4">
        <v>5000</v>
      </c>
      <c r="W84" s="4"/>
      <c r="X84" s="4"/>
      <c r="Y84" s="4"/>
      <c r="Z84" s="4"/>
      <c r="AA84" s="4"/>
      <c r="AB84" s="4"/>
      <c r="AC84" s="4"/>
      <c r="AD84" s="4"/>
      <c r="AE84" s="4"/>
      <c r="AF84" s="4">
        <f t="shared" si="2"/>
        <v>15828.020000000004</v>
      </c>
    </row>
    <row r="85" spans="2:32" x14ac:dyDescent="0.25">
      <c r="B85" s="53" t="s">
        <v>1415</v>
      </c>
      <c r="C85" s="2" t="s">
        <v>1416</v>
      </c>
      <c r="D85" s="2"/>
      <c r="E85" s="2"/>
      <c r="F85" s="2"/>
      <c r="G85" s="2"/>
      <c r="H85" s="34">
        <f t="shared" si="0"/>
        <v>0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>
        <f t="shared" si="1"/>
        <v>4331.4499999999935</v>
      </c>
      <c r="U85" s="4">
        <v>10000</v>
      </c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>
        <f t="shared" si="2"/>
        <v>25828.020000000004</v>
      </c>
    </row>
    <row r="86" spans="2:32" x14ac:dyDescent="0.25">
      <c r="B86" s="53" t="s">
        <v>1417</v>
      </c>
      <c r="C86" s="2" t="s">
        <v>1418</v>
      </c>
      <c r="D86" s="2"/>
      <c r="E86" s="2"/>
      <c r="F86" s="2"/>
      <c r="G86" s="2"/>
      <c r="H86" s="34">
        <f t="shared" si="0"/>
        <v>0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>
        <f t="shared" si="1"/>
        <v>4331.4499999999935</v>
      </c>
      <c r="U86" s="4">
        <v>10000</v>
      </c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>
        <f t="shared" si="2"/>
        <v>35828.020000000004</v>
      </c>
    </row>
    <row r="87" spans="2:32" x14ac:dyDescent="0.25">
      <c r="B87" s="53" t="s">
        <v>1417</v>
      </c>
      <c r="C87" s="2" t="s">
        <v>1371</v>
      </c>
      <c r="D87" s="2"/>
      <c r="E87" s="2"/>
      <c r="F87" s="2"/>
      <c r="G87" s="2"/>
      <c r="H87" s="34">
        <f t="shared" si="0"/>
        <v>0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>
        <f t="shared" si="1"/>
        <v>4331.4499999999935</v>
      </c>
      <c r="U87" s="4"/>
      <c r="V87" s="4">
        <v>7500</v>
      </c>
      <c r="W87" s="4"/>
      <c r="X87" s="4"/>
      <c r="Y87" s="4"/>
      <c r="Z87" s="4"/>
      <c r="AA87" s="4"/>
      <c r="AB87" s="4"/>
      <c r="AC87" s="4"/>
      <c r="AD87" s="4"/>
      <c r="AE87" s="4"/>
      <c r="AF87" s="4">
        <f t="shared" si="2"/>
        <v>28328.020000000004</v>
      </c>
    </row>
    <row r="88" spans="2:32" x14ac:dyDescent="0.25">
      <c r="B88" s="53" t="s">
        <v>1417</v>
      </c>
      <c r="C88" s="2" t="s">
        <v>1419</v>
      </c>
      <c r="D88" s="2"/>
      <c r="E88" s="2"/>
      <c r="F88" s="2"/>
      <c r="G88" s="2"/>
      <c r="H88" s="34">
        <f t="shared" si="0"/>
        <v>0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>
        <f t="shared" si="1"/>
        <v>4331.4499999999935</v>
      </c>
      <c r="U88" s="4">
        <v>10000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>
        <f t="shared" si="2"/>
        <v>38328.020000000004</v>
      </c>
    </row>
    <row r="89" spans="2:32" x14ac:dyDescent="0.25">
      <c r="B89" s="53" t="s">
        <v>1420</v>
      </c>
      <c r="C89" s="2" t="s">
        <v>1361</v>
      </c>
      <c r="D89" s="2"/>
      <c r="E89" s="2"/>
      <c r="F89" s="2"/>
      <c r="G89" s="2"/>
      <c r="H89" s="34">
        <f t="shared" si="0"/>
        <v>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>
        <f t="shared" si="1"/>
        <v>4331.4499999999935</v>
      </c>
      <c r="U89" s="4">
        <v>1500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>
        <f t="shared" si="2"/>
        <v>39828.020000000004</v>
      </c>
    </row>
    <row r="90" spans="2:32" x14ac:dyDescent="0.25">
      <c r="B90" s="53" t="s">
        <v>1464</v>
      </c>
      <c r="C90" s="2" t="s">
        <v>12</v>
      </c>
      <c r="D90" s="2"/>
      <c r="E90" s="2"/>
      <c r="F90" s="2"/>
      <c r="G90" s="2"/>
      <c r="H90" s="34">
        <f t="shared" si="0"/>
        <v>0</v>
      </c>
      <c r="I90" s="4"/>
      <c r="J90" s="4"/>
      <c r="K90" s="4"/>
      <c r="L90" s="4"/>
      <c r="M90" s="4">
        <v>479</v>
      </c>
      <c r="N90" s="4"/>
      <c r="O90" s="4"/>
      <c r="P90" s="4"/>
      <c r="Q90" s="4"/>
      <c r="R90" s="4"/>
      <c r="S90" s="4"/>
      <c r="T90" s="4">
        <f t="shared" si="1"/>
        <v>4810.4499999999935</v>
      </c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>
        <f t="shared" si="2"/>
        <v>39828.020000000004</v>
      </c>
    </row>
    <row r="91" spans="2:32" x14ac:dyDescent="0.25">
      <c r="B91" s="53" t="s">
        <v>1421</v>
      </c>
      <c r="C91" s="2" t="s">
        <v>1418</v>
      </c>
      <c r="D91" s="2"/>
      <c r="E91" s="2"/>
      <c r="F91" s="2"/>
      <c r="G91" s="2"/>
      <c r="H91" s="34">
        <f t="shared" si="0"/>
        <v>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>
        <f t="shared" si="1"/>
        <v>4810.4499999999935</v>
      </c>
      <c r="U91" s="4">
        <v>25000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>
        <f t="shared" si="2"/>
        <v>64828.020000000004</v>
      </c>
    </row>
    <row r="92" spans="2:32" x14ac:dyDescent="0.25">
      <c r="B92" s="53" t="s">
        <v>1422</v>
      </c>
      <c r="C92" s="2" t="s">
        <v>12</v>
      </c>
      <c r="D92" s="2"/>
      <c r="E92" s="2"/>
      <c r="F92" s="2"/>
      <c r="G92" s="2"/>
      <c r="H92" s="34">
        <f t="shared" ref="H92:H146" si="3">H91+D92-G92</f>
        <v>0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>
        <f t="shared" ref="T92:T146" si="4">T91+(I92+L92+M92+P92+Q92+R92)-(J92+K92+N92+O92+S92)</f>
        <v>4810.4499999999935</v>
      </c>
      <c r="U92" s="4"/>
      <c r="V92" s="4"/>
      <c r="W92" s="4"/>
      <c r="X92" s="4"/>
      <c r="Y92" s="4">
        <v>9018</v>
      </c>
      <c r="Z92" s="4"/>
      <c r="AA92" s="4"/>
      <c r="AB92" s="4"/>
      <c r="AC92" s="4"/>
      <c r="AD92" s="4"/>
      <c r="AE92" s="4"/>
      <c r="AF92" s="4">
        <f t="shared" ref="AF92:AF146" si="5">AF91+(U92+X92+Y92+AB92+AC92+AD92)-(V92+W92+Z92+AA92+AE92)</f>
        <v>73846.02</v>
      </c>
    </row>
    <row r="93" spans="2:32" x14ac:dyDescent="0.25">
      <c r="B93" s="53" t="s">
        <v>1465</v>
      </c>
      <c r="C93" s="2" t="s">
        <v>12</v>
      </c>
      <c r="D93" s="2"/>
      <c r="E93" s="2"/>
      <c r="F93" s="2"/>
      <c r="G93" s="2"/>
      <c r="H93" s="34">
        <f t="shared" si="3"/>
        <v>0</v>
      </c>
      <c r="I93" s="4"/>
      <c r="J93" s="4"/>
      <c r="K93" s="4"/>
      <c r="L93" s="4"/>
      <c r="M93" s="4">
        <v>479</v>
      </c>
      <c r="N93" s="4"/>
      <c r="O93" s="4"/>
      <c r="P93" s="4"/>
      <c r="Q93" s="4"/>
      <c r="R93" s="4"/>
      <c r="S93" s="4"/>
      <c r="T93" s="4">
        <f t="shared" si="4"/>
        <v>5289.4499999999935</v>
      </c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>
        <f t="shared" si="5"/>
        <v>73846.02</v>
      </c>
    </row>
    <row r="94" spans="2:32" x14ac:dyDescent="0.25">
      <c r="B94" s="53" t="s">
        <v>1423</v>
      </c>
      <c r="C94" s="2" t="s">
        <v>310</v>
      </c>
      <c r="D94" s="2"/>
      <c r="E94" s="2"/>
      <c r="F94" s="2"/>
      <c r="G94" s="2"/>
      <c r="H94" s="34">
        <f t="shared" si="3"/>
        <v>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>
        <f t="shared" si="4"/>
        <v>5289.4499999999935</v>
      </c>
      <c r="U94" s="4"/>
      <c r="V94" s="4">
        <v>12500</v>
      </c>
      <c r="W94" s="4"/>
      <c r="X94" s="4"/>
      <c r="Y94" s="4"/>
      <c r="Z94" s="4"/>
      <c r="AA94" s="4"/>
      <c r="AB94" s="4"/>
      <c r="AC94" s="4"/>
      <c r="AD94" s="4"/>
      <c r="AE94" s="4"/>
      <c r="AF94" s="4">
        <f t="shared" si="5"/>
        <v>61346.020000000004</v>
      </c>
    </row>
    <row r="95" spans="2:32" x14ac:dyDescent="0.25">
      <c r="B95" s="53" t="s">
        <v>1423</v>
      </c>
      <c r="C95" s="2" t="s">
        <v>1374</v>
      </c>
      <c r="D95" s="2"/>
      <c r="E95" s="2"/>
      <c r="F95" s="2"/>
      <c r="G95" s="2"/>
      <c r="H95" s="34">
        <f t="shared" si="3"/>
        <v>0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>
        <f t="shared" si="4"/>
        <v>5289.4499999999935</v>
      </c>
      <c r="U95" s="4"/>
      <c r="V95" s="4">
        <v>7500</v>
      </c>
      <c r="W95" s="4"/>
      <c r="X95" s="4"/>
      <c r="Y95" s="4"/>
      <c r="Z95" s="4"/>
      <c r="AA95" s="4"/>
      <c r="AB95" s="4"/>
      <c r="AC95" s="4"/>
      <c r="AD95" s="4"/>
      <c r="AE95" s="4"/>
      <c r="AF95" s="4">
        <f t="shared" si="5"/>
        <v>53846.020000000004</v>
      </c>
    </row>
    <row r="96" spans="2:32" x14ac:dyDescent="0.25">
      <c r="B96" s="53" t="s">
        <v>1423</v>
      </c>
      <c r="C96" s="2" t="s">
        <v>357</v>
      </c>
      <c r="D96" s="2"/>
      <c r="E96" s="2"/>
      <c r="F96" s="2"/>
      <c r="G96" s="2"/>
      <c r="H96" s="34">
        <f t="shared" si="3"/>
        <v>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>
        <f t="shared" si="4"/>
        <v>5289.4499999999935</v>
      </c>
      <c r="U96" s="4"/>
      <c r="V96" s="4">
        <v>2500</v>
      </c>
      <c r="W96" s="4"/>
      <c r="X96" s="4"/>
      <c r="Y96" s="4"/>
      <c r="Z96" s="4"/>
      <c r="AA96" s="4"/>
      <c r="AB96" s="4"/>
      <c r="AC96" s="4"/>
      <c r="AD96" s="4"/>
      <c r="AE96" s="4"/>
      <c r="AF96" s="4">
        <f t="shared" si="5"/>
        <v>51346.020000000004</v>
      </c>
    </row>
    <row r="97" spans="2:32" x14ac:dyDescent="0.25">
      <c r="B97" s="53" t="s">
        <v>1423</v>
      </c>
      <c r="C97" s="2" t="s">
        <v>1369</v>
      </c>
      <c r="D97" s="2"/>
      <c r="E97" s="2"/>
      <c r="F97" s="2"/>
      <c r="G97" s="2"/>
      <c r="H97" s="34">
        <f t="shared" si="3"/>
        <v>0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>
        <f t="shared" si="4"/>
        <v>5289.4499999999935</v>
      </c>
      <c r="U97" s="4"/>
      <c r="V97" s="4">
        <v>10000</v>
      </c>
      <c r="W97" s="4"/>
      <c r="X97" s="4"/>
      <c r="Y97" s="4"/>
      <c r="Z97" s="4"/>
      <c r="AA97" s="4"/>
      <c r="AB97" s="4"/>
      <c r="AC97" s="4"/>
      <c r="AD97" s="4"/>
      <c r="AE97" s="4"/>
      <c r="AF97" s="4">
        <f t="shared" si="5"/>
        <v>41346.020000000004</v>
      </c>
    </row>
    <row r="98" spans="2:32" x14ac:dyDescent="0.25">
      <c r="B98" s="53" t="s">
        <v>1423</v>
      </c>
      <c r="C98" s="2" t="s">
        <v>1371</v>
      </c>
      <c r="D98" s="2"/>
      <c r="E98" s="2"/>
      <c r="F98" s="2"/>
      <c r="G98" s="2"/>
      <c r="H98" s="34">
        <f t="shared" si="3"/>
        <v>0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>
        <f t="shared" si="4"/>
        <v>5289.4499999999935</v>
      </c>
      <c r="U98" s="4"/>
      <c r="V98" s="4">
        <v>800</v>
      </c>
      <c r="W98" s="4"/>
      <c r="X98" s="4"/>
      <c r="Y98" s="4"/>
      <c r="Z98" s="4"/>
      <c r="AA98" s="4"/>
      <c r="AB98" s="4"/>
      <c r="AC98" s="4"/>
      <c r="AD98" s="4"/>
      <c r="AE98" s="4"/>
      <c r="AF98" s="4">
        <f t="shared" si="5"/>
        <v>40546.020000000004</v>
      </c>
    </row>
    <row r="99" spans="2:32" x14ac:dyDescent="0.25">
      <c r="B99" s="53" t="s">
        <v>1424</v>
      </c>
      <c r="C99" s="2" t="s">
        <v>12</v>
      </c>
      <c r="D99" s="2"/>
      <c r="E99" s="2"/>
      <c r="F99" s="2"/>
      <c r="G99" s="2"/>
      <c r="H99" s="34">
        <f t="shared" si="3"/>
        <v>0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>
        <f t="shared" si="4"/>
        <v>5289.4499999999935</v>
      </c>
      <c r="U99" s="4"/>
      <c r="V99" s="4"/>
      <c r="W99" s="4"/>
      <c r="X99" s="4"/>
      <c r="Y99" s="4">
        <v>2515</v>
      </c>
      <c r="Z99" s="4"/>
      <c r="AA99" s="4"/>
      <c r="AB99" s="4"/>
      <c r="AC99" s="4"/>
      <c r="AD99" s="4"/>
      <c r="AE99" s="4"/>
      <c r="AF99" s="4">
        <f t="shared" si="5"/>
        <v>43061.020000000004</v>
      </c>
    </row>
    <row r="100" spans="2:32" x14ac:dyDescent="0.25">
      <c r="B100" s="53" t="s">
        <v>1424</v>
      </c>
      <c r="C100" s="2" t="s">
        <v>310</v>
      </c>
      <c r="D100" s="2"/>
      <c r="E100" s="2"/>
      <c r="F100" s="2"/>
      <c r="G100" s="2"/>
      <c r="H100" s="34">
        <f t="shared" si="3"/>
        <v>0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>
        <f t="shared" si="4"/>
        <v>5289.4499999999935</v>
      </c>
      <c r="U100" s="4"/>
      <c r="V100" s="4">
        <v>2500</v>
      </c>
      <c r="W100" s="4"/>
      <c r="X100" s="4"/>
      <c r="Y100" s="4"/>
      <c r="Z100" s="4"/>
      <c r="AA100" s="4"/>
      <c r="AB100" s="4"/>
      <c r="AC100" s="4"/>
      <c r="AD100" s="4"/>
      <c r="AE100" s="4"/>
      <c r="AF100" s="4">
        <f t="shared" si="5"/>
        <v>40561.020000000004</v>
      </c>
    </row>
    <row r="101" spans="2:32" x14ac:dyDescent="0.25">
      <c r="B101" s="53" t="s">
        <v>1466</v>
      </c>
      <c r="C101" s="2" t="s">
        <v>10</v>
      </c>
      <c r="D101" s="2"/>
      <c r="E101" s="2"/>
      <c r="F101" s="2"/>
      <c r="G101" s="2"/>
      <c r="H101" s="34">
        <f t="shared" si="3"/>
        <v>0</v>
      </c>
      <c r="I101" s="4"/>
      <c r="J101" s="4"/>
      <c r="K101" s="4">
        <v>17.7</v>
      </c>
      <c r="L101" s="4"/>
      <c r="M101" s="4"/>
      <c r="N101" s="4"/>
      <c r="O101" s="4"/>
      <c r="P101" s="4"/>
      <c r="Q101" s="4"/>
      <c r="R101" s="4"/>
      <c r="S101" s="4"/>
      <c r="T101" s="4">
        <f t="shared" si="4"/>
        <v>5271.7499999999936</v>
      </c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>
        <f t="shared" si="5"/>
        <v>40561.020000000004</v>
      </c>
    </row>
    <row r="102" spans="2:32" x14ac:dyDescent="0.25">
      <c r="B102" s="53" t="s">
        <v>1425</v>
      </c>
      <c r="C102" s="2" t="s">
        <v>1371</v>
      </c>
      <c r="D102" s="2"/>
      <c r="E102" s="2"/>
      <c r="F102" s="2"/>
      <c r="G102" s="2"/>
      <c r="H102" s="34">
        <f t="shared" si="3"/>
        <v>0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>
        <f t="shared" si="4"/>
        <v>5271.7499999999936</v>
      </c>
      <c r="U102" s="4"/>
      <c r="V102" s="4">
        <v>400</v>
      </c>
      <c r="W102" s="4"/>
      <c r="X102" s="4"/>
      <c r="Y102" s="4"/>
      <c r="Z102" s="4"/>
      <c r="AA102" s="4"/>
      <c r="AB102" s="4"/>
      <c r="AC102" s="4"/>
      <c r="AD102" s="4"/>
      <c r="AE102" s="4"/>
      <c r="AF102" s="4">
        <f t="shared" si="5"/>
        <v>40161.020000000004</v>
      </c>
    </row>
    <row r="103" spans="2:32" x14ac:dyDescent="0.25">
      <c r="B103" s="53" t="s">
        <v>1426</v>
      </c>
      <c r="C103" s="2" t="s">
        <v>12</v>
      </c>
      <c r="D103" s="2"/>
      <c r="E103" s="2"/>
      <c r="F103" s="2"/>
      <c r="G103" s="2"/>
      <c r="H103" s="34">
        <f t="shared" si="3"/>
        <v>0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>
        <f t="shared" si="4"/>
        <v>5271.7499999999936</v>
      </c>
      <c r="U103" s="4"/>
      <c r="V103" s="4"/>
      <c r="W103" s="4"/>
      <c r="X103" s="4"/>
      <c r="Y103" s="4">
        <v>2358</v>
      </c>
      <c r="Z103" s="4"/>
      <c r="AA103" s="4"/>
      <c r="AB103" s="4"/>
      <c r="AC103" s="4"/>
      <c r="AD103" s="4"/>
      <c r="AE103" s="4"/>
      <c r="AF103" s="4">
        <f t="shared" si="5"/>
        <v>42519.020000000004</v>
      </c>
    </row>
    <row r="104" spans="2:32" x14ac:dyDescent="0.25">
      <c r="B104" s="53" t="s">
        <v>1427</v>
      </c>
      <c r="C104" s="2" t="s">
        <v>24</v>
      </c>
      <c r="D104" s="2"/>
      <c r="E104" s="2"/>
      <c r="F104" s="2"/>
      <c r="G104" s="2"/>
      <c r="H104" s="34">
        <f t="shared" si="3"/>
        <v>0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>
        <f t="shared" si="4"/>
        <v>5271.7499999999936</v>
      </c>
      <c r="U104" s="4"/>
      <c r="V104" s="4"/>
      <c r="W104" s="4"/>
      <c r="X104" s="4">
        <v>385</v>
      </c>
      <c r="Y104" s="4"/>
      <c r="Z104" s="4"/>
      <c r="AA104" s="4"/>
      <c r="AB104" s="4"/>
      <c r="AC104" s="4"/>
      <c r="AD104" s="4"/>
      <c r="AE104" s="4"/>
      <c r="AF104" s="4">
        <f t="shared" si="5"/>
        <v>42904.020000000004</v>
      </c>
    </row>
    <row r="105" spans="2:32" x14ac:dyDescent="0.25">
      <c r="B105" s="53" t="s">
        <v>1428</v>
      </c>
      <c r="C105" s="2" t="s">
        <v>301</v>
      </c>
      <c r="D105" s="2"/>
      <c r="E105" s="2"/>
      <c r="F105" s="2"/>
      <c r="G105" s="2"/>
      <c r="H105" s="34">
        <f t="shared" si="3"/>
        <v>0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>
        <f t="shared" si="4"/>
        <v>5271.7499999999936</v>
      </c>
      <c r="U105" s="4"/>
      <c r="V105" s="4">
        <v>7500</v>
      </c>
      <c r="W105" s="4"/>
      <c r="X105" s="4"/>
      <c r="Y105" s="4"/>
      <c r="Z105" s="4"/>
      <c r="AA105" s="4"/>
      <c r="AB105" s="4"/>
      <c r="AC105" s="4"/>
      <c r="AD105" s="4"/>
      <c r="AE105" s="4"/>
      <c r="AF105" s="4">
        <f t="shared" si="5"/>
        <v>35404.020000000004</v>
      </c>
    </row>
    <row r="106" spans="2:32" x14ac:dyDescent="0.25">
      <c r="B106" s="53" t="s">
        <v>1429</v>
      </c>
      <c r="C106" s="2" t="s">
        <v>12</v>
      </c>
      <c r="D106" s="2"/>
      <c r="E106" s="2"/>
      <c r="F106" s="2"/>
      <c r="G106" s="2"/>
      <c r="H106" s="34">
        <f t="shared" si="3"/>
        <v>0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>
        <f t="shared" si="4"/>
        <v>5271.7499999999936</v>
      </c>
      <c r="U106" s="4"/>
      <c r="V106" s="4"/>
      <c r="W106" s="4"/>
      <c r="X106" s="4"/>
      <c r="Y106" s="4">
        <v>3954</v>
      </c>
      <c r="Z106" s="4"/>
      <c r="AA106" s="4"/>
      <c r="AB106" s="4"/>
      <c r="AC106" s="4"/>
      <c r="AD106" s="4"/>
      <c r="AE106" s="4"/>
      <c r="AF106" s="4">
        <f t="shared" si="5"/>
        <v>39358.020000000004</v>
      </c>
    </row>
    <row r="107" spans="2:32" x14ac:dyDescent="0.25">
      <c r="B107" s="53" t="s">
        <v>1467</v>
      </c>
      <c r="C107" s="2" t="s">
        <v>12</v>
      </c>
      <c r="D107" s="2"/>
      <c r="E107" s="2"/>
      <c r="F107" s="2"/>
      <c r="G107" s="2"/>
      <c r="H107" s="34">
        <f t="shared" si="3"/>
        <v>0</v>
      </c>
      <c r="I107" s="4"/>
      <c r="J107" s="4"/>
      <c r="K107" s="4"/>
      <c r="L107" s="4"/>
      <c r="M107" s="4">
        <v>7227</v>
      </c>
      <c r="N107" s="4"/>
      <c r="O107" s="4"/>
      <c r="P107" s="4"/>
      <c r="Q107" s="4"/>
      <c r="R107" s="4"/>
      <c r="S107" s="4"/>
      <c r="T107" s="4">
        <f t="shared" si="4"/>
        <v>12498.749999999993</v>
      </c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>
        <f t="shared" si="5"/>
        <v>39358.020000000004</v>
      </c>
    </row>
    <row r="108" spans="2:32" x14ac:dyDescent="0.25">
      <c r="B108" s="53" t="s">
        <v>1467</v>
      </c>
      <c r="C108" s="2" t="s">
        <v>12</v>
      </c>
      <c r="D108" s="2"/>
      <c r="E108" s="2"/>
      <c r="F108" s="2"/>
      <c r="G108" s="2"/>
      <c r="H108" s="34">
        <f t="shared" si="3"/>
        <v>0</v>
      </c>
      <c r="I108" s="4"/>
      <c r="J108" s="4"/>
      <c r="K108" s="4"/>
      <c r="L108" s="4"/>
      <c r="M108" s="4">
        <v>5782</v>
      </c>
      <c r="N108" s="4"/>
      <c r="O108" s="4"/>
      <c r="P108" s="4"/>
      <c r="Q108" s="4"/>
      <c r="R108" s="4"/>
      <c r="S108" s="4"/>
      <c r="T108" s="4">
        <f t="shared" si="4"/>
        <v>18280.749999999993</v>
      </c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>
        <f t="shared" si="5"/>
        <v>39358.020000000004</v>
      </c>
    </row>
    <row r="109" spans="2:32" x14ac:dyDescent="0.25">
      <c r="B109" s="53" t="s">
        <v>1467</v>
      </c>
      <c r="C109" s="2" t="s">
        <v>12</v>
      </c>
      <c r="D109" s="2"/>
      <c r="E109" s="2"/>
      <c r="F109" s="2"/>
      <c r="G109" s="2"/>
      <c r="H109" s="34">
        <f t="shared" si="3"/>
        <v>0</v>
      </c>
      <c r="I109" s="4"/>
      <c r="J109" s="4"/>
      <c r="K109" s="4"/>
      <c r="L109" s="4"/>
      <c r="M109" s="4">
        <v>6865</v>
      </c>
      <c r="N109" s="4"/>
      <c r="O109" s="4"/>
      <c r="P109" s="4"/>
      <c r="Q109" s="4"/>
      <c r="R109" s="4"/>
      <c r="S109" s="4"/>
      <c r="T109" s="4">
        <f t="shared" si="4"/>
        <v>25145.749999999993</v>
      </c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>
        <f t="shared" si="5"/>
        <v>39358.020000000004</v>
      </c>
    </row>
    <row r="110" spans="2:32" x14ac:dyDescent="0.25">
      <c r="B110" s="53" t="s">
        <v>1467</v>
      </c>
      <c r="C110" s="2" t="s">
        <v>12</v>
      </c>
      <c r="D110" s="2"/>
      <c r="E110" s="2"/>
      <c r="F110" s="2"/>
      <c r="G110" s="2"/>
      <c r="H110" s="34">
        <f t="shared" si="3"/>
        <v>0</v>
      </c>
      <c r="I110" s="4"/>
      <c r="J110" s="4"/>
      <c r="K110" s="4"/>
      <c r="L110" s="4"/>
      <c r="M110" s="4">
        <v>479</v>
      </c>
      <c r="N110" s="4"/>
      <c r="O110" s="4"/>
      <c r="P110" s="4"/>
      <c r="Q110" s="4"/>
      <c r="R110" s="4"/>
      <c r="S110" s="4"/>
      <c r="T110" s="4">
        <f t="shared" si="4"/>
        <v>25624.749999999993</v>
      </c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>
        <f t="shared" si="5"/>
        <v>39358.020000000004</v>
      </c>
    </row>
    <row r="111" spans="2:32" x14ac:dyDescent="0.25">
      <c r="B111" s="53" t="s">
        <v>1430</v>
      </c>
      <c r="C111" s="2" t="s">
        <v>1431</v>
      </c>
      <c r="D111" s="2"/>
      <c r="E111" s="2"/>
      <c r="F111" s="2"/>
      <c r="G111" s="2"/>
      <c r="H111" s="34">
        <f t="shared" si="3"/>
        <v>0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>
        <f t="shared" si="4"/>
        <v>25624.749999999993</v>
      </c>
      <c r="U111" s="4">
        <v>120000</v>
      </c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>
        <f t="shared" si="5"/>
        <v>159358.02000000002</v>
      </c>
    </row>
    <row r="112" spans="2:32" x14ac:dyDescent="0.25">
      <c r="B112" s="53" t="s">
        <v>1468</v>
      </c>
      <c r="C112" s="2" t="s">
        <v>24</v>
      </c>
      <c r="D112" s="2"/>
      <c r="E112" s="2"/>
      <c r="F112" s="2"/>
      <c r="G112" s="2"/>
      <c r="H112" s="34">
        <f t="shared" si="3"/>
        <v>0</v>
      </c>
      <c r="I112" s="4"/>
      <c r="J112" s="4"/>
      <c r="K112" s="4"/>
      <c r="L112" s="4">
        <v>64</v>
      </c>
      <c r="M112" s="4"/>
      <c r="N112" s="4"/>
      <c r="O112" s="4"/>
      <c r="P112" s="4"/>
      <c r="Q112" s="4"/>
      <c r="R112" s="4"/>
      <c r="S112" s="4"/>
      <c r="T112" s="4">
        <f t="shared" si="4"/>
        <v>25688.749999999993</v>
      </c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>
        <f t="shared" si="5"/>
        <v>159358.02000000002</v>
      </c>
    </row>
    <row r="113" spans="2:32" x14ac:dyDescent="0.25">
      <c r="B113" s="53" t="s">
        <v>1432</v>
      </c>
      <c r="C113" s="2" t="s">
        <v>1434</v>
      </c>
      <c r="D113" s="2"/>
      <c r="E113" s="2"/>
      <c r="F113" s="2"/>
      <c r="G113" s="2"/>
      <c r="H113" s="34">
        <f t="shared" si="3"/>
        <v>0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>
        <f t="shared" si="4"/>
        <v>25688.749999999993</v>
      </c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>
        <v>150000</v>
      </c>
      <c r="AF113" s="4">
        <f t="shared" si="5"/>
        <v>9358.0200000000186</v>
      </c>
    </row>
    <row r="114" spans="2:32" x14ac:dyDescent="0.25">
      <c r="B114" s="53" t="s">
        <v>1433</v>
      </c>
      <c r="C114" s="2" t="s">
        <v>12</v>
      </c>
      <c r="D114" s="2"/>
      <c r="E114" s="2"/>
      <c r="F114" s="2"/>
      <c r="G114" s="2"/>
      <c r="H114" s="34">
        <f t="shared" si="3"/>
        <v>0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>
        <f t="shared" si="4"/>
        <v>25688.749999999993</v>
      </c>
      <c r="U114" s="4"/>
      <c r="V114" s="4"/>
      <c r="W114" s="4"/>
      <c r="X114" s="4"/>
      <c r="Y114" s="4">
        <v>1445</v>
      </c>
      <c r="Z114" s="4"/>
      <c r="AA114" s="4"/>
      <c r="AB114" s="4"/>
      <c r="AC114" s="4"/>
      <c r="AD114" s="4"/>
      <c r="AE114" s="4"/>
      <c r="AF114" s="4">
        <f t="shared" si="5"/>
        <v>10803.020000000019</v>
      </c>
    </row>
    <row r="115" spans="2:32" x14ac:dyDescent="0.25">
      <c r="B115" s="53" t="s">
        <v>1435</v>
      </c>
      <c r="C115" s="2" t="s">
        <v>186</v>
      </c>
      <c r="D115" s="2"/>
      <c r="E115" s="2"/>
      <c r="F115" s="2"/>
      <c r="G115" s="2"/>
      <c r="H115" s="34">
        <f t="shared" si="3"/>
        <v>0</v>
      </c>
      <c r="I115" s="4"/>
      <c r="J115" s="4"/>
      <c r="K115" s="4"/>
      <c r="L115" s="4"/>
      <c r="M115" s="4"/>
      <c r="N115" s="4"/>
      <c r="O115" s="4"/>
      <c r="P115" s="4">
        <v>-23500</v>
      </c>
      <c r="Q115" s="4"/>
      <c r="R115" s="4"/>
      <c r="S115" s="4"/>
      <c r="T115" s="4">
        <f t="shared" si="4"/>
        <v>2188.7499999999927</v>
      </c>
      <c r="U115" s="4"/>
      <c r="V115" s="4"/>
      <c r="W115" s="4"/>
      <c r="X115" s="4"/>
      <c r="Y115" s="4"/>
      <c r="Z115" s="4"/>
      <c r="AA115" s="4"/>
      <c r="AB115" s="4">
        <v>23500</v>
      </c>
      <c r="AC115" s="4"/>
      <c r="AD115" s="4"/>
      <c r="AE115" s="4"/>
      <c r="AF115" s="4">
        <f t="shared" si="5"/>
        <v>34303.020000000019</v>
      </c>
    </row>
    <row r="116" spans="2:32" x14ac:dyDescent="0.25">
      <c r="B116" s="53" t="s">
        <v>1436</v>
      </c>
      <c r="C116" s="2" t="s">
        <v>12</v>
      </c>
      <c r="D116" s="2"/>
      <c r="E116" s="2"/>
      <c r="F116" s="2"/>
      <c r="G116" s="2"/>
      <c r="H116" s="34">
        <f t="shared" si="3"/>
        <v>0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>
        <f t="shared" si="4"/>
        <v>2188.7499999999927</v>
      </c>
      <c r="U116" s="4"/>
      <c r="V116" s="4"/>
      <c r="W116" s="4"/>
      <c r="X116" s="4"/>
      <c r="Y116" s="4">
        <v>999</v>
      </c>
      <c r="Z116" s="4"/>
      <c r="AA116" s="4"/>
      <c r="AB116" s="4"/>
      <c r="AC116" s="4"/>
      <c r="AD116" s="4"/>
      <c r="AE116" s="4"/>
      <c r="AF116" s="4">
        <f t="shared" si="5"/>
        <v>35302.020000000019</v>
      </c>
    </row>
    <row r="117" spans="2:32" x14ac:dyDescent="0.25">
      <c r="B117" s="53" t="s">
        <v>1437</v>
      </c>
      <c r="C117" s="2" t="s">
        <v>1371</v>
      </c>
      <c r="D117" s="2"/>
      <c r="E117" s="2"/>
      <c r="F117" s="2"/>
      <c r="G117" s="2"/>
      <c r="H117" s="34">
        <f t="shared" si="3"/>
        <v>0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>
        <f t="shared" si="4"/>
        <v>2188.7499999999927</v>
      </c>
      <c r="U117" s="4"/>
      <c r="V117" s="4">
        <v>1200</v>
      </c>
      <c r="W117" s="4"/>
      <c r="X117" s="4"/>
      <c r="Y117" s="4"/>
      <c r="Z117" s="4"/>
      <c r="AA117" s="4"/>
      <c r="AB117" s="4"/>
      <c r="AC117" s="4"/>
      <c r="AD117" s="4"/>
      <c r="AE117" s="4"/>
      <c r="AF117" s="4">
        <f t="shared" si="5"/>
        <v>34102.020000000019</v>
      </c>
    </row>
    <row r="118" spans="2:32" x14ac:dyDescent="0.25">
      <c r="B118" s="53" t="s">
        <v>1438</v>
      </c>
      <c r="C118" s="2" t="s">
        <v>1373</v>
      </c>
      <c r="D118" s="2"/>
      <c r="E118" s="2"/>
      <c r="F118" s="2"/>
      <c r="G118" s="2"/>
      <c r="H118" s="34">
        <f t="shared" si="3"/>
        <v>0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>
        <f t="shared" si="4"/>
        <v>2188.7499999999927</v>
      </c>
      <c r="U118" s="4">
        <v>22000</v>
      </c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>
        <f t="shared" si="5"/>
        <v>56102.020000000019</v>
      </c>
    </row>
    <row r="119" spans="2:32" x14ac:dyDescent="0.25">
      <c r="B119" s="53" t="s">
        <v>1439</v>
      </c>
      <c r="C119" s="2" t="s">
        <v>12</v>
      </c>
      <c r="D119" s="2"/>
      <c r="E119" s="2"/>
      <c r="F119" s="2"/>
      <c r="G119" s="2"/>
      <c r="H119" s="34">
        <f t="shared" si="3"/>
        <v>0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>
        <f t="shared" si="4"/>
        <v>2188.7499999999927</v>
      </c>
      <c r="U119" s="4"/>
      <c r="V119" s="4"/>
      <c r="W119" s="4"/>
      <c r="X119" s="4"/>
      <c r="Y119" s="4">
        <v>9018</v>
      </c>
      <c r="Z119" s="4"/>
      <c r="AA119" s="4"/>
      <c r="AB119" s="4"/>
      <c r="AC119" s="4"/>
      <c r="AD119" s="4"/>
      <c r="AE119" s="4"/>
      <c r="AF119" s="4">
        <f t="shared" si="5"/>
        <v>65120.020000000019</v>
      </c>
    </row>
    <row r="120" spans="2:32" x14ac:dyDescent="0.25">
      <c r="B120" s="53" t="s">
        <v>1439</v>
      </c>
      <c r="C120" s="2" t="s">
        <v>12</v>
      </c>
      <c r="D120" s="2"/>
      <c r="E120" s="2"/>
      <c r="F120" s="2"/>
      <c r="G120" s="2"/>
      <c r="H120" s="34">
        <f t="shared" si="3"/>
        <v>0</v>
      </c>
      <c r="I120" s="4"/>
      <c r="J120" s="4"/>
      <c r="K120" s="4"/>
      <c r="L120" s="4"/>
      <c r="M120" s="4">
        <v>3623</v>
      </c>
      <c r="N120" s="4"/>
      <c r="O120" s="4"/>
      <c r="P120" s="4"/>
      <c r="Q120" s="4"/>
      <c r="R120" s="4"/>
      <c r="S120" s="4"/>
      <c r="T120" s="4">
        <f t="shared" si="4"/>
        <v>5811.7499999999927</v>
      </c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>
        <f t="shared" si="5"/>
        <v>65120.020000000019</v>
      </c>
    </row>
    <row r="121" spans="2:32" x14ac:dyDescent="0.25">
      <c r="B121" s="53" t="s">
        <v>1440</v>
      </c>
      <c r="C121" s="2" t="s">
        <v>1388</v>
      </c>
      <c r="D121" s="2"/>
      <c r="E121" s="2"/>
      <c r="F121" s="2"/>
      <c r="G121" s="2"/>
      <c r="H121" s="34">
        <f t="shared" si="3"/>
        <v>0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>
        <f t="shared" si="4"/>
        <v>5811.7499999999927</v>
      </c>
      <c r="U121" s="4">
        <v>25000</v>
      </c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>
        <f t="shared" si="5"/>
        <v>90120.020000000019</v>
      </c>
    </row>
    <row r="122" spans="2:32" x14ac:dyDescent="0.25">
      <c r="B122" s="53" t="s">
        <v>1441</v>
      </c>
      <c r="C122" s="2" t="s">
        <v>1442</v>
      </c>
      <c r="D122" s="2"/>
      <c r="E122" s="2"/>
      <c r="F122" s="2"/>
      <c r="G122" s="2"/>
      <c r="H122" s="34">
        <f t="shared" si="3"/>
        <v>0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>
        <f t="shared" si="4"/>
        <v>5811.7499999999927</v>
      </c>
      <c r="U122" s="4"/>
      <c r="V122" s="4">
        <v>25000</v>
      </c>
      <c r="W122" s="4"/>
      <c r="X122" s="4"/>
      <c r="Y122" s="4"/>
      <c r="Z122" s="4"/>
      <c r="AA122" s="4"/>
      <c r="AB122" s="4"/>
      <c r="AC122" s="4"/>
      <c r="AD122" s="4"/>
      <c r="AE122" s="4"/>
      <c r="AF122" s="4">
        <f t="shared" si="5"/>
        <v>65120.020000000019</v>
      </c>
    </row>
    <row r="123" spans="2:32" x14ac:dyDescent="0.25">
      <c r="B123" s="53" t="s">
        <v>1443</v>
      </c>
      <c r="C123" s="2" t="s">
        <v>1361</v>
      </c>
      <c r="D123" s="2"/>
      <c r="E123" s="2"/>
      <c r="F123" s="2"/>
      <c r="G123" s="2"/>
      <c r="H123" s="34">
        <f t="shared" si="3"/>
        <v>0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>
        <f t="shared" si="4"/>
        <v>5811.7499999999927</v>
      </c>
      <c r="U123" s="4">
        <v>5000</v>
      </c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>
        <f t="shared" si="5"/>
        <v>70120.020000000019</v>
      </c>
    </row>
    <row r="124" spans="2:32" x14ac:dyDescent="0.25">
      <c r="B124" s="53" t="s">
        <v>1444</v>
      </c>
      <c r="C124" s="2" t="s">
        <v>1369</v>
      </c>
      <c r="D124" s="2"/>
      <c r="E124" s="2"/>
      <c r="F124" s="2"/>
      <c r="G124" s="2"/>
      <c r="H124" s="34">
        <f t="shared" si="3"/>
        <v>0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>
        <f t="shared" si="4"/>
        <v>5811.7499999999927</v>
      </c>
      <c r="U124" s="4"/>
      <c r="V124" s="4">
        <v>36000</v>
      </c>
      <c r="W124" s="4"/>
      <c r="X124" s="4"/>
      <c r="Y124" s="4"/>
      <c r="Z124" s="4"/>
      <c r="AA124" s="4"/>
      <c r="AB124" s="4"/>
      <c r="AC124" s="4"/>
      <c r="AD124" s="4"/>
      <c r="AE124" s="4"/>
      <c r="AF124" s="4">
        <f t="shared" si="5"/>
        <v>34120.020000000019</v>
      </c>
    </row>
    <row r="125" spans="2:32" x14ac:dyDescent="0.25">
      <c r="B125" s="53" t="s">
        <v>1445</v>
      </c>
      <c r="C125" s="2" t="s">
        <v>1346</v>
      </c>
      <c r="D125" s="2"/>
      <c r="E125" s="2"/>
      <c r="F125" s="2"/>
      <c r="G125" s="2"/>
      <c r="H125" s="34">
        <f t="shared" si="3"/>
        <v>0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>
        <f t="shared" si="4"/>
        <v>5811.7499999999927</v>
      </c>
      <c r="U125" s="4"/>
      <c r="V125" s="4">
        <v>18000</v>
      </c>
      <c r="W125" s="4"/>
      <c r="X125" s="4"/>
      <c r="Y125" s="4"/>
      <c r="Z125" s="4"/>
      <c r="AA125" s="4"/>
      <c r="AB125" s="4"/>
      <c r="AC125" s="4"/>
      <c r="AD125" s="4"/>
      <c r="AE125" s="4"/>
      <c r="AF125" s="4">
        <f t="shared" si="5"/>
        <v>16120.020000000019</v>
      </c>
    </row>
    <row r="126" spans="2:32" x14ac:dyDescent="0.25">
      <c r="B126" s="53" t="s">
        <v>1445</v>
      </c>
      <c r="C126" s="2" t="s">
        <v>10</v>
      </c>
      <c r="D126" s="2"/>
      <c r="E126" s="2"/>
      <c r="F126" s="2"/>
      <c r="G126" s="2"/>
      <c r="H126" s="34">
        <f t="shared" si="3"/>
        <v>0</v>
      </c>
      <c r="I126" s="4"/>
      <c r="J126" s="4"/>
      <c r="K126" s="4">
        <v>17.7</v>
      </c>
      <c r="L126" s="4"/>
      <c r="M126" s="4"/>
      <c r="N126" s="4"/>
      <c r="O126" s="4"/>
      <c r="P126" s="4"/>
      <c r="Q126" s="4"/>
      <c r="R126" s="4"/>
      <c r="S126" s="4"/>
      <c r="T126" s="4">
        <f t="shared" si="4"/>
        <v>5794.0499999999929</v>
      </c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>
        <f t="shared" si="5"/>
        <v>16120.020000000019</v>
      </c>
    </row>
    <row r="127" spans="2:32" x14ac:dyDescent="0.25">
      <c r="B127" s="53" t="s">
        <v>1446</v>
      </c>
      <c r="C127" s="2" t="s">
        <v>357</v>
      </c>
      <c r="D127" s="2"/>
      <c r="E127" s="2"/>
      <c r="F127" s="2"/>
      <c r="G127" s="2"/>
      <c r="H127" s="34">
        <f t="shared" si="3"/>
        <v>0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>
        <f t="shared" si="4"/>
        <v>5794.0499999999929</v>
      </c>
      <c r="U127" s="4"/>
      <c r="V127" s="4">
        <v>6400</v>
      </c>
      <c r="W127" s="4"/>
      <c r="X127" s="4"/>
      <c r="Y127" s="4"/>
      <c r="Z127" s="4"/>
      <c r="AA127" s="4"/>
      <c r="AB127" s="4"/>
      <c r="AC127" s="4"/>
      <c r="AD127" s="4"/>
      <c r="AE127" s="4"/>
      <c r="AF127" s="4">
        <f t="shared" si="5"/>
        <v>9720.0200000000186</v>
      </c>
    </row>
    <row r="128" spans="2:32" x14ac:dyDescent="0.25">
      <c r="B128" s="53" t="s">
        <v>1446</v>
      </c>
      <c r="C128" s="2" t="s">
        <v>12</v>
      </c>
      <c r="D128" s="2"/>
      <c r="E128" s="2"/>
      <c r="F128" s="2"/>
      <c r="G128" s="2"/>
      <c r="H128" s="34">
        <f t="shared" si="3"/>
        <v>0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>
        <f t="shared" si="4"/>
        <v>5794.0499999999929</v>
      </c>
      <c r="U128" s="4"/>
      <c r="V128" s="4"/>
      <c r="W128" s="4"/>
      <c r="X128" s="4"/>
      <c r="Y128" s="4">
        <v>2515</v>
      </c>
      <c r="Z128" s="4"/>
      <c r="AA128" s="4"/>
      <c r="AB128" s="4"/>
      <c r="AC128" s="4"/>
      <c r="AD128" s="4"/>
      <c r="AE128" s="4"/>
      <c r="AF128" s="4">
        <f t="shared" si="5"/>
        <v>12235.020000000019</v>
      </c>
    </row>
    <row r="129" spans="2:32" x14ac:dyDescent="0.25">
      <c r="B129" s="53" t="s">
        <v>1447</v>
      </c>
      <c r="C129" s="2" t="s">
        <v>12</v>
      </c>
      <c r="D129" s="2"/>
      <c r="E129" s="2"/>
      <c r="F129" s="2"/>
      <c r="G129" s="2"/>
      <c r="H129" s="34">
        <f t="shared" si="3"/>
        <v>0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>
        <f t="shared" si="4"/>
        <v>5794.0499999999929</v>
      </c>
      <c r="U129" s="4"/>
      <c r="V129" s="4"/>
      <c r="W129" s="4"/>
      <c r="X129" s="4"/>
      <c r="Y129" s="4">
        <v>2358</v>
      </c>
      <c r="Z129" s="4"/>
      <c r="AA129" s="4"/>
      <c r="AB129" s="4"/>
      <c r="AC129" s="4"/>
      <c r="AD129" s="4"/>
      <c r="AE129" s="4"/>
      <c r="AF129" s="4">
        <f t="shared" si="5"/>
        <v>14593.020000000019</v>
      </c>
    </row>
    <row r="130" spans="2:32" x14ac:dyDescent="0.25">
      <c r="B130" s="53" t="s">
        <v>1448</v>
      </c>
      <c r="C130" s="2" t="s">
        <v>232</v>
      </c>
      <c r="D130" s="2"/>
      <c r="E130" s="2"/>
      <c r="F130" s="2"/>
      <c r="G130" s="2"/>
      <c r="H130" s="34">
        <f t="shared" si="3"/>
        <v>0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>
        <f t="shared" si="4"/>
        <v>5794.0499999999929</v>
      </c>
      <c r="U130" s="4"/>
      <c r="V130" s="4"/>
      <c r="W130" s="4"/>
      <c r="X130" s="4">
        <v>290</v>
      </c>
      <c r="Y130" s="4"/>
      <c r="Z130" s="4"/>
      <c r="AA130" s="4"/>
      <c r="AB130" s="4"/>
      <c r="AC130" s="4"/>
      <c r="AD130" s="4"/>
      <c r="AE130" s="4"/>
      <c r="AF130" s="4">
        <f t="shared" si="5"/>
        <v>14883.020000000019</v>
      </c>
    </row>
    <row r="131" spans="2:32" x14ac:dyDescent="0.25">
      <c r="B131" s="7" t="s">
        <v>1449</v>
      </c>
      <c r="C131" s="2" t="s">
        <v>1442</v>
      </c>
      <c r="D131" s="2"/>
      <c r="E131" s="2"/>
      <c r="F131" s="2"/>
      <c r="G131" s="2"/>
      <c r="H131" s="34">
        <f t="shared" si="3"/>
        <v>0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>
        <f t="shared" si="4"/>
        <v>5794.0499999999929</v>
      </c>
      <c r="U131" s="4"/>
      <c r="V131" s="4">
        <v>5000</v>
      </c>
      <c r="W131" s="4"/>
      <c r="X131" s="4"/>
      <c r="Y131" s="4"/>
      <c r="Z131" s="4"/>
      <c r="AA131" s="4"/>
      <c r="AB131" s="4"/>
      <c r="AC131" s="4"/>
      <c r="AD131" s="4"/>
      <c r="AE131" s="4"/>
      <c r="AF131" s="4">
        <f t="shared" si="5"/>
        <v>9883.0200000000186</v>
      </c>
    </row>
    <row r="132" spans="2:32" x14ac:dyDescent="0.25">
      <c r="B132" s="7" t="s">
        <v>1469</v>
      </c>
      <c r="C132" s="2" t="s">
        <v>12</v>
      </c>
      <c r="D132" s="2"/>
      <c r="E132" s="2"/>
      <c r="F132" s="2"/>
      <c r="G132" s="2"/>
      <c r="H132" s="34">
        <f t="shared" si="3"/>
        <v>0</v>
      </c>
      <c r="I132" s="4"/>
      <c r="J132" s="4"/>
      <c r="K132" s="4"/>
      <c r="L132" s="4"/>
      <c r="M132" s="4">
        <v>7221</v>
      </c>
      <c r="N132" s="4"/>
      <c r="O132" s="4"/>
      <c r="P132" s="4"/>
      <c r="Q132" s="4"/>
      <c r="R132" s="4"/>
      <c r="S132" s="4"/>
      <c r="T132" s="4">
        <f t="shared" si="4"/>
        <v>13015.049999999992</v>
      </c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>
        <f t="shared" si="5"/>
        <v>9883.0200000000186</v>
      </c>
    </row>
    <row r="133" spans="2:32" x14ac:dyDescent="0.25">
      <c r="B133" s="7" t="s">
        <v>1469</v>
      </c>
      <c r="C133" s="2" t="s">
        <v>12</v>
      </c>
      <c r="D133" s="2"/>
      <c r="E133" s="2"/>
      <c r="F133" s="2"/>
      <c r="G133" s="2"/>
      <c r="H133" s="34">
        <f t="shared" si="3"/>
        <v>0</v>
      </c>
      <c r="I133" s="4"/>
      <c r="J133" s="4"/>
      <c r="K133" s="4"/>
      <c r="L133" s="4"/>
      <c r="M133" s="4">
        <v>5781</v>
      </c>
      <c r="N133" s="4"/>
      <c r="O133" s="4"/>
      <c r="P133" s="4"/>
      <c r="Q133" s="4"/>
      <c r="R133" s="4"/>
      <c r="S133" s="4"/>
      <c r="T133" s="4">
        <f t="shared" si="4"/>
        <v>18796.049999999992</v>
      </c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>
        <f t="shared" si="5"/>
        <v>9883.0200000000186</v>
      </c>
    </row>
    <row r="134" spans="2:32" x14ac:dyDescent="0.25">
      <c r="B134" s="7" t="s">
        <v>1450</v>
      </c>
      <c r="C134" s="2" t="s">
        <v>12</v>
      </c>
      <c r="D134" s="2"/>
      <c r="E134" s="2"/>
      <c r="F134" s="2"/>
      <c r="G134" s="2"/>
      <c r="H134" s="34">
        <f t="shared" si="3"/>
        <v>0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>
        <f t="shared" si="4"/>
        <v>18796.049999999992</v>
      </c>
      <c r="U134" s="4"/>
      <c r="V134" s="4"/>
      <c r="W134" s="4"/>
      <c r="X134" s="4"/>
      <c r="Y134" s="4">
        <v>3954</v>
      </c>
      <c r="Z134" s="4"/>
      <c r="AA134" s="4"/>
      <c r="AB134" s="4"/>
      <c r="AC134" s="4"/>
      <c r="AD134" s="4"/>
      <c r="AE134" s="4"/>
      <c r="AF134" s="4">
        <f t="shared" si="5"/>
        <v>13837.020000000019</v>
      </c>
    </row>
    <row r="135" spans="2:32" x14ac:dyDescent="0.25">
      <c r="B135" s="7" t="s">
        <v>1470</v>
      </c>
      <c r="C135" s="2" t="s">
        <v>150</v>
      </c>
      <c r="D135" s="2"/>
      <c r="E135" s="2"/>
      <c r="F135" s="2"/>
      <c r="G135" s="2"/>
      <c r="H135" s="34">
        <f t="shared" si="3"/>
        <v>0</v>
      </c>
      <c r="I135" s="4"/>
      <c r="J135" s="4"/>
      <c r="K135" s="4"/>
      <c r="L135" s="4"/>
      <c r="M135" s="4"/>
      <c r="N135" s="4"/>
      <c r="O135" s="4"/>
      <c r="P135" s="4">
        <v>-16700</v>
      </c>
      <c r="Q135" s="4"/>
      <c r="R135" s="4"/>
      <c r="S135" s="4"/>
      <c r="T135" s="4">
        <f t="shared" si="4"/>
        <v>2096.049999999992</v>
      </c>
      <c r="U135" s="4"/>
      <c r="V135" s="4"/>
      <c r="W135" s="4"/>
      <c r="X135" s="4"/>
      <c r="Y135" s="4"/>
      <c r="Z135" s="4"/>
      <c r="AA135" s="4"/>
      <c r="AB135" s="4">
        <v>16700</v>
      </c>
      <c r="AC135" s="4"/>
      <c r="AD135" s="4"/>
      <c r="AE135" s="4"/>
      <c r="AF135" s="4">
        <f t="shared" si="5"/>
        <v>30537.020000000019</v>
      </c>
    </row>
    <row r="136" spans="2:32" x14ac:dyDescent="0.25">
      <c r="B136" s="7"/>
      <c r="C136" s="2"/>
      <c r="D136" s="2"/>
      <c r="E136" s="2"/>
      <c r="F136" s="2"/>
      <c r="G136" s="2"/>
      <c r="H136" s="34">
        <f t="shared" si="3"/>
        <v>0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>
        <f t="shared" si="4"/>
        <v>2096.049999999992</v>
      </c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>
        <f t="shared" si="5"/>
        <v>30537.020000000019</v>
      </c>
    </row>
    <row r="137" spans="2:32" x14ac:dyDescent="0.25">
      <c r="B137" s="2"/>
      <c r="C137" s="2"/>
      <c r="D137" s="2"/>
      <c r="E137" s="2"/>
      <c r="F137" s="2"/>
      <c r="G137" s="2"/>
      <c r="H137" s="34">
        <f t="shared" si="3"/>
        <v>0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>
        <f t="shared" si="4"/>
        <v>2096.049999999992</v>
      </c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>
        <f t="shared" si="5"/>
        <v>30537.020000000019</v>
      </c>
    </row>
    <row r="138" spans="2:32" x14ac:dyDescent="0.25">
      <c r="B138" s="2"/>
      <c r="C138" s="2"/>
      <c r="D138" s="2"/>
      <c r="E138" s="2"/>
      <c r="F138" s="2"/>
      <c r="G138" s="2"/>
      <c r="H138" s="34">
        <f t="shared" si="3"/>
        <v>0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>
        <f t="shared" si="4"/>
        <v>2096.049999999992</v>
      </c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>
        <f t="shared" si="5"/>
        <v>30537.020000000019</v>
      </c>
    </row>
    <row r="139" spans="2:32" x14ac:dyDescent="0.25">
      <c r="B139" s="2"/>
      <c r="C139" s="2"/>
      <c r="D139" s="2"/>
      <c r="E139" s="2"/>
      <c r="F139" s="2"/>
      <c r="G139" s="2"/>
      <c r="H139" s="34">
        <f t="shared" si="3"/>
        <v>0</v>
      </c>
      <c r="I139" s="4"/>
      <c r="J139" s="4"/>
      <c r="K139" s="4"/>
      <c r="L139" s="4"/>
      <c r="M139" s="13"/>
      <c r="N139" s="4"/>
      <c r="O139" s="4"/>
      <c r="P139" s="4"/>
      <c r="Q139" s="4"/>
      <c r="R139" s="4"/>
      <c r="S139" s="4"/>
      <c r="T139" s="4">
        <f t="shared" si="4"/>
        <v>2096.049999999992</v>
      </c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>
        <f t="shared" si="5"/>
        <v>30537.020000000019</v>
      </c>
    </row>
    <row r="140" spans="2:32" x14ac:dyDescent="0.25">
      <c r="B140" s="50"/>
      <c r="C140" s="50"/>
      <c r="D140" s="2"/>
      <c r="E140" s="2"/>
      <c r="F140" s="2"/>
      <c r="G140" s="2"/>
      <c r="H140" s="34">
        <f t="shared" si="3"/>
        <v>0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>
        <f t="shared" si="4"/>
        <v>2096.049999999992</v>
      </c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>
        <f t="shared" si="5"/>
        <v>30537.020000000019</v>
      </c>
    </row>
    <row r="141" spans="2:32" x14ac:dyDescent="0.25">
      <c r="B141" s="2"/>
      <c r="C141" s="2"/>
      <c r="D141" s="2"/>
      <c r="E141" s="2"/>
      <c r="F141" s="2"/>
      <c r="G141" s="2"/>
      <c r="H141" s="34">
        <f t="shared" si="3"/>
        <v>0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>
        <f t="shared" si="4"/>
        <v>2096.049999999992</v>
      </c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>
        <f t="shared" si="5"/>
        <v>30537.020000000019</v>
      </c>
    </row>
    <row r="142" spans="2:32" x14ac:dyDescent="0.25">
      <c r="B142" s="49"/>
      <c r="C142" s="2"/>
      <c r="D142" s="2"/>
      <c r="E142" s="2"/>
      <c r="F142" s="2"/>
      <c r="G142" s="2"/>
      <c r="H142" s="34">
        <f t="shared" si="3"/>
        <v>0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>
        <f t="shared" si="4"/>
        <v>2096.049999999992</v>
      </c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>
        <f t="shared" si="5"/>
        <v>30537.020000000019</v>
      </c>
    </row>
    <row r="143" spans="2:32" x14ac:dyDescent="0.25">
      <c r="B143" s="7"/>
      <c r="C143" s="2"/>
      <c r="D143" s="2"/>
      <c r="E143" s="2"/>
      <c r="F143" s="2"/>
      <c r="G143" s="2"/>
      <c r="H143" s="34">
        <f t="shared" si="3"/>
        <v>0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>
        <f t="shared" si="4"/>
        <v>2096.049999999992</v>
      </c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>
        <f t="shared" si="5"/>
        <v>30537.020000000019</v>
      </c>
    </row>
    <row r="144" spans="2:32" x14ac:dyDescent="0.25">
      <c r="B144" s="7"/>
      <c r="C144" s="2"/>
      <c r="D144" s="2"/>
      <c r="E144" s="2"/>
      <c r="F144" s="2"/>
      <c r="G144" s="2"/>
      <c r="H144" s="34">
        <f t="shared" si="3"/>
        <v>0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>
        <f t="shared" si="4"/>
        <v>2096.049999999992</v>
      </c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>
        <f t="shared" si="5"/>
        <v>30537.020000000019</v>
      </c>
    </row>
    <row r="145" spans="2:32" x14ac:dyDescent="0.25">
      <c r="B145" s="2"/>
      <c r="C145" s="2"/>
      <c r="D145" s="2"/>
      <c r="E145" s="2"/>
      <c r="F145" s="2"/>
      <c r="G145" s="2"/>
      <c r="H145" s="34">
        <f>H144+D145-G145</f>
        <v>0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>
        <f>T144+(I145+L145+M145+P145+Q145+R145)-(J145+K145+N145+O145+S145)</f>
        <v>2096.049999999992</v>
      </c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>
        <f>AF144+(U145+X145+Y145+AB145+AC145+AD145)-(V145+W145+Z145+AA145+AE145)</f>
        <v>30537.020000000019</v>
      </c>
    </row>
    <row r="146" spans="2:32" x14ac:dyDescent="0.25">
      <c r="B146" s="2"/>
      <c r="C146" s="2"/>
      <c r="D146" s="2"/>
      <c r="E146" s="2"/>
      <c r="F146" s="2"/>
      <c r="G146" s="2"/>
      <c r="H146" s="32">
        <f t="shared" si="3"/>
        <v>0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>
        <f t="shared" si="4"/>
        <v>2096.049999999992</v>
      </c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>
        <f t="shared" si="5"/>
        <v>30537.020000000019</v>
      </c>
    </row>
    <row r="147" spans="2:32" x14ac:dyDescent="0.25">
      <c r="H147" s="52" t="s">
        <v>349</v>
      </c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</row>
    <row r="148" spans="2:32" x14ac:dyDescent="0.25">
      <c r="H148" s="52" t="s">
        <v>349</v>
      </c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</row>
    <row r="149" spans="2:32" x14ac:dyDescent="0.25">
      <c r="S149" t="s">
        <v>130</v>
      </c>
      <c r="T149" s="51">
        <v>22872.85</v>
      </c>
      <c r="AE149" t="s">
        <v>130</v>
      </c>
      <c r="AF149" s="51">
        <v>20600.02</v>
      </c>
    </row>
    <row r="150" spans="2:32" x14ac:dyDescent="0.25">
      <c r="D150" s="4">
        <f>SUM(D4:D146)</f>
        <v>0</v>
      </c>
      <c r="E150" s="4">
        <f t="shared" ref="E150:F150" si="6">SUM(E4:E146)</f>
        <v>0</v>
      </c>
      <c r="F150" s="4">
        <f t="shared" si="6"/>
        <v>0</v>
      </c>
      <c r="G150" s="4">
        <f t="shared" ref="G150:S150" si="7">SUM(G4:G146)</f>
        <v>0</v>
      </c>
      <c r="H150" s="4">
        <f t="shared" si="7"/>
        <v>0</v>
      </c>
      <c r="I150" s="4">
        <f t="shared" si="7"/>
        <v>7000</v>
      </c>
      <c r="J150" s="4">
        <f t="shared" si="7"/>
        <v>0</v>
      </c>
      <c r="K150" s="4">
        <f t="shared" si="7"/>
        <v>70.8</v>
      </c>
      <c r="L150" s="4">
        <f t="shared" si="7"/>
        <v>311</v>
      </c>
      <c r="M150" s="4">
        <f t="shared" si="7"/>
        <v>80183</v>
      </c>
      <c r="N150" s="4">
        <f t="shared" si="7"/>
        <v>0</v>
      </c>
      <c r="O150" s="4">
        <f t="shared" si="7"/>
        <v>0</v>
      </c>
      <c r="P150" s="4">
        <f t="shared" si="7"/>
        <v>-108200</v>
      </c>
      <c r="Q150" s="4">
        <f t="shared" si="7"/>
        <v>0</v>
      </c>
      <c r="R150" s="4">
        <f t="shared" si="7"/>
        <v>0</v>
      </c>
      <c r="S150" s="4">
        <f t="shared" si="7"/>
        <v>0</v>
      </c>
      <c r="T150" s="4">
        <f>I150-J150-K150+L150+M150-N150-O150+P150+Q150+T149+R150-S150</f>
        <v>2096.0499999999956</v>
      </c>
      <c r="U150" s="4">
        <f t="shared" ref="U150:AE150" si="8">SUM(U4:U146)</f>
        <v>416000</v>
      </c>
      <c r="V150" s="4">
        <f t="shared" si="8"/>
        <v>385800</v>
      </c>
      <c r="W150" s="4">
        <f t="shared" si="8"/>
        <v>0</v>
      </c>
      <c r="X150" s="4">
        <f t="shared" si="8"/>
        <v>1460</v>
      </c>
      <c r="Y150" s="4">
        <f t="shared" si="8"/>
        <v>78627</v>
      </c>
      <c r="Z150" s="4">
        <f t="shared" si="8"/>
        <v>0</v>
      </c>
      <c r="AA150" s="4">
        <f t="shared" si="8"/>
        <v>0</v>
      </c>
      <c r="AB150" s="4">
        <f t="shared" si="8"/>
        <v>108200</v>
      </c>
      <c r="AC150" s="4">
        <f t="shared" si="8"/>
        <v>21450</v>
      </c>
      <c r="AD150" s="4">
        <f t="shared" si="8"/>
        <v>0</v>
      </c>
      <c r="AE150" s="4">
        <f t="shared" si="8"/>
        <v>230000</v>
      </c>
      <c r="AF150" s="4">
        <f>U150-V150-W150+X150+Y150-Z150-AA150+AB150+AC150+AF149+AD150-AE150</f>
        <v>30537.01999999999</v>
      </c>
    </row>
    <row r="151" spans="2:32" ht="60" x14ac:dyDescent="0.25">
      <c r="B151" s="9" t="s">
        <v>1</v>
      </c>
      <c r="C151" s="10" t="s">
        <v>0</v>
      </c>
      <c r="D151" s="10" t="s">
        <v>2</v>
      </c>
      <c r="E151" s="10" t="s">
        <v>150</v>
      </c>
      <c r="F151" s="10" t="s">
        <v>796</v>
      </c>
      <c r="G151" s="10" t="s">
        <v>3</v>
      </c>
      <c r="H151" s="10" t="s">
        <v>4</v>
      </c>
      <c r="I151" s="10" t="s">
        <v>124</v>
      </c>
      <c r="J151" s="10" t="s">
        <v>123</v>
      </c>
      <c r="K151" s="10" t="s">
        <v>122</v>
      </c>
      <c r="L151" s="10" t="s">
        <v>121</v>
      </c>
      <c r="M151" s="10" t="s">
        <v>120</v>
      </c>
      <c r="N151" s="10" t="s">
        <v>119</v>
      </c>
      <c r="O151" s="10" t="s">
        <v>118</v>
      </c>
      <c r="P151" s="10" t="s">
        <v>125</v>
      </c>
      <c r="Q151" s="10" t="s">
        <v>126</v>
      </c>
      <c r="R151" s="10" t="s">
        <v>288</v>
      </c>
      <c r="S151" s="10" t="s">
        <v>117</v>
      </c>
      <c r="T151" s="10" t="s">
        <v>5</v>
      </c>
      <c r="U151" s="10" t="s">
        <v>110</v>
      </c>
      <c r="V151" s="10" t="s">
        <v>111</v>
      </c>
      <c r="W151" s="10" t="s">
        <v>112</v>
      </c>
      <c r="X151" s="10" t="s">
        <v>113</v>
      </c>
      <c r="Y151" s="10" t="s">
        <v>114</v>
      </c>
      <c r="Z151" s="10" t="s">
        <v>115</v>
      </c>
      <c r="AA151" s="10" t="s">
        <v>116</v>
      </c>
      <c r="AB151" s="10" t="s">
        <v>127</v>
      </c>
      <c r="AC151" s="10" t="s">
        <v>128</v>
      </c>
      <c r="AD151" s="10" t="s">
        <v>288</v>
      </c>
      <c r="AE151" s="10" t="s">
        <v>109</v>
      </c>
      <c r="AF151" s="10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H128"/>
  <sheetViews>
    <sheetView topLeftCell="Q109" workbookViewId="0">
      <selection activeCell="E128" sqref="E128:F128"/>
    </sheetView>
  </sheetViews>
  <sheetFormatPr defaultRowHeight="15" x14ac:dyDescent="0.25"/>
  <cols>
    <col min="2" max="2" width="10.140625" bestFit="1" customWidth="1"/>
    <col min="3" max="3" width="34.28515625" bestFit="1" customWidth="1"/>
    <col min="7" max="7" width="11.140625" customWidth="1"/>
    <col min="10" max="10" width="10.5703125" customWidth="1"/>
    <col min="13" max="13" width="9.5703125" bestFit="1" customWidth="1"/>
    <col min="14" max="14" width="14.5703125" customWidth="1"/>
    <col min="15" max="15" width="13.42578125" customWidth="1"/>
    <col min="16" max="16" width="10.5703125" customWidth="1"/>
    <col min="18" max="18" width="10.85546875" customWidth="1"/>
    <col min="21" max="21" width="11.7109375" customWidth="1"/>
    <col min="22" max="22" width="12" customWidth="1"/>
    <col min="24" max="24" width="10.28515625" customWidth="1"/>
    <col min="25" max="25" width="11" customWidth="1"/>
    <col min="26" max="26" width="10.5703125" customWidth="1"/>
    <col min="27" max="27" width="11.7109375" customWidth="1"/>
    <col min="28" max="28" width="10.140625" customWidth="1"/>
    <col min="29" max="29" width="11.42578125" customWidth="1"/>
    <col min="30" max="30" width="11.7109375" customWidth="1"/>
    <col min="31" max="31" width="10.28515625" customWidth="1"/>
    <col min="32" max="32" width="12.140625" customWidth="1"/>
  </cols>
  <sheetData>
    <row r="3" spans="1:34" ht="60" x14ac:dyDescent="0.25">
      <c r="A3" s="1"/>
      <c r="B3" s="9" t="s">
        <v>1</v>
      </c>
      <c r="C3" s="10" t="s">
        <v>0</v>
      </c>
      <c r="D3" s="10" t="s">
        <v>2</v>
      </c>
      <c r="E3" s="10" t="s">
        <v>150</v>
      </c>
      <c r="F3" s="10" t="s">
        <v>796</v>
      </c>
      <c r="G3" s="10" t="s">
        <v>3</v>
      </c>
      <c r="H3" s="10" t="s">
        <v>4</v>
      </c>
      <c r="I3" s="10" t="s">
        <v>124</v>
      </c>
      <c r="J3" s="10" t="s">
        <v>123</v>
      </c>
      <c r="K3" s="10" t="s">
        <v>122</v>
      </c>
      <c r="L3" s="10" t="s">
        <v>121</v>
      </c>
      <c r="M3" s="10" t="s">
        <v>120</v>
      </c>
      <c r="N3" s="10" t="s">
        <v>119</v>
      </c>
      <c r="O3" s="10" t="s">
        <v>118</v>
      </c>
      <c r="P3" s="10" t="s">
        <v>125</v>
      </c>
      <c r="Q3" s="10" t="s">
        <v>126</v>
      </c>
      <c r="R3" s="10" t="s">
        <v>288</v>
      </c>
      <c r="S3" s="10" t="s">
        <v>117</v>
      </c>
      <c r="T3" s="10" t="s">
        <v>5</v>
      </c>
      <c r="U3" s="10" t="s">
        <v>110</v>
      </c>
      <c r="V3" s="10" t="s">
        <v>111</v>
      </c>
      <c r="W3" s="10" t="s">
        <v>112</v>
      </c>
      <c r="X3" s="10" t="s">
        <v>113</v>
      </c>
      <c r="Y3" s="10" t="s">
        <v>114</v>
      </c>
      <c r="Z3" s="10" t="s">
        <v>115</v>
      </c>
      <c r="AA3" s="10" t="s">
        <v>116</v>
      </c>
      <c r="AB3" s="10" t="s">
        <v>127</v>
      </c>
      <c r="AC3" s="10" t="s">
        <v>128</v>
      </c>
      <c r="AD3" s="10" t="s">
        <v>288</v>
      </c>
      <c r="AE3" s="10" t="s">
        <v>109</v>
      </c>
      <c r="AF3" s="10" t="s">
        <v>6</v>
      </c>
      <c r="AG3" s="1"/>
      <c r="AH3" s="1"/>
    </row>
    <row r="4" spans="1:34" x14ac:dyDescent="0.25">
      <c r="A4" s="1"/>
      <c r="B4" s="6"/>
      <c r="C4" s="5" t="s">
        <v>129</v>
      </c>
      <c r="D4" s="5"/>
      <c r="E4" s="5"/>
      <c r="F4" s="5"/>
      <c r="G4" s="5"/>
      <c r="H4" s="5"/>
      <c r="I4" s="4">
        <v>0</v>
      </c>
      <c r="J4" s="4">
        <v>0</v>
      </c>
      <c r="K4" s="5"/>
      <c r="L4" s="5"/>
      <c r="M4" s="5"/>
      <c r="N4" s="5"/>
      <c r="O4" s="5"/>
      <c r="P4" s="5"/>
      <c r="Q4" s="5"/>
      <c r="R4" s="5"/>
      <c r="S4" s="5"/>
      <c r="T4" s="3">
        <v>23297.35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3">
        <v>6830.5000000000509</v>
      </c>
      <c r="AG4" s="1"/>
      <c r="AH4" s="1"/>
    </row>
    <row r="5" spans="1:34" x14ac:dyDescent="0.25">
      <c r="B5" s="7" t="s">
        <v>1300</v>
      </c>
      <c r="C5" s="2" t="s">
        <v>1347</v>
      </c>
      <c r="D5" s="2"/>
      <c r="E5" s="2"/>
      <c r="F5" s="2"/>
      <c r="G5" s="2"/>
      <c r="H5" s="34">
        <f t="shared" ref="H5:H68" si="0">H4+D5-G5</f>
        <v>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>
        <f t="shared" ref="T5:T68" si="1">T4+(I5+L5+M5+P5+Q5+R5)-(J5+K5+N5+O5+S5)</f>
        <v>23297.35</v>
      </c>
      <c r="U5" s="4"/>
      <c r="V5" s="4">
        <v>1000</v>
      </c>
      <c r="W5" s="4">
        <v>1.18</v>
      </c>
      <c r="X5" s="4"/>
      <c r="Y5" s="4"/>
      <c r="Z5" s="4"/>
      <c r="AA5" s="4"/>
      <c r="AB5" s="4"/>
      <c r="AC5" s="4"/>
      <c r="AD5" s="4"/>
      <c r="AE5" s="4"/>
      <c r="AF5" s="4">
        <f t="shared" ref="AF5:AF68" si="2">AF4+(U5+X5+Y5+AB5+AC5+AD5)-(V5+W5+Z5+AA5+AE5)</f>
        <v>5829.3200000000506</v>
      </c>
    </row>
    <row r="6" spans="1:34" x14ac:dyDescent="0.25">
      <c r="B6" s="7" t="s">
        <v>1276</v>
      </c>
      <c r="C6" s="2" t="s">
        <v>10</v>
      </c>
      <c r="D6" s="2"/>
      <c r="E6" s="2"/>
      <c r="F6" s="2"/>
      <c r="G6" s="2"/>
      <c r="H6" s="34">
        <f t="shared" si="0"/>
        <v>0</v>
      </c>
      <c r="I6" s="4">
        <v>0</v>
      </c>
      <c r="J6" s="4">
        <v>0</v>
      </c>
      <c r="K6" s="4">
        <v>30</v>
      </c>
      <c r="L6" s="4"/>
      <c r="M6" s="4"/>
      <c r="N6" s="4"/>
      <c r="O6" s="4"/>
      <c r="P6" s="4"/>
      <c r="Q6" s="4"/>
      <c r="R6" s="4"/>
      <c r="S6" s="4"/>
      <c r="T6" s="4">
        <f t="shared" si="1"/>
        <v>23267.35</v>
      </c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>
        <f t="shared" si="2"/>
        <v>5829.3200000000506</v>
      </c>
    </row>
    <row r="7" spans="1:34" x14ac:dyDescent="0.25">
      <c r="B7" s="7" t="s">
        <v>1301</v>
      </c>
      <c r="C7" s="2" t="s">
        <v>455</v>
      </c>
      <c r="D7" s="2"/>
      <c r="E7" s="2"/>
      <c r="F7" s="2"/>
      <c r="G7" s="2"/>
      <c r="H7" s="34">
        <f t="shared" si="0"/>
        <v>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>
        <f t="shared" si="1"/>
        <v>23267.35</v>
      </c>
      <c r="U7" s="4">
        <v>15000</v>
      </c>
      <c r="V7" s="4"/>
      <c r="W7" s="4"/>
      <c r="X7" s="4"/>
      <c r="Y7" s="4"/>
      <c r="Z7" s="4"/>
      <c r="AA7" s="4"/>
      <c r="AB7" s="4">
        <v>0</v>
      </c>
      <c r="AC7" s="4"/>
      <c r="AD7" s="4"/>
      <c r="AE7" s="4"/>
      <c r="AF7" s="4">
        <f t="shared" si="2"/>
        <v>20829.320000000051</v>
      </c>
    </row>
    <row r="8" spans="1:34" x14ac:dyDescent="0.25">
      <c r="B8" s="7" t="s">
        <v>1301</v>
      </c>
      <c r="C8" s="2" t="s">
        <v>104</v>
      </c>
      <c r="D8" s="2"/>
      <c r="E8" s="2"/>
      <c r="F8" s="2"/>
      <c r="G8" s="2"/>
      <c r="H8" s="34">
        <f t="shared" si="0"/>
        <v>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>
        <f t="shared" si="1"/>
        <v>23267.35</v>
      </c>
      <c r="U8" s="4"/>
      <c r="V8" s="4">
        <v>5000</v>
      </c>
      <c r="W8" s="4">
        <v>1.18</v>
      </c>
      <c r="X8" s="4"/>
      <c r="Y8" s="4"/>
      <c r="Z8" s="4"/>
      <c r="AA8" s="4"/>
      <c r="AB8" s="4"/>
      <c r="AC8" s="4"/>
      <c r="AD8" s="4"/>
      <c r="AE8" s="4"/>
      <c r="AF8" s="4">
        <f t="shared" si="2"/>
        <v>15828.14000000005</v>
      </c>
    </row>
    <row r="9" spans="1:34" x14ac:dyDescent="0.25">
      <c r="B9" s="7" t="s">
        <v>1301</v>
      </c>
      <c r="C9" s="2" t="s">
        <v>1348</v>
      </c>
      <c r="D9" s="2"/>
      <c r="E9" s="2"/>
      <c r="F9" s="2"/>
      <c r="G9" s="2"/>
      <c r="H9" s="34">
        <f t="shared" si="0"/>
        <v>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>
        <f t="shared" si="1"/>
        <v>23267.35</v>
      </c>
      <c r="U9" s="4"/>
      <c r="V9" s="4">
        <v>5000</v>
      </c>
      <c r="W9" s="4">
        <v>1.18</v>
      </c>
      <c r="X9" s="4"/>
      <c r="Y9" s="4"/>
      <c r="Z9" s="4"/>
      <c r="AA9" s="4"/>
      <c r="AB9" s="4"/>
      <c r="AC9" s="4"/>
      <c r="AD9" s="4"/>
      <c r="AE9" s="4"/>
      <c r="AF9" s="4">
        <f t="shared" si="2"/>
        <v>10826.96000000005</v>
      </c>
    </row>
    <row r="10" spans="1:34" x14ac:dyDescent="0.25">
      <c r="B10" s="7" t="s">
        <v>1301</v>
      </c>
      <c r="C10" s="2" t="s">
        <v>1349</v>
      </c>
      <c r="D10" s="2"/>
      <c r="E10" s="2"/>
      <c r="F10" s="2"/>
      <c r="G10" s="2"/>
      <c r="H10" s="34">
        <f t="shared" si="0"/>
        <v>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>
        <f t="shared" si="1"/>
        <v>23267.35</v>
      </c>
      <c r="U10" s="4"/>
      <c r="V10" s="4">
        <v>4000</v>
      </c>
      <c r="W10" s="4">
        <v>1.18</v>
      </c>
      <c r="X10" s="4"/>
      <c r="Y10" s="4"/>
      <c r="Z10" s="4"/>
      <c r="AA10" s="4"/>
      <c r="AB10" s="4"/>
      <c r="AC10" s="4"/>
      <c r="AD10" s="4"/>
      <c r="AE10" s="4"/>
      <c r="AF10" s="4">
        <f t="shared" si="2"/>
        <v>6825.7800000000498</v>
      </c>
    </row>
    <row r="11" spans="1:34" x14ac:dyDescent="0.25">
      <c r="B11" s="7" t="s">
        <v>1302</v>
      </c>
      <c r="C11" s="2" t="s">
        <v>983</v>
      </c>
      <c r="D11" s="2"/>
      <c r="E11" s="2"/>
      <c r="F11" s="2"/>
      <c r="G11" s="2"/>
      <c r="H11" s="34">
        <f t="shared" si="0"/>
        <v>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>
        <f t="shared" si="1"/>
        <v>23267.35</v>
      </c>
      <c r="U11" s="4">
        <v>15000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>
        <f t="shared" si="2"/>
        <v>21825.78000000005</v>
      </c>
    </row>
    <row r="12" spans="1:34" x14ac:dyDescent="0.25">
      <c r="B12" s="7" t="s">
        <v>1302</v>
      </c>
      <c r="C12" s="2" t="s">
        <v>1350</v>
      </c>
      <c r="D12" s="2"/>
      <c r="E12" s="2"/>
      <c r="F12" s="2"/>
      <c r="G12" s="2"/>
      <c r="H12" s="34">
        <f t="shared" si="0"/>
        <v>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>
        <f t="shared" si="1"/>
        <v>23267.35</v>
      </c>
      <c r="U12" s="4"/>
      <c r="V12" s="4">
        <v>15000</v>
      </c>
      <c r="W12" s="4">
        <v>2.36</v>
      </c>
      <c r="X12" s="4"/>
      <c r="Y12" s="4"/>
      <c r="Z12" s="4"/>
      <c r="AA12" s="4"/>
      <c r="AB12" s="4"/>
      <c r="AC12" s="4"/>
      <c r="AD12" s="4"/>
      <c r="AE12" s="4"/>
      <c r="AF12" s="4">
        <f t="shared" si="2"/>
        <v>6823.4200000000492</v>
      </c>
    </row>
    <row r="13" spans="1:34" x14ac:dyDescent="0.25">
      <c r="B13" s="7" t="s">
        <v>1277</v>
      </c>
      <c r="C13" s="2" t="s">
        <v>12</v>
      </c>
      <c r="D13" s="2"/>
      <c r="E13" s="2"/>
      <c r="F13" s="2"/>
      <c r="G13" s="2"/>
      <c r="H13" s="34">
        <f t="shared" si="0"/>
        <v>0</v>
      </c>
      <c r="I13" s="4">
        <v>0</v>
      </c>
      <c r="J13" s="4">
        <v>0</v>
      </c>
      <c r="K13" s="4"/>
      <c r="L13" s="4"/>
      <c r="M13" s="4">
        <v>518</v>
      </c>
      <c r="N13" s="4"/>
      <c r="O13" s="4"/>
      <c r="P13" s="4"/>
      <c r="Q13" s="4"/>
      <c r="R13" s="4"/>
      <c r="S13" s="4"/>
      <c r="T13" s="4">
        <f t="shared" si="1"/>
        <v>23785.35</v>
      </c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>
        <f t="shared" si="2"/>
        <v>6823.4200000000492</v>
      </c>
    </row>
    <row r="14" spans="1:34" x14ac:dyDescent="0.25">
      <c r="B14" s="7" t="s">
        <v>1306</v>
      </c>
      <c r="C14" s="2" t="s">
        <v>16</v>
      </c>
      <c r="D14" s="2"/>
      <c r="E14" s="2"/>
      <c r="F14" s="2"/>
      <c r="G14" s="2"/>
      <c r="H14" s="34">
        <f t="shared" si="0"/>
        <v>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>
        <f t="shared" si="1"/>
        <v>23785.35</v>
      </c>
      <c r="U14" s="4"/>
      <c r="V14" s="4"/>
      <c r="W14" s="4"/>
      <c r="X14" s="4"/>
      <c r="Y14" s="4"/>
      <c r="Z14" s="4"/>
      <c r="AA14" s="4"/>
      <c r="AB14" s="4"/>
      <c r="AC14" s="4">
        <v>24900</v>
      </c>
      <c r="AD14" s="4"/>
      <c r="AE14" s="4"/>
      <c r="AF14" s="4">
        <f t="shared" si="2"/>
        <v>31723.420000000049</v>
      </c>
    </row>
    <row r="15" spans="1:34" x14ac:dyDescent="0.25">
      <c r="B15" s="7" t="s">
        <v>1307</v>
      </c>
      <c r="C15" s="2" t="s">
        <v>12</v>
      </c>
      <c r="D15" s="2"/>
      <c r="E15" s="2"/>
      <c r="F15" s="2"/>
      <c r="G15" s="2"/>
      <c r="H15" s="34">
        <f t="shared" si="0"/>
        <v>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>
        <f t="shared" si="1"/>
        <v>23785.35</v>
      </c>
      <c r="U15" s="4">
        <v>0</v>
      </c>
      <c r="V15" s="4"/>
      <c r="W15" s="4"/>
      <c r="X15" s="4"/>
      <c r="Y15" s="4">
        <v>8774</v>
      </c>
      <c r="Z15" s="4"/>
      <c r="AA15" s="4"/>
      <c r="AB15" s="4"/>
      <c r="AC15" s="4"/>
      <c r="AD15" s="4"/>
      <c r="AE15" s="4"/>
      <c r="AF15" s="4">
        <f t="shared" si="2"/>
        <v>40497.420000000049</v>
      </c>
    </row>
    <row r="16" spans="1:34" x14ac:dyDescent="0.25">
      <c r="B16" s="7" t="s">
        <v>1278</v>
      </c>
      <c r="C16" s="2" t="s">
        <v>455</v>
      </c>
      <c r="D16" s="2"/>
      <c r="E16" s="2"/>
      <c r="F16" s="2"/>
      <c r="G16" s="2"/>
      <c r="H16" s="34">
        <f t="shared" si="0"/>
        <v>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>
        <f t="shared" si="1"/>
        <v>23785.35</v>
      </c>
      <c r="U16" s="4">
        <v>9000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>
        <f t="shared" si="2"/>
        <v>49497.420000000049</v>
      </c>
    </row>
    <row r="17" spans="2:32" x14ac:dyDescent="0.25">
      <c r="B17" s="7" t="s">
        <v>1278</v>
      </c>
      <c r="C17" s="2" t="s">
        <v>186</v>
      </c>
      <c r="D17" s="2"/>
      <c r="E17" s="2"/>
      <c r="F17" s="2"/>
      <c r="G17" s="2"/>
      <c r="H17" s="34">
        <f t="shared" si="0"/>
        <v>0</v>
      </c>
      <c r="I17" s="4">
        <v>0</v>
      </c>
      <c r="J17" s="4">
        <v>0</v>
      </c>
      <c r="K17" s="4"/>
      <c r="L17" s="4"/>
      <c r="M17" s="4"/>
      <c r="N17" s="4"/>
      <c r="O17" s="4"/>
      <c r="P17" s="4">
        <v>-21785</v>
      </c>
      <c r="Q17" s="4"/>
      <c r="R17" s="4"/>
      <c r="S17" s="4"/>
      <c r="T17" s="4">
        <f t="shared" si="1"/>
        <v>2000.3499999999985</v>
      </c>
      <c r="U17" s="4"/>
      <c r="V17" s="4"/>
      <c r="W17" s="4"/>
      <c r="X17" s="4"/>
      <c r="Y17" s="4"/>
      <c r="Z17" s="4"/>
      <c r="AA17" s="4"/>
      <c r="AB17" s="4">
        <v>21785</v>
      </c>
      <c r="AC17" s="4"/>
      <c r="AD17" s="4"/>
      <c r="AE17" s="4"/>
      <c r="AF17" s="4">
        <f t="shared" si="2"/>
        <v>71282.420000000042</v>
      </c>
    </row>
    <row r="18" spans="2:32" x14ac:dyDescent="0.25">
      <c r="B18" s="7" t="s">
        <v>1279</v>
      </c>
      <c r="C18" s="2" t="s">
        <v>12</v>
      </c>
      <c r="D18" s="2"/>
      <c r="E18" s="2"/>
      <c r="F18" s="2"/>
      <c r="G18" s="2"/>
      <c r="H18" s="34">
        <f t="shared" si="0"/>
        <v>0</v>
      </c>
      <c r="I18" s="4">
        <v>0</v>
      </c>
      <c r="J18" s="4">
        <v>0</v>
      </c>
      <c r="K18" s="4"/>
      <c r="L18" s="4"/>
      <c r="M18" s="4">
        <v>518</v>
      </c>
      <c r="N18" s="4"/>
      <c r="O18" s="4"/>
      <c r="P18" s="4"/>
      <c r="Q18" s="4"/>
      <c r="R18" s="4"/>
      <c r="S18" s="4"/>
      <c r="T18" s="4">
        <f t="shared" si="1"/>
        <v>2518.3499999999985</v>
      </c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>
        <f t="shared" si="2"/>
        <v>71282.420000000042</v>
      </c>
    </row>
    <row r="19" spans="2:32" x14ac:dyDescent="0.25">
      <c r="B19" s="7" t="s">
        <v>1280</v>
      </c>
      <c r="C19" s="2" t="s">
        <v>24</v>
      </c>
      <c r="D19" s="2"/>
      <c r="E19" s="2"/>
      <c r="F19" s="2"/>
      <c r="G19" s="2"/>
      <c r="H19" s="34">
        <f t="shared" si="0"/>
        <v>0</v>
      </c>
      <c r="I19" s="4">
        <v>0</v>
      </c>
      <c r="J19" s="4">
        <v>0</v>
      </c>
      <c r="K19" s="4"/>
      <c r="L19" s="4">
        <v>144</v>
      </c>
      <c r="M19" s="4"/>
      <c r="N19" s="4"/>
      <c r="O19" s="4"/>
      <c r="P19" s="4"/>
      <c r="Q19" s="4"/>
      <c r="R19" s="4"/>
      <c r="S19" s="4"/>
      <c r="T19" s="4">
        <f t="shared" si="1"/>
        <v>2662.3499999999985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>
        <f t="shared" si="2"/>
        <v>71282.420000000042</v>
      </c>
    </row>
    <row r="20" spans="2:32" x14ac:dyDescent="0.25">
      <c r="B20" s="7" t="s">
        <v>1303</v>
      </c>
      <c r="C20" s="2" t="s">
        <v>226</v>
      </c>
      <c r="D20" s="2"/>
      <c r="E20" s="2"/>
      <c r="F20" s="2"/>
      <c r="G20" s="2"/>
      <c r="H20" s="34">
        <f t="shared" si="0"/>
        <v>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>
        <f t="shared" si="1"/>
        <v>2662.3499999999985</v>
      </c>
      <c r="U20" s="4"/>
      <c r="V20" s="4">
        <v>15000</v>
      </c>
      <c r="W20" s="4">
        <v>2.36</v>
      </c>
      <c r="X20" s="4"/>
      <c r="Y20" s="4"/>
      <c r="Z20" s="4"/>
      <c r="AA20" s="4"/>
      <c r="AB20" s="4"/>
      <c r="AC20" s="4"/>
      <c r="AD20" s="4"/>
      <c r="AE20" s="4"/>
      <c r="AF20" s="4">
        <f t="shared" si="2"/>
        <v>56280.060000000041</v>
      </c>
    </row>
    <row r="21" spans="2:32" x14ac:dyDescent="0.25">
      <c r="B21" s="7" t="s">
        <v>1281</v>
      </c>
      <c r="C21" s="2" t="s">
        <v>12</v>
      </c>
      <c r="D21" s="2"/>
      <c r="E21" s="2"/>
      <c r="F21" s="2"/>
      <c r="G21" s="2"/>
      <c r="H21" s="34">
        <f t="shared" si="0"/>
        <v>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>
        <f t="shared" si="1"/>
        <v>2662.3499999999985</v>
      </c>
      <c r="U21" s="4">
        <v>0</v>
      </c>
      <c r="V21" s="4"/>
      <c r="W21" s="4"/>
      <c r="X21" s="4"/>
      <c r="Y21" s="4">
        <v>2446</v>
      </c>
      <c r="Z21" s="4"/>
      <c r="AA21" s="4"/>
      <c r="AB21" s="4"/>
      <c r="AC21" s="4"/>
      <c r="AD21" s="4"/>
      <c r="AE21" s="4"/>
      <c r="AF21" s="4">
        <f t="shared" si="2"/>
        <v>58726.060000000041</v>
      </c>
    </row>
    <row r="22" spans="2:32" x14ac:dyDescent="0.25">
      <c r="B22" s="7" t="s">
        <v>1281</v>
      </c>
      <c r="C22" s="2" t="s">
        <v>10</v>
      </c>
      <c r="D22" s="2"/>
      <c r="E22" s="2"/>
      <c r="F22" s="2"/>
      <c r="G22" s="2"/>
      <c r="H22" s="34">
        <f t="shared" si="0"/>
        <v>0</v>
      </c>
      <c r="I22" s="4">
        <v>0</v>
      </c>
      <c r="J22" s="4">
        <v>0</v>
      </c>
      <c r="K22" s="4">
        <v>18</v>
      </c>
      <c r="L22" s="4"/>
      <c r="M22" s="4"/>
      <c r="N22" s="4"/>
      <c r="O22" s="4"/>
      <c r="P22" s="4"/>
      <c r="Q22" s="4"/>
      <c r="R22" s="4"/>
      <c r="S22" s="4"/>
      <c r="T22" s="4">
        <f t="shared" si="1"/>
        <v>2644.3499999999985</v>
      </c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>
        <f t="shared" si="2"/>
        <v>58726.060000000041</v>
      </c>
    </row>
    <row r="23" spans="2:32" x14ac:dyDescent="0.25">
      <c r="B23" s="7" t="s">
        <v>1281</v>
      </c>
      <c r="C23" s="2" t="s">
        <v>1343</v>
      </c>
      <c r="D23" s="2"/>
      <c r="E23" s="2"/>
      <c r="F23" s="2"/>
      <c r="G23" s="2"/>
      <c r="H23" s="34">
        <f t="shared" si="0"/>
        <v>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>
        <f t="shared" si="1"/>
        <v>2644.3499999999985</v>
      </c>
      <c r="U23" s="4"/>
      <c r="V23" s="4">
        <v>5500</v>
      </c>
      <c r="W23" s="4">
        <v>1.18</v>
      </c>
      <c r="X23" s="4"/>
      <c r="Y23" s="4"/>
      <c r="Z23" s="4"/>
      <c r="AA23" s="4"/>
      <c r="AB23" s="4"/>
      <c r="AC23" s="4"/>
      <c r="AD23" s="4"/>
      <c r="AE23" s="4"/>
      <c r="AF23" s="4">
        <f t="shared" si="2"/>
        <v>53224.880000000041</v>
      </c>
    </row>
    <row r="24" spans="2:32" x14ac:dyDescent="0.25">
      <c r="B24" s="7" t="s">
        <v>1304</v>
      </c>
      <c r="C24" s="2" t="s">
        <v>216</v>
      </c>
      <c r="D24" s="2"/>
      <c r="E24" s="2"/>
      <c r="F24" s="2"/>
      <c r="G24" s="2"/>
      <c r="H24" s="34">
        <f t="shared" si="0"/>
        <v>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>
        <f t="shared" si="1"/>
        <v>2644.3499999999985</v>
      </c>
      <c r="U24" s="4"/>
      <c r="V24" s="4">
        <v>7000</v>
      </c>
      <c r="W24" s="4">
        <v>1.18</v>
      </c>
      <c r="X24" s="4"/>
      <c r="Y24" s="4"/>
      <c r="Z24" s="4"/>
      <c r="AA24" s="4"/>
      <c r="AB24" s="4"/>
      <c r="AC24" s="4"/>
      <c r="AD24" s="4"/>
      <c r="AE24" s="4"/>
      <c r="AF24" s="4">
        <f t="shared" si="2"/>
        <v>46223.700000000041</v>
      </c>
    </row>
    <row r="25" spans="2:32" x14ac:dyDescent="0.25">
      <c r="B25" s="7" t="s">
        <v>1305</v>
      </c>
      <c r="C25" s="2" t="s">
        <v>12</v>
      </c>
      <c r="D25" s="2"/>
      <c r="E25" s="2"/>
      <c r="F25" s="2"/>
      <c r="G25" s="2"/>
      <c r="H25" s="34">
        <f t="shared" si="0"/>
        <v>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>
        <f t="shared" si="1"/>
        <v>2644.3499999999985</v>
      </c>
      <c r="U25" s="4">
        <v>0</v>
      </c>
      <c r="V25" s="4"/>
      <c r="W25" s="4"/>
      <c r="X25" s="4"/>
      <c r="Y25" s="4">
        <v>2699</v>
      </c>
      <c r="Z25" s="4"/>
      <c r="AA25" s="4"/>
      <c r="AB25" s="4"/>
      <c r="AC25" s="4"/>
      <c r="AD25" s="4"/>
      <c r="AE25" s="4"/>
      <c r="AF25" s="4">
        <f t="shared" si="2"/>
        <v>48922.700000000041</v>
      </c>
    </row>
    <row r="26" spans="2:32" x14ac:dyDescent="0.25">
      <c r="B26" s="7" t="s">
        <v>1305</v>
      </c>
      <c r="C26" s="2" t="s">
        <v>24</v>
      </c>
      <c r="D26" s="2"/>
      <c r="E26" s="2"/>
      <c r="F26" s="2"/>
      <c r="G26" s="2"/>
      <c r="H26" s="34">
        <f t="shared" si="0"/>
        <v>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>
        <f t="shared" si="1"/>
        <v>2644.3499999999985</v>
      </c>
      <c r="U26" s="4"/>
      <c r="V26" s="4"/>
      <c r="W26" s="4"/>
      <c r="X26" s="4">
        <v>247</v>
      </c>
      <c r="Y26" s="4"/>
      <c r="Z26" s="4"/>
      <c r="AA26" s="4"/>
      <c r="AB26" s="4"/>
      <c r="AC26" s="4"/>
      <c r="AD26" s="4"/>
      <c r="AE26" s="4"/>
      <c r="AF26" s="4">
        <f t="shared" si="2"/>
        <v>49169.700000000041</v>
      </c>
    </row>
    <row r="27" spans="2:32" x14ac:dyDescent="0.25">
      <c r="B27" s="7" t="s">
        <v>1308</v>
      </c>
      <c r="C27" s="2" t="s">
        <v>1331</v>
      </c>
      <c r="D27" s="2"/>
      <c r="E27" s="2"/>
      <c r="F27" s="2"/>
      <c r="G27" s="2"/>
      <c r="H27" s="34">
        <f t="shared" si="0"/>
        <v>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>
        <f t="shared" si="1"/>
        <v>2644.3499999999985</v>
      </c>
      <c r="U27" s="4"/>
      <c r="V27" s="4">
        <v>5000</v>
      </c>
      <c r="W27" s="4">
        <v>1.18</v>
      </c>
      <c r="X27" s="4"/>
      <c r="Y27" s="4"/>
      <c r="Z27" s="4"/>
      <c r="AA27" s="4"/>
      <c r="AB27" s="4"/>
      <c r="AC27" s="4"/>
      <c r="AD27" s="4"/>
      <c r="AE27" s="4"/>
      <c r="AF27" s="4">
        <f t="shared" si="2"/>
        <v>44168.52000000004</v>
      </c>
    </row>
    <row r="28" spans="2:32" x14ac:dyDescent="0.25">
      <c r="B28" s="7" t="s">
        <v>220</v>
      </c>
      <c r="C28" s="2" t="s">
        <v>12</v>
      </c>
      <c r="D28" s="2"/>
      <c r="E28" s="2"/>
      <c r="F28" s="2"/>
      <c r="G28" s="2"/>
      <c r="H28" s="34">
        <f t="shared" si="0"/>
        <v>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>
        <f t="shared" si="1"/>
        <v>2644.3499999999985</v>
      </c>
      <c r="U28" s="4">
        <v>0</v>
      </c>
      <c r="V28" s="4"/>
      <c r="W28" s="4"/>
      <c r="X28" s="4"/>
      <c r="Y28" s="4">
        <v>4454</v>
      </c>
      <c r="Z28" s="4"/>
      <c r="AA28" s="4"/>
      <c r="AB28" s="4"/>
      <c r="AC28" s="4"/>
      <c r="AD28" s="4"/>
      <c r="AE28" s="4"/>
      <c r="AF28" s="4">
        <f t="shared" si="2"/>
        <v>48622.52000000004</v>
      </c>
    </row>
    <row r="29" spans="2:32" x14ac:dyDescent="0.25">
      <c r="B29" s="7" t="s">
        <v>220</v>
      </c>
      <c r="C29" s="2" t="s">
        <v>12</v>
      </c>
      <c r="D29" s="2"/>
      <c r="E29" s="2"/>
      <c r="F29" s="2"/>
      <c r="G29" s="2"/>
      <c r="H29" s="34">
        <f t="shared" si="0"/>
        <v>0</v>
      </c>
      <c r="I29" s="4">
        <v>0</v>
      </c>
      <c r="J29" s="4">
        <v>0</v>
      </c>
      <c r="K29" s="4"/>
      <c r="L29" s="4"/>
      <c r="M29" s="4">
        <v>7813</v>
      </c>
      <c r="N29" s="4"/>
      <c r="O29" s="4"/>
      <c r="P29" s="4"/>
      <c r="Q29" s="4"/>
      <c r="R29" s="4"/>
      <c r="S29" s="4"/>
      <c r="T29" s="4">
        <f t="shared" si="1"/>
        <v>10457.349999999999</v>
      </c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>
        <f t="shared" si="2"/>
        <v>48622.52000000004</v>
      </c>
    </row>
    <row r="30" spans="2:32" x14ac:dyDescent="0.25">
      <c r="B30" s="7" t="s">
        <v>220</v>
      </c>
      <c r="C30" s="2" t="s">
        <v>12</v>
      </c>
      <c r="D30" s="2"/>
      <c r="E30" s="2"/>
      <c r="F30" s="2"/>
      <c r="G30" s="2"/>
      <c r="H30" s="34">
        <f t="shared" si="0"/>
        <v>0</v>
      </c>
      <c r="I30" s="4">
        <v>0</v>
      </c>
      <c r="J30" s="4">
        <v>0</v>
      </c>
      <c r="K30" s="4"/>
      <c r="L30" s="4"/>
      <c r="M30" s="4">
        <v>6250</v>
      </c>
      <c r="N30" s="4"/>
      <c r="O30" s="4"/>
      <c r="P30" s="4"/>
      <c r="Q30" s="4"/>
      <c r="R30" s="4"/>
      <c r="S30" s="4"/>
      <c r="T30" s="4">
        <f t="shared" si="1"/>
        <v>16707.349999999999</v>
      </c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>
        <f t="shared" si="2"/>
        <v>48622.52000000004</v>
      </c>
    </row>
    <row r="31" spans="2:32" x14ac:dyDescent="0.25">
      <c r="B31" s="7" t="s">
        <v>220</v>
      </c>
      <c r="C31" s="2" t="s">
        <v>12</v>
      </c>
      <c r="D31" s="2"/>
      <c r="E31" s="2"/>
      <c r="F31" s="2"/>
      <c r="G31" s="2"/>
      <c r="H31" s="34">
        <f t="shared" si="0"/>
        <v>0</v>
      </c>
      <c r="I31" s="4">
        <v>0</v>
      </c>
      <c r="J31" s="4">
        <v>0</v>
      </c>
      <c r="K31" s="4"/>
      <c r="L31" s="4"/>
      <c r="M31" s="4">
        <v>7422</v>
      </c>
      <c r="N31" s="4"/>
      <c r="O31" s="4"/>
      <c r="P31" s="4"/>
      <c r="Q31" s="4"/>
      <c r="R31" s="4"/>
      <c r="S31" s="4"/>
      <c r="T31" s="4">
        <f t="shared" si="1"/>
        <v>24129.35</v>
      </c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>
        <f t="shared" si="2"/>
        <v>48622.52000000004</v>
      </c>
    </row>
    <row r="32" spans="2:32" x14ac:dyDescent="0.25">
      <c r="B32" s="7" t="s">
        <v>220</v>
      </c>
      <c r="C32" s="2" t="s">
        <v>12</v>
      </c>
      <c r="D32" s="2"/>
      <c r="E32" s="2"/>
      <c r="F32" s="2"/>
      <c r="G32" s="2"/>
      <c r="H32" s="34">
        <f t="shared" si="0"/>
        <v>0</v>
      </c>
      <c r="I32" s="4">
        <v>0</v>
      </c>
      <c r="J32" s="4">
        <v>0</v>
      </c>
      <c r="K32" s="4"/>
      <c r="L32" s="4"/>
      <c r="M32" s="4">
        <v>518</v>
      </c>
      <c r="N32" s="4"/>
      <c r="O32" s="4"/>
      <c r="P32" s="4"/>
      <c r="Q32" s="4"/>
      <c r="R32" s="4"/>
      <c r="S32" s="4"/>
      <c r="T32" s="4">
        <f t="shared" si="1"/>
        <v>24647.35</v>
      </c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>
        <f t="shared" si="2"/>
        <v>48622.52000000004</v>
      </c>
    </row>
    <row r="33" spans="2:32" x14ac:dyDescent="0.25">
      <c r="B33" s="7" t="s">
        <v>1309</v>
      </c>
      <c r="C33" s="2" t="s">
        <v>68</v>
      </c>
      <c r="D33" s="2"/>
      <c r="E33" s="2"/>
      <c r="F33" s="2"/>
      <c r="G33" s="2"/>
      <c r="H33" s="34">
        <f t="shared" si="0"/>
        <v>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>
        <f t="shared" si="1"/>
        <v>24647.35</v>
      </c>
      <c r="U33" s="4"/>
      <c r="V33" s="4">
        <v>5000</v>
      </c>
      <c r="W33" s="4"/>
      <c r="X33" s="4"/>
      <c r="Y33" s="4"/>
      <c r="Z33" s="4"/>
      <c r="AA33" s="4"/>
      <c r="AB33" s="4"/>
      <c r="AC33" s="4"/>
      <c r="AD33" s="4"/>
      <c r="AE33" s="4"/>
      <c r="AF33" s="4">
        <f t="shared" si="2"/>
        <v>43622.52000000004</v>
      </c>
    </row>
    <row r="34" spans="2:32" x14ac:dyDescent="0.25">
      <c r="B34" s="7" t="s">
        <v>1309</v>
      </c>
      <c r="C34" s="2" t="s">
        <v>1332</v>
      </c>
      <c r="D34" s="2"/>
      <c r="E34" s="2"/>
      <c r="F34" s="2"/>
      <c r="G34" s="2"/>
      <c r="H34" s="34">
        <f t="shared" si="0"/>
        <v>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>
        <f t="shared" si="1"/>
        <v>24647.35</v>
      </c>
      <c r="U34" s="4"/>
      <c r="V34" s="4">
        <v>5000</v>
      </c>
      <c r="W34" s="4"/>
      <c r="X34" s="4"/>
      <c r="Y34" s="4"/>
      <c r="Z34" s="4"/>
      <c r="AA34" s="4"/>
      <c r="AB34" s="4"/>
      <c r="AC34" s="4"/>
      <c r="AD34" s="4"/>
      <c r="AE34" s="4"/>
      <c r="AF34" s="4">
        <f t="shared" si="2"/>
        <v>38622.52000000004</v>
      </c>
    </row>
    <row r="35" spans="2:32" x14ac:dyDescent="0.25">
      <c r="B35" s="7" t="s">
        <v>1309</v>
      </c>
      <c r="C35" s="2" t="s">
        <v>42</v>
      </c>
      <c r="D35" s="2"/>
      <c r="E35" s="2"/>
      <c r="F35" s="2"/>
      <c r="G35" s="2"/>
      <c r="H35" s="34">
        <f t="shared" si="0"/>
        <v>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>
        <f t="shared" si="1"/>
        <v>24647.35</v>
      </c>
      <c r="U35" s="4"/>
      <c r="V35" s="4">
        <v>5000</v>
      </c>
      <c r="W35" s="4"/>
      <c r="X35" s="4"/>
      <c r="Y35" s="4"/>
      <c r="Z35" s="4"/>
      <c r="AA35" s="4"/>
      <c r="AB35" s="4"/>
      <c r="AC35" s="4"/>
      <c r="AD35" s="4"/>
      <c r="AE35" s="4"/>
      <c r="AF35" s="4">
        <f t="shared" si="2"/>
        <v>33622.52000000004</v>
      </c>
    </row>
    <row r="36" spans="2:32" x14ac:dyDescent="0.25">
      <c r="B36" s="7" t="s">
        <v>1309</v>
      </c>
      <c r="C36" s="2" t="s">
        <v>43</v>
      </c>
      <c r="D36" s="2"/>
      <c r="E36" s="2"/>
      <c r="F36" s="2"/>
      <c r="G36" s="2"/>
      <c r="H36" s="34">
        <f t="shared" si="0"/>
        <v>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>
        <f t="shared" si="1"/>
        <v>24647.35</v>
      </c>
      <c r="U36" s="4"/>
      <c r="V36" s="4">
        <v>5000</v>
      </c>
      <c r="W36" s="4"/>
      <c r="X36" s="4"/>
      <c r="Y36" s="4"/>
      <c r="Z36" s="4"/>
      <c r="AA36" s="4"/>
      <c r="AB36" s="4"/>
      <c r="AC36" s="4"/>
      <c r="AD36" s="4"/>
      <c r="AE36" s="4"/>
      <c r="AF36" s="4">
        <f t="shared" si="2"/>
        <v>28622.52000000004</v>
      </c>
    </row>
    <row r="37" spans="2:32" x14ac:dyDescent="0.25">
      <c r="B37" s="7" t="s">
        <v>1309</v>
      </c>
      <c r="C37" s="2" t="s">
        <v>1334</v>
      </c>
      <c r="D37" s="2"/>
      <c r="E37" s="2"/>
      <c r="F37" s="2"/>
      <c r="G37" s="2"/>
      <c r="H37" s="34">
        <f t="shared" si="0"/>
        <v>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>
        <f t="shared" si="1"/>
        <v>24647.35</v>
      </c>
      <c r="U37" s="4"/>
      <c r="V37" s="4">
        <v>5000</v>
      </c>
      <c r="W37" s="4"/>
      <c r="X37" s="4"/>
      <c r="Y37" s="4"/>
      <c r="Z37" s="4"/>
      <c r="AA37" s="4"/>
      <c r="AB37" s="4"/>
      <c r="AC37" s="4"/>
      <c r="AD37" s="4"/>
      <c r="AE37" s="4"/>
      <c r="AF37" s="4">
        <f t="shared" si="2"/>
        <v>23622.52000000004</v>
      </c>
    </row>
    <row r="38" spans="2:32" x14ac:dyDescent="0.25">
      <c r="B38" s="7" t="s">
        <v>1310</v>
      </c>
      <c r="C38" s="2" t="s">
        <v>1333</v>
      </c>
      <c r="D38" s="2"/>
      <c r="E38" s="2"/>
      <c r="F38" s="2"/>
      <c r="G38" s="2"/>
      <c r="H38" s="34">
        <f t="shared" si="0"/>
        <v>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>
        <f t="shared" si="1"/>
        <v>24647.35</v>
      </c>
      <c r="U38" s="4"/>
      <c r="V38" s="4">
        <v>10000</v>
      </c>
      <c r="W38" s="4"/>
      <c r="X38" s="4"/>
      <c r="Y38" s="4"/>
      <c r="Z38" s="4"/>
      <c r="AA38" s="4"/>
      <c r="AB38" s="4"/>
      <c r="AC38" s="4"/>
      <c r="AD38" s="4"/>
      <c r="AE38" s="4"/>
      <c r="AF38" s="4">
        <f t="shared" si="2"/>
        <v>13622.52000000004</v>
      </c>
    </row>
    <row r="39" spans="2:32" x14ac:dyDescent="0.25">
      <c r="B39" s="7" t="s">
        <v>1311</v>
      </c>
      <c r="C39" s="2" t="s">
        <v>53</v>
      </c>
      <c r="D39" s="2"/>
      <c r="E39" s="2"/>
      <c r="F39" s="2"/>
      <c r="G39" s="2"/>
      <c r="H39" s="34">
        <f t="shared" si="0"/>
        <v>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>
        <f t="shared" si="1"/>
        <v>24647.35</v>
      </c>
      <c r="U39" s="4"/>
      <c r="V39" s="4">
        <v>5000</v>
      </c>
      <c r="W39" s="4"/>
      <c r="X39" s="4"/>
      <c r="Y39" s="4"/>
      <c r="Z39" s="4"/>
      <c r="AA39" s="4"/>
      <c r="AB39" s="4"/>
      <c r="AC39" s="4"/>
      <c r="AD39" s="4"/>
      <c r="AE39" s="4"/>
      <c r="AF39" s="4">
        <f t="shared" si="2"/>
        <v>8622.5200000000405</v>
      </c>
    </row>
    <row r="40" spans="2:32" x14ac:dyDescent="0.25">
      <c r="B40" s="7" t="s">
        <v>1311</v>
      </c>
      <c r="C40" s="2" t="s">
        <v>1335</v>
      </c>
      <c r="D40" s="2"/>
      <c r="E40" s="2"/>
      <c r="F40" s="2"/>
      <c r="G40" s="2"/>
      <c r="H40" s="34">
        <f t="shared" si="0"/>
        <v>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>
        <f t="shared" si="1"/>
        <v>24647.35</v>
      </c>
      <c r="U40" s="4"/>
      <c r="V40" s="4">
        <v>5000</v>
      </c>
      <c r="W40" s="4"/>
      <c r="X40" s="4"/>
      <c r="Y40" s="4"/>
      <c r="Z40" s="4"/>
      <c r="AA40" s="4"/>
      <c r="AB40" s="4"/>
      <c r="AC40" s="4"/>
      <c r="AD40" s="4"/>
      <c r="AE40" s="4"/>
      <c r="AF40" s="4">
        <f t="shared" si="2"/>
        <v>3622.5200000000405</v>
      </c>
    </row>
    <row r="41" spans="2:32" x14ac:dyDescent="0.25">
      <c r="B41" s="7" t="s">
        <v>1311</v>
      </c>
      <c r="C41" s="2" t="s">
        <v>983</v>
      </c>
      <c r="D41" s="2"/>
      <c r="E41" s="2"/>
      <c r="F41" s="2"/>
      <c r="G41" s="2"/>
      <c r="H41" s="34">
        <f t="shared" si="0"/>
        <v>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>
        <f t="shared" si="1"/>
        <v>24647.35</v>
      </c>
      <c r="U41" s="4">
        <v>5000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>
        <f t="shared" si="2"/>
        <v>8622.5200000000405</v>
      </c>
    </row>
    <row r="42" spans="2:32" x14ac:dyDescent="0.25">
      <c r="B42" s="7" t="s">
        <v>1282</v>
      </c>
      <c r="C42" s="2" t="s">
        <v>1336</v>
      </c>
      <c r="D42" s="2"/>
      <c r="E42" s="2"/>
      <c r="F42" s="2"/>
      <c r="G42" s="2"/>
      <c r="H42" s="34">
        <f t="shared" si="0"/>
        <v>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>
        <f t="shared" si="1"/>
        <v>24647.35</v>
      </c>
      <c r="U42" s="4"/>
      <c r="V42" s="4">
        <v>5500</v>
      </c>
      <c r="W42" s="4"/>
      <c r="X42" s="4"/>
      <c r="Y42" s="4"/>
      <c r="Z42" s="4"/>
      <c r="AA42" s="4"/>
      <c r="AB42" s="4"/>
      <c r="AC42" s="4"/>
      <c r="AD42" s="4"/>
      <c r="AE42" s="4"/>
      <c r="AF42" s="4">
        <f t="shared" si="2"/>
        <v>3122.5200000000405</v>
      </c>
    </row>
    <row r="43" spans="2:32" x14ac:dyDescent="0.25">
      <c r="B43" s="7" t="s">
        <v>1282</v>
      </c>
      <c r="C43" s="2" t="s">
        <v>186</v>
      </c>
      <c r="D43" s="2"/>
      <c r="E43" s="2"/>
      <c r="F43" s="2"/>
      <c r="G43" s="2"/>
      <c r="H43" s="34">
        <f t="shared" si="0"/>
        <v>0</v>
      </c>
      <c r="I43" s="4">
        <v>0</v>
      </c>
      <c r="J43" s="4">
        <v>0</v>
      </c>
      <c r="K43" s="4"/>
      <c r="L43" s="4"/>
      <c r="M43" s="4"/>
      <c r="N43" s="4"/>
      <c r="O43" s="4"/>
      <c r="P43" s="4">
        <v>-22500</v>
      </c>
      <c r="Q43" s="4"/>
      <c r="R43" s="4"/>
      <c r="S43" s="4"/>
      <c r="T43" s="4">
        <f t="shared" si="1"/>
        <v>2147.3499999999985</v>
      </c>
      <c r="U43" s="4"/>
      <c r="V43" s="4"/>
      <c r="W43" s="4"/>
      <c r="X43" s="4"/>
      <c r="Y43" s="4"/>
      <c r="Z43" s="4"/>
      <c r="AA43" s="4"/>
      <c r="AB43" s="4">
        <v>22500</v>
      </c>
      <c r="AC43" s="4"/>
      <c r="AD43" s="4"/>
      <c r="AE43" s="4"/>
      <c r="AF43" s="4">
        <f t="shared" si="2"/>
        <v>25622.52000000004</v>
      </c>
    </row>
    <row r="44" spans="2:32" x14ac:dyDescent="0.25">
      <c r="B44" s="7" t="s">
        <v>1282</v>
      </c>
      <c r="C44" s="2" t="s">
        <v>10</v>
      </c>
      <c r="D44" s="2"/>
      <c r="E44" s="2"/>
      <c r="F44" s="2"/>
      <c r="G44" s="2"/>
      <c r="H44" s="34">
        <f t="shared" si="0"/>
        <v>0</v>
      </c>
      <c r="I44" s="4">
        <v>0</v>
      </c>
      <c r="J44" s="4">
        <v>0</v>
      </c>
      <c r="K44" s="4">
        <v>5.5</v>
      </c>
      <c r="L44" s="4"/>
      <c r="M44" s="4"/>
      <c r="N44" s="4"/>
      <c r="O44" s="4"/>
      <c r="P44" s="4"/>
      <c r="Q44" s="4"/>
      <c r="R44" s="4"/>
      <c r="S44" s="4"/>
      <c r="T44" s="4">
        <f t="shared" si="1"/>
        <v>2141.8499999999985</v>
      </c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>
        <f t="shared" si="2"/>
        <v>25622.52000000004</v>
      </c>
    </row>
    <row r="45" spans="2:32" x14ac:dyDescent="0.25">
      <c r="B45" s="7" t="s">
        <v>1283</v>
      </c>
      <c r="C45" s="2" t="s">
        <v>1337</v>
      </c>
      <c r="D45" s="2"/>
      <c r="E45" s="2"/>
      <c r="F45" s="2"/>
      <c r="G45" s="2"/>
      <c r="H45" s="34">
        <f t="shared" si="0"/>
        <v>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>
        <f t="shared" si="1"/>
        <v>2141.8499999999985</v>
      </c>
      <c r="U45" s="4"/>
      <c r="V45" s="4">
        <v>5000</v>
      </c>
      <c r="W45" s="4"/>
      <c r="X45" s="4"/>
      <c r="Y45" s="4"/>
      <c r="Z45" s="4"/>
      <c r="AA45" s="4"/>
      <c r="AB45" s="4"/>
      <c r="AC45" s="4"/>
      <c r="AD45" s="4"/>
      <c r="AE45" s="4"/>
      <c r="AF45" s="4">
        <f t="shared" si="2"/>
        <v>20622.52000000004</v>
      </c>
    </row>
    <row r="46" spans="2:32" x14ac:dyDescent="0.25">
      <c r="B46" s="7" t="s">
        <v>1283</v>
      </c>
      <c r="C46" s="2" t="s">
        <v>701</v>
      </c>
      <c r="D46" s="2"/>
      <c r="E46" s="2"/>
      <c r="F46" s="2"/>
      <c r="G46" s="2"/>
      <c r="H46" s="34">
        <f t="shared" si="0"/>
        <v>0</v>
      </c>
      <c r="I46" s="4">
        <v>5000</v>
      </c>
      <c r="J46" s="4">
        <v>0</v>
      </c>
      <c r="K46" s="4"/>
      <c r="L46" s="4"/>
      <c r="M46" s="4"/>
      <c r="N46" s="4"/>
      <c r="O46" s="4"/>
      <c r="P46" s="4"/>
      <c r="Q46" s="4"/>
      <c r="R46" s="4"/>
      <c r="S46" s="4"/>
      <c r="T46" s="4">
        <f t="shared" si="1"/>
        <v>7141.8499999999985</v>
      </c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>
        <f t="shared" si="2"/>
        <v>20622.52000000004</v>
      </c>
    </row>
    <row r="47" spans="2:32" x14ac:dyDescent="0.25">
      <c r="B47" s="7" t="s">
        <v>1284</v>
      </c>
      <c r="C47" s="2" t="s">
        <v>12</v>
      </c>
      <c r="D47" s="2"/>
      <c r="E47" s="2"/>
      <c r="F47" s="2"/>
      <c r="G47" s="2"/>
      <c r="H47" s="34">
        <f t="shared" si="0"/>
        <v>0</v>
      </c>
      <c r="I47" s="4">
        <v>0</v>
      </c>
      <c r="J47" s="4">
        <v>0</v>
      </c>
      <c r="K47" s="4"/>
      <c r="L47" s="4"/>
      <c r="M47" s="4">
        <v>518</v>
      </c>
      <c r="N47" s="4"/>
      <c r="O47" s="4"/>
      <c r="P47" s="4"/>
      <c r="Q47" s="4"/>
      <c r="R47" s="4"/>
      <c r="S47" s="4"/>
      <c r="T47" s="4">
        <f t="shared" si="1"/>
        <v>7659.8499999999985</v>
      </c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>
        <f t="shared" si="2"/>
        <v>20622.52000000004</v>
      </c>
    </row>
    <row r="48" spans="2:32" x14ac:dyDescent="0.25">
      <c r="B48" s="7" t="s">
        <v>1312</v>
      </c>
      <c r="C48" s="2" t="s">
        <v>1338</v>
      </c>
      <c r="D48" s="2"/>
      <c r="E48" s="2"/>
      <c r="F48" s="2"/>
      <c r="G48" s="2"/>
      <c r="H48" s="34">
        <f t="shared" si="0"/>
        <v>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>
        <f t="shared" si="1"/>
        <v>7659.8499999999985</v>
      </c>
      <c r="U48" s="4"/>
      <c r="V48" s="4">
        <v>10000</v>
      </c>
      <c r="W48" s="4"/>
      <c r="X48" s="4"/>
      <c r="Y48" s="4"/>
      <c r="Z48" s="4"/>
      <c r="AA48" s="4"/>
      <c r="AB48" s="4"/>
      <c r="AC48" s="4"/>
      <c r="AD48" s="4"/>
      <c r="AE48" s="4"/>
      <c r="AF48" s="4">
        <f t="shared" si="2"/>
        <v>10622.52000000004</v>
      </c>
    </row>
    <row r="49" spans="2:32" x14ac:dyDescent="0.25">
      <c r="B49" s="7" t="s">
        <v>1312</v>
      </c>
      <c r="C49" s="2" t="s">
        <v>1338</v>
      </c>
      <c r="D49" s="2"/>
      <c r="E49" s="2"/>
      <c r="F49" s="2"/>
      <c r="G49" s="2"/>
      <c r="H49" s="34">
        <f t="shared" si="0"/>
        <v>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>
        <f t="shared" si="1"/>
        <v>7659.8499999999985</v>
      </c>
      <c r="U49" s="4"/>
      <c r="V49" s="4">
        <v>1000</v>
      </c>
      <c r="W49" s="4"/>
      <c r="X49" s="4"/>
      <c r="Y49" s="4"/>
      <c r="Z49" s="4"/>
      <c r="AA49" s="4"/>
      <c r="AB49" s="4"/>
      <c r="AC49" s="4"/>
      <c r="AD49" s="4"/>
      <c r="AE49" s="4"/>
      <c r="AF49" s="4">
        <f t="shared" si="2"/>
        <v>9622.5200000000405</v>
      </c>
    </row>
    <row r="50" spans="2:32" x14ac:dyDescent="0.25">
      <c r="B50" s="7" t="s">
        <v>1312</v>
      </c>
      <c r="C50" s="2" t="s">
        <v>1338</v>
      </c>
      <c r="D50" s="2"/>
      <c r="E50" s="2"/>
      <c r="F50" s="2"/>
      <c r="G50" s="2"/>
      <c r="H50" s="34">
        <f t="shared" si="0"/>
        <v>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>
        <f t="shared" si="1"/>
        <v>7659.8499999999985</v>
      </c>
      <c r="U50" s="4"/>
      <c r="V50" s="4">
        <v>3500</v>
      </c>
      <c r="W50" s="4"/>
      <c r="X50" s="4"/>
      <c r="Y50" s="4"/>
      <c r="Z50" s="4"/>
      <c r="AA50" s="4"/>
      <c r="AB50" s="4"/>
      <c r="AC50" s="4"/>
      <c r="AD50" s="4"/>
      <c r="AE50" s="4"/>
      <c r="AF50" s="4">
        <f t="shared" si="2"/>
        <v>6122.5200000000405</v>
      </c>
    </row>
    <row r="51" spans="2:32" x14ac:dyDescent="0.25">
      <c r="B51" s="7" t="s">
        <v>1313</v>
      </c>
      <c r="C51" s="2" t="s">
        <v>12</v>
      </c>
      <c r="D51" s="2"/>
      <c r="E51" s="2"/>
      <c r="F51" s="2"/>
      <c r="G51" s="2"/>
      <c r="H51" s="34">
        <f t="shared" si="0"/>
        <v>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>
        <f t="shared" si="1"/>
        <v>7659.8499999999985</v>
      </c>
      <c r="U51" s="4">
        <v>0</v>
      </c>
      <c r="V51" s="4"/>
      <c r="W51" s="4"/>
      <c r="X51" s="4"/>
      <c r="Y51" s="4">
        <v>8775</v>
      </c>
      <c r="Z51" s="4"/>
      <c r="AA51" s="4"/>
      <c r="AB51" s="4"/>
      <c r="AC51" s="4"/>
      <c r="AD51" s="4"/>
      <c r="AE51" s="4"/>
      <c r="AF51" s="4">
        <f t="shared" si="2"/>
        <v>14897.52000000004</v>
      </c>
    </row>
    <row r="52" spans="2:32" x14ac:dyDescent="0.25">
      <c r="B52" s="7" t="s">
        <v>1285</v>
      </c>
      <c r="C52" s="2" t="s">
        <v>12</v>
      </c>
      <c r="D52" s="2"/>
      <c r="E52" s="2"/>
      <c r="F52" s="2"/>
      <c r="G52" s="2"/>
      <c r="H52" s="34">
        <f t="shared" si="0"/>
        <v>0</v>
      </c>
      <c r="I52" s="4">
        <v>0</v>
      </c>
      <c r="J52" s="4">
        <v>0</v>
      </c>
      <c r="K52" s="4"/>
      <c r="L52" s="4"/>
      <c r="M52" s="4">
        <v>518</v>
      </c>
      <c r="N52" s="4"/>
      <c r="O52" s="4"/>
      <c r="P52" s="4"/>
      <c r="Q52" s="4"/>
      <c r="R52" s="4"/>
      <c r="S52" s="4"/>
      <c r="T52" s="4">
        <f t="shared" si="1"/>
        <v>8177.8499999999985</v>
      </c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>
        <f t="shared" si="2"/>
        <v>14897.52000000004</v>
      </c>
    </row>
    <row r="53" spans="2:32" x14ac:dyDescent="0.25">
      <c r="B53" s="7" t="s">
        <v>1286</v>
      </c>
      <c r="C53" s="2" t="s">
        <v>139</v>
      </c>
      <c r="D53" s="2"/>
      <c r="E53" s="2"/>
      <c r="F53" s="2"/>
      <c r="G53" s="2"/>
      <c r="H53" s="34">
        <f t="shared" si="0"/>
        <v>0</v>
      </c>
      <c r="I53" s="4">
        <v>0</v>
      </c>
      <c r="J53" s="4">
        <v>0</v>
      </c>
      <c r="K53" s="4"/>
      <c r="L53" s="4">
        <v>76</v>
      </c>
      <c r="M53" s="4"/>
      <c r="N53" s="4"/>
      <c r="O53" s="4"/>
      <c r="P53" s="4"/>
      <c r="Q53" s="4"/>
      <c r="R53" s="4"/>
      <c r="S53" s="4"/>
      <c r="T53" s="4">
        <f t="shared" si="1"/>
        <v>8253.8499999999985</v>
      </c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>
        <f t="shared" si="2"/>
        <v>14897.52000000004</v>
      </c>
    </row>
    <row r="54" spans="2:32" x14ac:dyDescent="0.25">
      <c r="B54" s="7" t="s">
        <v>1287</v>
      </c>
      <c r="C54" s="2" t="s">
        <v>12</v>
      </c>
      <c r="D54" s="2"/>
      <c r="E54" s="2"/>
      <c r="F54" s="2"/>
      <c r="G54" s="2"/>
      <c r="H54" s="34">
        <f t="shared" si="0"/>
        <v>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>
        <f t="shared" si="1"/>
        <v>8253.8499999999985</v>
      </c>
      <c r="U54" s="4"/>
      <c r="V54" s="4"/>
      <c r="W54" s="4"/>
      <c r="X54" s="4"/>
      <c r="Y54" s="4">
        <v>2447</v>
      </c>
      <c r="Z54" s="4"/>
      <c r="AA54" s="4"/>
      <c r="AB54" s="4"/>
      <c r="AC54" s="4"/>
      <c r="AD54" s="4"/>
      <c r="AE54" s="4"/>
      <c r="AF54" s="4">
        <f t="shared" si="2"/>
        <v>17344.52000000004</v>
      </c>
    </row>
    <row r="55" spans="2:32" x14ac:dyDescent="0.25">
      <c r="B55" s="7" t="s">
        <v>1287</v>
      </c>
      <c r="C55" s="2" t="s">
        <v>10</v>
      </c>
      <c r="D55" s="2"/>
      <c r="E55" s="2"/>
      <c r="F55" s="2"/>
      <c r="G55" s="2"/>
      <c r="H55" s="34">
        <f t="shared" si="0"/>
        <v>0</v>
      </c>
      <c r="I55" s="4">
        <v>0</v>
      </c>
      <c r="J55" s="4">
        <v>0</v>
      </c>
      <c r="K55" s="4">
        <v>18</v>
      </c>
      <c r="L55" s="4"/>
      <c r="M55" s="4"/>
      <c r="N55" s="4"/>
      <c r="O55" s="4"/>
      <c r="P55" s="4"/>
      <c r="Q55" s="4"/>
      <c r="R55" s="4"/>
      <c r="S55" s="4"/>
      <c r="T55" s="4">
        <f t="shared" si="1"/>
        <v>8235.8499999999985</v>
      </c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>
        <f t="shared" si="2"/>
        <v>17344.52000000004</v>
      </c>
    </row>
    <row r="56" spans="2:32" x14ac:dyDescent="0.25">
      <c r="B56" s="7" t="s">
        <v>1288</v>
      </c>
      <c r="C56" s="2" t="s">
        <v>12</v>
      </c>
      <c r="D56" s="2"/>
      <c r="E56" s="2"/>
      <c r="F56" s="2"/>
      <c r="G56" s="2"/>
      <c r="H56" s="34">
        <f t="shared" si="0"/>
        <v>0</v>
      </c>
      <c r="I56" s="4">
        <v>0</v>
      </c>
      <c r="J56" s="4">
        <v>0</v>
      </c>
      <c r="K56" s="4"/>
      <c r="L56" s="4"/>
      <c r="M56" s="4">
        <v>5</v>
      </c>
      <c r="N56" s="4"/>
      <c r="O56" s="4"/>
      <c r="P56" s="4"/>
      <c r="Q56" s="4"/>
      <c r="R56" s="4"/>
      <c r="S56" s="4"/>
      <c r="T56" s="4">
        <f t="shared" si="1"/>
        <v>8240.8499999999985</v>
      </c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>
        <f t="shared" si="2"/>
        <v>17344.52000000004</v>
      </c>
    </row>
    <row r="57" spans="2:32" x14ac:dyDescent="0.25">
      <c r="B57" s="7" t="s">
        <v>1288</v>
      </c>
      <c r="C57" s="2" t="s">
        <v>12</v>
      </c>
      <c r="D57" s="2"/>
      <c r="E57" s="2"/>
      <c r="F57" s="2"/>
      <c r="G57" s="2"/>
      <c r="H57" s="34">
        <f t="shared" si="0"/>
        <v>0</v>
      </c>
      <c r="I57" s="4">
        <v>0</v>
      </c>
      <c r="J57" s="4">
        <v>0</v>
      </c>
      <c r="K57" s="4"/>
      <c r="L57" s="4"/>
      <c r="M57" s="4">
        <v>5</v>
      </c>
      <c r="N57" s="4"/>
      <c r="O57" s="4"/>
      <c r="P57" s="4"/>
      <c r="Q57" s="4"/>
      <c r="R57" s="4"/>
      <c r="S57" s="4"/>
      <c r="T57" s="4">
        <f t="shared" si="1"/>
        <v>8245.8499999999985</v>
      </c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>
        <f t="shared" si="2"/>
        <v>17344.52000000004</v>
      </c>
    </row>
    <row r="58" spans="2:32" x14ac:dyDescent="0.25">
      <c r="B58" s="7" t="s">
        <v>1288</v>
      </c>
      <c r="C58" s="2" t="s">
        <v>12</v>
      </c>
      <c r="D58" s="2"/>
      <c r="E58" s="2"/>
      <c r="F58" s="2"/>
      <c r="G58" s="2"/>
      <c r="H58" s="34">
        <f t="shared" si="0"/>
        <v>0</v>
      </c>
      <c r="I58" s="4">
        <v>0</v>
      </c>
      <c r="J58" s="4">
        <v>0</v>
      </c>
      <c r="K58" s="4"/>
      <c r="L58" s="4"/>
      <c r="M58" s="4">
        <v>3777</v>
      </c>
      <c r="N58" s="4"/>
      <c r="O58" s="4"/>
      <c r="P58" s="4"/>
      <c r="Q58" s="4"/>
      <c r="R58" s="4"/>
      <c r="S58" s="4"/>
      <c r="T58" s="4">
        <f t="shared" si="1"/>
        <v>12022.849999999999</v>
      </c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>
        <f t="shared" si="2"/>
        <v>17344.52000000004</v>
      </c>
    </row>
    <row r="59" spans="2:32" x14ac:dyDescent="0.25">
      <c r="B59" s="7" t="s">
        <v>1314</v>
      </c>
      <c r="C59" s="2" t="s">
        <v>12</v>
      </c>
      <c r="D59" s="2"/>
      <c r="E59" s="2"/>
      <c r="F59" s="2"/>
      <c r="G59" s="2"/>
      <c r="H59" s="34">
        <f t="shared" si="0"/>
        <v>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>
        <f t="shared" si="1"/>
        <v>12022.849999999999</v>
      </c>
      <c r="U59" s="4"/>
      <c r="V59" s="4"/>
      <c r="W59" s="4"/>
      <c r="X59" s="4"/>
      <c r="Y59" s="4">
        <v>2700</v>
      </c>
      <c r="Z59" s="4"/>
      <c r="AA59" s="4"/>
      <c r="AB59" s="4"/>
      <c r="AC59" s="4"/>
      <c r="AD59" s="4"/>
      <c r="AE59" s="4"/>
      <c r="AF59" s="4">
        <f t="shared" si="2"/>
        <v>20044.52000000004</v>
      </c>
    </row>
    <row r="60" spans="2:32" x14ac:dyDescent="0.25">
      <c r="B60" s="7" t="s">
        <v>1314</v>
      </c>
      <c r="C60" s="2" t="s">
        <v>24</v>
      </c>
      <c r="D60" s="2"/>
      <c r="E60" s="2"/>
      <c r="F60" s="2"/>
      <c r="G60" s="2"/>
      <c r="H60" s="34">
        <f t="shared" si="0"/>
        <v>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>
        <f t="shared" si="1"/>
        <v>12022.849999999999</v>
      </c>
      <c r="U60" s="4"/>
      <c r="V60" s="4"/>
      <c r="W60" s="4"/>
      <c r="X60" s="4">
        <v>198</v>
      </c>
      <c r="Y60" s="4"/>
      <c r="Z60" s="4"/>
      <c r="AA60" s="4"/>
      <c r="AB60" s="4"/>
      <c r="AC60" s="4"/>
      <c r="AD60" s="4"/>
      <c r="AE60" s="4"/>
      <c r="AF60" s="4">
        <f t="shared" si="2"/>
        <v>20242.52000000004</v>
      </c>
    </row>
    <row r="61" spans="2:32" x14ac:dyDescent="0.25">
      <c r="B61" s="7" t="s">
        <v>1315</v>
      </c>
      <c r="C61" s="2" t="s">
        <v>12</v>
      </c>
      <c r="D61" s="2"/>
      <c r="E61" s="2"/>
      <c r="F61" s="2"/>
      <c r="G61" s="2"/>
      <c r="H61" s="34">
        <f t="shared" si="0"/>
        <v>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>
        <f t="shared" si="1"/>
        <v>12022.849999999999</v>
      </c>
      <c r="U61" s="4"/>
      <c r="V61" s="4"/>
      <c r="W61" s="4"/>
      <c r="X61" s="4"/>
      <c r="Y61" s="4">
        <v>4455</v>
      </c>
      <c r="Z61" s="4"/>
      <c r="AA61" s="4"/>
      <c r="AB61" s="4"/>
      <c r="AC61" s="4"/>
      <c r="AD61" s="4"/>
      <c r="AE61" s="4"/>
      <c r="AF61" s="4">
        <f t="shared" si="2"/>
        <v>24697.52000000004</v>
      </c>
    </row>
    <row r="62" spans="2:32" x14ac:dyDescent="0.25">
      <c r="B62" s="7" t="s">
        <v>1289</v>
      </c>
      <c r="C62" s="2" t="s">
        <v>12</v>
      </c>
      <c r="D62" s="2"/>
      <c r="E62" s="2"/>
      <c r="F62" s="2"/>
      <c r="G62" s="2"/>
      <c r="H62" s="34">
        <f t="shared" si="0"/>
        <v>0</v>
      </c>
      <c r="I62" s="4">
        <v>0</v>
      </c>
      <c r="J62" s="4">
        <v>0</v>
      </c>
      <c r="K62" s="4"/>
      <c r="L62" s="4"/>
      <c r="M62" s="4">
        <v>4456</v>
      </c>
      <c r="N62" s="4"/>
      <c r="O62" s="4"/>
      <c r="P62" s="4"/>
      <c r="Q62" s="4"/>
      <c r="R62" s="4"/>
      <c r="S62" s="4"/>
      <c r="T62" s="4">
        <f t="shared" si="1"/>
        <v>16478.849999999999</v>
      </c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>
        <f t="shared" si="2"/>
        <v>24697.52000000004</v>
      </c>
    </row>
    <row r="63" spans="2:32" x14ac:dyDescent="0.25">
      <c r="B63" s="7" t="s">
        <v>1289</v>
      </c>
      <c r="C63" s="2" t="s">
        <v>12</v>
      </c>
      <c r="D63" s="2"/>
      <c r="E63" s="2"/>
      <c r="F63" s="2"/>
      <c r="G63" s="2"/>
      <c r="H63" s="34">
        <f t="shared" si="0"/>
        <v>0</v>
      </c>
      <c r="I63" s="4">
        <v>0</v>
      </c>
      <c r="J63" s="4">
        <v>0</v>
      </c>
      <c r="K63" s="4"/>
      <c r="L63" s="4"/>
      <c r="M63" s="4">
        <v>5625</v>
      </c>
      <c r="N63" s="4"/>
      <c r="O63" s="4"/>
      <c r="P63" s="4"/>
      <c r="Q63" s="4"/>
      <c r="R63" s="4"/>
      <c r="S63" s="4"/>
      <c r="T63" s="4">
        <f t="shared" si="1"/>
        <v>22103.85</v>
      </c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>
        <f t="shared" si="2"/>
        <v>24697.52000000004</v>
      </c>
    </row>
    <row r="64" spans="2:32" x14ac:dyDescent="0.25">
      <c r="B64" s="7" t="s">
        <v>1289</v>
      </c>
      <c r="C64" s="2" t="s">
        <v>12</v>
      </c>
      <c r="D64" s="2"/>
      <c r="E64" s="2"/>
      <c r="F64" s="2"/>
      <c r="G64" s="2"/>
      <c r="H64" s="34">
        <f t="shared" si="0"/>
        <v>0</v>
      </c>
      <c r="I64" s="4">
        <v>0</v>
      </c>
      <c r="J64" s="4">
        <v>0</v>
      </c>
      <c r="K64" s="4"/>
      <c r="L64" s="4"/>
      <c r="M64" s="4">
        <v>6680</v>
      </c>
      <c r="N64" s="4"/>
      <c r="O64" s="4"/>
      <c r="P64" s="4"/>
      <c r="Q64" s="4"/>
      <c r="R64" s="4"/>
      <c r="S64" s="4"/>
      <c r="T64" s="4">
        <f t="shared" si="1"/>
        <v>28783.85</v>
      </c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>
        <f t="shared" si="2"/>
        <v>24697.52000000004</v>
      </c>
    </row>
    <row r="65" spans="2:32" x14ac:dyDescent="0.25">
      <c r="B65" s="7" t="s">
        <v>1289</v>
      </c>
      <c r="C65" s="2" t="s">
        <v>12</v>
      </c>
      <c r="D65" s="2"/>
      <c r="E65" s="2"/>
      <c r="F65" s="2"/>
      <c r="G65" s="2"/>
      <c r="H65" s="34">
        <f t="shared" si="0"/>
        <v>0</v>
      </c>
      <c r="I65" s="4">
        <v>0</v>
      </c>
      <c r="J65" s="4">
        <v>0</v>
      </c>
      <c r="K65" s="4"/>
      <c r="L65" s="4"/>
      <c r="M65" s="4">
        <v>466</v>
      </c>
      <c r="N65" s="4"/>
      <c r="O65" s="4"/>
      <c r="P65" s="4"/>
      <c r="Q65" s="4"/>
      <c r="R65" s="4"/>
      <c r="S65" s="4"/>
      <c r="T65" s="4">
        <f t="shared" si="1"/>
        <v>29249.85</v>
      </c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>
        <f t="shared" si="2"/>
        <v>24697.52000000004</v>
      </c>
    </row>
    <row r="66" spans="2:32" x14ac:dyDescent="0.25">
      <c r="B66" s="7" t="s">
        <v>1316</v>
      </c>
      <c r="C66" s="2" t="s">
        <v>1337</v>
      </c>
      <c r="D66" s="2"/>
      <c r="E66" s="2"/>
      <c r="F66" s="2"/>
      <c r="G66" s="2"/>
      <c r="H66" s="34">
        <f t="shared" si="0"/>
        <v>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>
        <f t="shared" si="1"/>
        <v>29249.85</v>
      </c>
      <c r="U66" s="4"/>
      <c r="V66" s="4">
        <v>5000</v>
      </c>
      <c r="W66" s="4"/>
      <c r="X66" s="4"/>
      <c r="Y66" s="4"/>
      <c r="Z66" s="4"/>
      <c r="AA66" s="4"/>
      <c r="AB66" s="4"/>
      <c r="AC66" s="4"/>
      <c r="AD66" s="4"/>
      <c r="AE66" s="4"/>
      <c r="AF66" s="4">
        <f t="shared" si="2"/>
        <v>19697.52000000004</v>
      </c>
    </row>
    <row r="67" spans="2:32" x14ac:dyDescent="0.25">
      <c r="B67" s="7" t="s">
        <v>1316</v>
      </c>
      <c r="C67" s="2" t="s">
        <v>571</v>
      </c>
      <c r="D67" s="2"/>
      <c r="E67" s="2"/>
      <c r="F67" s="2"/>
      <c r="G67" s="2"/>
      <c r="H67" s="34">
        <f t="shared" si="0"/>
        <v>0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>
        <f t="shared" si="1"/>
        <v>29249.85</v>
      </c>
      <c r="U67" s="4"/>
      <c r="V67" s="4">
        <v>5000</v>
      </c>
      <c r="W67" s="4"/>
      <c r="X67" s="4"/>
      <c r="Y67" s="4"/>
      <c r="Z67" s="4"/>
      <c r="AA67" s="4"/>
      <c r="AB67" s="4"/>
      <c r="AC67" s="4"/>
      <c r="AD67" s="4"/>
      <c r="AE67" s="4"/>
      <c r="AF67" s="4">
        <f t="shared" si="2"/>
        <v>14697.52000000004</v>
      </c>
    </row>
    <row r="68" spans="2:32" x14ac:dyDescent="0.25">
      <c r="B68" s="7" t="s">
        <v>1316</v>
      </c>
      <c r="C68" s="2" t="s">
        <v>571</v>
      </c>
      <c r="D68" s="2"/>
      <c r="E68" s="2"/>
      <c r="F68" s="2"/>
      <c r="G68" s="2"/>
      <c r="H68" s="34">
        <f t="shared" si="0"/>
        <v>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>
        <f t="shared" si="1"/>
        <v>29249.85</v>
      </c>
      <c r="U68" s="4"/>
      <c r="V68" s="4">
        <v>5000</v>
      </c>
      <c r="W68" s="4"/>
      <c r="X68" s="4"/>
      <c r="Y68" s="4"/>
      <c r="Z68" s="4"/>
      <c r="AA68" s="4"/>
      <c r="AB68" s="4"/>
      <c r="AC68" s="4"/>
      <c r="AD68" s="4"/>
      <c r="AE68" s="4"/>
      <c r="AF68" s="4">
        <f t="shared" si="2"/>
        <v>9697.5200000000405</v>
      </c>
    </row>
    <row r="69" spans="2:32" x14ac:dyDescent="0.25">
      <c r="B69" s="7" t="s">
        <v>1316</v>
      </c>
      <c r="C69" s="2" t="s">
        <v>571</v>
      </c>
      <c r="D69" s="2"/>
      <c r="E69" s="2"/>
      <c r="F69" s="2"/>
      <c r="G69" s="2"/>
      <c r="H69" s="34">
        <f t="shared" ref="H69:H123" si="3">H68+D69-G69</f>
        <v>0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>
        <f t="shared" ref="T69:T123" si="4">T68+(I69+L69+M69+P69+Q69+R69)-(J69+K69+N69+O69+S69)</f>
        <v>29249.85</v>
      </c>
      <c r="U69" s="4"/>
      <c r="V69" s="4">
        <v>5000</v>
      </c>
      <c r="W69" s="4"/>
      <c r="X69" s="4"/>
      <c r="Y69" s="4"/>
      <c r="Z69" s="4"/>
      <c r="AA69" s="4"/>
      <c r="AB69" s="4"/>
      <c r="AC69" s="4"/>
      <c r="AD69" s="4"/>
      <c r="AE69" s="4"/>
      <c r="AF69" s="4">
        <f t="shared" ref="AF69:AF123" si="5">AF68+(U69+X69+Y69+AB69+AC69+AD69)-(V69+W69+Z69+AA69+AE69)</f>
        <v>4697.5200000000405</v>
      </c>
    </row>
    <row r="70" spans="2:32" x14ac:dyDescent="0.25">
      <c r="B70" s="7" t="s">
        <v>1290</v>
      </c>
      <c r="C70" s="2" t="s">
        <v>12</v>
      </c>
      <c r="D70" s="2"/>
      <c r="E70" s="2"/>
      <c r="F70" s="2"/>
      <c r="G70" s="2"/>
      <c r="H70" s="34">
        <f t="shared" si="3"/>
        <v>0</v>
      </c>
      <c r="I70" s="4">
        <v>0</v>
      </c>
      <c r="J70" s="4">
        <v>0</v>
      </c>
      <c r="K70" s="4"/>
      <c r="L70" s="4"/>
      <c r="M70" s="4">
        <v>467</v>
      </c>
      <c r="N70" s="4"/>
      <c r="O70" s="4"/>
      <c r="P70" s="4"/>
      <c r="Q70" s="4"/>
      <c r="R70" s="4"/>
      <c r="S70" s="4"/>
      <c r="T70" s="4">
        <f t="shared" si="4"/>
        <v>29716.85</v>
      </c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>
        <f t="shared" si="5"/>
        <v>4697.5200000000405</v>
      </c>
    </row>
    <row r="71" spans="2:32" x14ac:dyDescent="0.25">
      <c r="B71" s="7" t="s">
        <v>1291</v>
      </c>
      <c r="C71" s="2" t="s">
        <v>186</v>
      </c>
      <c r="D71" s="2"/>
      <c r="E71" s="2"/>
      <c r="F71" s="2"/>
      <c r="G71" s="2"/>
      <c r="H71" s="34">
        <f t="shared" si="3"/>
        <v>0</v>
      </c>
      <c r="I71" s="4">
        <v>0</v>
      </c>
      <c r="J71" s="4">
        <v>0</v>
      </c>
      <c r="K71" s="4"/>
      <c r="L71" s="4"/>
      <c r="M71" s="4"/>
      <c r="N71" s="4"/>
      <c r="O71" s="4"/>
      <c r="P71" s="4">
        <v>-27000</v>
      </c>
      <c r="Q71" s="4"/>
      <c r="R71" s="4"/>
      <c r="S71" s="4"/>
      <c r="T71" s="4">
        <f t="shared" si="4"/>
        <v>2716.8499999999985</v>
      </c>
      <c r="U71" s="4"/>
      <c r="V71" s="4"/>
      <c r="W71" s="4"/>
      <c r="X71" s="4"/>
      <c r="Y71" s="4"/>
      <c r="Z71" s="4"/>
      <c r="AA71" s="4"/>
      <c r="AB71" s="4">
        <v>27000</v>
      </c>
      <c r="AC71" s="4"/>
      <c r="AD71" s="4"/>
      <c r="AE71" s="4"/>
      <c r="AF71" s="4">
        <f t="shared" si="5"/>
        <v>31697.52000000004</v>
      </c>
    </row>
    <row r="72" spans="2:32" x14ac:dyDescent="0.25">
      <c r="B72" s="7" t="s">
        <v>1317</v>
      </c>
      <c r="C72" s="2" t="s">
        <v>12</v>
      </c>
      <c r="D72" s="2"/>
      <c r="E72" s="2"/>
      <c r="F72" s="2"/>
      <c r="G72" s="2"/>
      <c r="H72" s="34">
        <f t="shared" si="3"/>
        <v>0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>
        <f t="shared" si="4"/>
        <v>2716.8499999999985</v>
      </c>
      <c r="U72" s="4"/>
      <c r="V72" s="4"/>
      <c r="W72" s="4"/>
      <c r="X72" s="4"/>
      <c r="Y72" s="4">
        <v>8775</v>
      </c>
      <c r="Z72" s="4"/>
      <c r="AA72" s="4"/>
      <c r="AB72" s="4"/>
      <c r="AC72" s="4"/>
      <c r="AD72" s="4"/>
      <c r="AE72" s="4"/>
      <c r="AF72" s="4">
        <f t="shared" si="5"/>
        <v>40472.52000000004</v>
      </c>
    </row>
    <row r="73" spans="2:32" x14ac:dyDescent="0.25">
      <c r="B73" s="7" t="s">
        <v>1317</v>
      </c>
      <c r="C73" s="2" t="s">
        <v>1339</v>
      </c>
      <c r="D73" s="2"/>
      <c r="E73" s="2"/>
      <c r="F73" s="2"/>
      <c r="G73" s="2"/>
      <c r="H73" s="34">
        <f t="shared" si="3"/>
        <v>0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>
        <f t="shared" si="4"/>
        <v>2716.8499999999985</v>
      </c>
      <c r="U73" s="4"/>
      <c r="V73" s="4">
        <v>5000</v>
      </c>
      <c r="W73" s="4"/>
      <c r="X73" s="4"/>
      <c r="Y73" s="4"/>
      <c r="Z73" s="4"/>
      <c r="AA73" s="4"/>
      <c r="AB73" s="4"/>
      <c r="AC73" s="4"/>
      <c r="AD73" s="4"/>
      <c r="AE73" s="4"/>
      <c r="AF73" s="4">
        <f t="shared" si="5"/>
        <v>35472.52000000004</v>
      </c>
    </row>
    <row r="74" spans="2:32" x14ac:dyDescent="0.25">
      <c r="B74" s="7" t="s">
        <v>1317</v>
      </c>
      <c r="C74" s="2" t="s">
        <v>1340</v>
      </c>
      <c r="D74" s="2"/>
      <c r="E74" s="2"/>
      <c r="F74" s="2"/>
      <c r="G74" s="2"/>
      <c r="H74" s="34">
        <f t="shared" si="3"/>
        <v>0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>
        <f t="shared" si="4"/>
        <v>2716.8499999999985</v>
      </c>
      <c r="U74" s="4"/>
      <c r="V74" s="4">
        <v>5000</v>
      </c>
      <c r="W74" s="4"/>
      <c r="X74" s="4"/>
      <c r="Y74" s="4"/>
      <c r="Z74" s="4"/>
      <c r="AA74" s="4"/>
      <c r="AB74" s="4"/>
      <c r="AC74" s="4"/>
      <c r="AD74" s="4"/>
      <c r="AE74" s="4"/>
      <c r="AF74" s="4">
        <f t="shared" si="5"/>
        <v>30472.52000000004</v>
      </c>
    </row>
    <row r="75" spans="2:32" x14ac:dyDescent="0.25">
      <c r="B75" s="7" t="s">
        <v>1317</v>
      </c>
      <c r="C75" s="2" t="s">
        <v>1341</v>
      </c>
      <c r="D75" s="2"/>
      <c r="E75" s="2"/>
      <c r="F75" s="2"/>
      <c r="G75" s="2"/>
      <c r="H75" s="34">
        <f t="shared" si="3"/>
        <v>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>
        <f t="shared" si="4"/>
        <v>2716.8499999999985</v>
      </c>
      <c r="U75" s="4"/>
      <c r="V75" s="4">
        <v>5000</v>
      </c>
      <c r="W75" s="4"/>
      <c r="X75" s="4"/>
      <c r="Y75" s="4"/>
      <c r="Z75" s="4"/>
      <c r="AA75" s="4"/>
      <c r="AB75" s="4"/>
      <c r="AC75" s="4"/>
      <c r="AD75" s="4"/>
      <c r="AE75" s="4"/>
      <c r="AF75" s="4">
        <f t="shared" si="5"/>
        <v>25472.52000000004</v>
      </c>
    </row>
    <row r="76" spans="2:32" x14ac:dyDescent="0.25">
      <c r="B76" s="7" t="s">
        <v>1317</v>
      </c>
      <c r="C76" s="2" t="s">
        <v>539</v>
      </c>
      <c r="D76" s="2"/>
      <c r="E76" s="2"/>
      <c r="F76" s="2"/>
      <c r="G76" s="2"/>
      <c r="H76" s="34">
        <f t="shared" si="3"/>
        <v>0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>
        <f t="shared" si="4"/>
        <v>2716.8499999999985</v>
      </c>
      <c r="U76" s="4"/>
      <c r="V76" s="4">
        <v>5000</v>
      </c>
      <c r="W76" s="4"/>
      <c r="X76" s="4"/>
      <c r="Y76" s="4"/>
      <c r="Z76" s="4"/>
      <c r="AA76" s="4"/>
      <c r="AB76" s="4"/>
      <c r="AC76" s="4"/>
      <c r="AD76" s="4"/>
      <c r="AE76" s="4"/>
      <c r="AF76" s="4">
        <f t="shared" si="5"/>
        <v>20472.52000000004</v>
      </c>
    </row>
    <row r="77" spans="2:32" x14ac:dyDescent="0.25">
      <c r="B77" s="7" t="s">
        <v>1317</v>
      </c>
      <c r="C77" s="2" t="s">
        <v>641</v>
      </c>
      <c r="D77" s="2"/>
      <c r="E77" s="2"/>
      <c r="F77" s="2"/>
      <c r="G77" s="2"/>
      <c r="H77" s="34">
        <f t="shared" si="3"/>
        <v>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>
        <f t="shared" si="4"/>
        <v>2716.8499999999985</v>
      </c>
      <c r="U77" s="4"/>
      <c r="V77" s="4">
        <v>5000</v>
      </c>
      <c r="W77" s="4"/>
      <c r="X77" s="4"/>
      <c r="Y77" s="4"/>
      <c r="Z77" s="4"/>
      <c r="AA77" s="4"/>
      <c r="AB77" s="4"/>
      <c r="AC77" s="4"/>
      <c r="AD77" s="4"/>
      <c r="AE77" s="4"/>
      <c r="AF77" s="4">
        <f t="shared" si="5"/>
        <v>15472.52000000004</v>
      </c>
    </row>
    <row r="78" spans="2:32" x14ac:dyDescent="0.25">
      <c r="B78" s="7" t="s">
        <v>1318</v>
      </c>
      <c r="C78" s="2" t="s">
        <v>1342</v>
      </c>
      <c r="D78" s="2"/>
      <c r="E78" s="2"/>
      <c r="F78" s="2"/>
      <c r="G78" s="2"/>
      <c r="H78" s="34">
        <f t="shared" si="3"/>
        <v>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>
        <f t="shared" si="4"/>
        <v>2716.8499999999985</v>
      </c>
      <c r="U78" s="4"/>
      <c r="V78" s="4">
        <v>2000</v>
      </c>
      <c r="W78" s="4"/>
      <c r="X78" s="4"/>
      <c r="Y78" s="4"/>
      <c r="Z78" s="4"/>
      <c r="AA78" s="4"/>
      <c r="AB78" s="4"/>
      <c r="AC78" s="4"/>
      <c r="AD78" s="4"/>
      <c r="AE78" s="4"/>
      <c r="AF78" s="4">
        <f t="shared" si="5"/>
        <v>13472.52000000004</v>
      </c>
    </row>
    <row r="79" spans="2:32" x14ac:dyDescent="0.25">
      <c r="B79" s="7" t="s">
        <v>1319</v>
      </c>
      <c r="C79" s="2" t="s">
        <v>1343</v>
      </c>
      <c r="D79" s="2"/>
      <c r="E79" s="2"/>
      <c r="F79" s="2"/>
      <c r="G79" s="2"/>
      <c r="H79" s="34">
        <f t="shared" si="3"/>
        <v>0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>
        <f t="shared" si="4"/>
        <v>2716.8499999999985</v>
      </c>
      <c r="U79" s="4"/>
      <c r="V79" s="4">
        <v>5000</v>
      </c>
      <c r="W79" s="4"/>
      <c r="X79" s="4"/>
      <c r="Y79" s="4"/>
      <c r="Z79" s="4"/>
      <c r="AA79" s="4"/>
      <c r="AB79" s="4"/>
      <c r="AC79" s="4"/>
      <c r="AD79" s="4"/>
      <c r="AE79" s="4"/>
      <c r="AF79" s="4">
        <f t="shared" si="5"/>
        <v>8472.5200000000405</v>
      </c>
    </row>
    <row r="80" spans="2:32" x14ac:dyDescent="0.25">
      <c r="B80" s="7" t="s">
        <v>1319</v>
      </c>
      <c r="C80" s="2" t="s">
        <v>1343</v>
      </c>
      <c r="D80" s="2"/>
      <c r="E80" s="2"/>
      <c r="F80" s="2"/>
      <c r="G80" s="2"/>
      <c r="H80" s="34">
        <f t="shared" si="3"/>
        <v>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>
        <f t="shared" si="4"/>
        <v>2716.8499999999985</v>
      </c>
      <c r="U80" s="4"/>
      <c r="V80" s="4">
        <v>5000</v>
      </c>
      <c r="W80" s="4"/>
      <c r="X80" s="4"/>
      <c r="Y80" s="4"/>
      <c r="Z80" s="4"/>
      <c r="AA80" s="4"/>
      <c r="AB80" s="4"/>
      <c r="AC80" s="4"/>
      <c r="AD80" s="4"/>
      <c r="AE80" s="4"/>
      <c r="AF80" s="4">
        <f t="shared" si="5"/>
        <v>3472.5200000000405</v>
      </c>
    </row>
    <row r="81" spans="2:32" x14ac:dyDescent="0.25">
      <c r="B81" s="7" t="s">
        <v>1292</v>
      </c>
      <c r="C81" s="2" t="s">
        <v>12</v>
      </c>
      <c r="D81" s="2"/>
      <c r="E81" s="2"/>
      <c r="F81" s="2"/>
      <c r="G81" s="2"/>
      <c r="H81" s="34">
        <f t="shared" si="3"/>
        <v>0</v>
      </c>
      <c r="I81" s="4">
        <v>0</v>
      </c>
      <c r="J81" s="4">
        <v>0</v>
      </c>
      <c r="K81" s="4"/>
      <c r="L81" s="4"/>
      <c r="M81" s="4">
        <v>466</v>
      </c>
      <c r="N81" s="4"/>
      <c r="O81" s="4"/>
      <c r="P81" s="4"/>
      <c r="Q81" s="4"/>
      <c r="R81" s="4"/>
      <c r="S81" s="4"/>
      <c r="T81" s="4">
        <f t="shared" si="4"/>
        <v>3182.8499999999985</v>
      </c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>
        <f t="shared" si="5"/>
        <v>3472.5200000000405</v>
      </c>
    </row>
    <row r="82" spans="2:32" x14ac:dyDescent="0.25">
      <c r="B82" s="7" t="s">
        <v>1293</v>
      </c>
      <c r="C82" s="2" t="s">
        <v>24</v>
      </c>
      <c r="D82" s="2"/>
      <c r="E82" s="2"/>
      <c r="F82" s="2"/>
      <c r="G82" s="2"/>
      <c r="H82" s="34">
        <f t="shared" si="3"/>
        <v>0</v>
      </c>
      <c r="I82" s="4">
        <v>0</v>
      </c>
      <c r="J82" s="4">
        <v>0</v>
      </c>
      <c r="K82" s="4"/>
      <c r="L82" s="4">
        <v>134</v>
      </c>
      <c r="M82" s="4"/>
      <c r="N82" s="4"/>
      <c r="O82" s="4"/>
      <c r="P82" s="4"/>
      <c r="Q82" s="4"/>
      <c r="R82" s="4"/>
      <c r="S82" s="4"/>
      <c r="T82" s="4">
        <f t="shared" si="4"/>
        <v>3316.8499999999985</v>
      </c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>
        <f t="shared" si="5"/>
        <v>3472.5200000000405</v>
      </c>
    </row>
    <row r="83" spans="2:32" x14ac:dyDescent="0.25">
      <c r="B83" s="7" t="s">
        <v>1320</v>
      </c>
      <c r="C83" s="2" t="s">
        <v>1344</v>
      </c>
      <c r="D83" s="2"/>
      <c r="E83" s="2"/>
      <c r="F83" s="2"/>
      <c r="G83" s="2"/>
      <c r="H83" s="34">
        <f t="shared" si="3"/>
        <v>0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>
        <f t="shared" si="4"/>
        <v>3316.8499999999985</v>
      </c>
      <c r="U83" s="4"/>
      <c r="V83" s="4">
        <v>1500</v>
      </c>
      <c r="W83" s="4"/>
      <c r="X83" s="4"/>
      <c r="Y83" s="4"/>
      <c r="Z83" s="4"/>
      <c r="AA83" s="4"/>
      <c r="AB83" s="4"/>
      <c r="AC83" s="4"/>
      <c r="AD83" s="4"/>
      <c r="AE83" s="4"/>
      <c r="AF83" s="4">
        <f t="shared" si="5"/>
        <v>1972.5200000000405</v>
      </c>
    </row>
    <row r="84" spans="2:32" x14ac:dyDescent="0.25">
      <c r="B84" s="7" t="s">
        <v>1321</v>
      </c>
      <c r="C84" s="2" t="s">
        <v>8</v>
      </c>
      <c r="D84" s="2"/>
      <c r="E84" s="2"/>
      <c r="F84" s="2"/>
      <c r="G84" s="2"/>
      <c r="H84" s="34">
        <f t="shared" si="3"/>
        <v>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>
        <f t="shared" si="4"/>
        <v>3316.8499999999985</v>
      </c>
      <c r="U84" s="4">
        <v>120000</v>
      </c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>
        <f t="shared" si="5"/>
        <v>121972.52000000005</v>
      </c>
    </row>
    <row r="85" spans="2:32" x14ac:dyDescent="0.25">
      <c r="B85" s="7" t="s">
        <v>1321</v>
      </c>
      <c r="C85" s="2" t="s">
        <v>216</v>
      </c>
      <c r="D85" s="2"/>
      <c r="E85" s="2"/>
      <c r="F85" s="2"/>
      <c r="G85" s="2"/>
      <c r="H85" s="34">
        <f t="shared" si="3"/>
        <v>0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>
        <f t="shared" si="4"/>
        <v>3316.8499999999985</v>
      </c>
      <c r="U85" s="4"/>
      <c r="V85" s="4">
        <v>10000</v>
      </c>
      <c r="W85" s="4"/>
      <c r="X85" s="4"/>
      <c r="Y85" s="4"/>
      <c r="Z85" s="4"/>
      <c r="AA85" s="4"/>
      <c r="AB85" s="4"/>
      <c r="AC85" s="4"/>
      <c r="AD85" s="4"/>
      <c r="AE85" s="4"/>
      <c r="AF85" s="4">
        <f t="shared" si="5"/>
        <v>111972.52000000005</v>
      </c>
    </row>
    <row r="86" spans="2:32" x14ac:dyDescent="0.25">
      <c r="B86" s="7" t="s">
        <v>1294</v>
      </c>
      <c r="C86" s="2" t="s">
        <v>10</v>
      </c>
      <c r="D86" s="2"/>
      <c r="E86" s="2"/>
      <c r="F86" s="2"/>
      <c r="G86" s="2"/>
      <c r="H86" s="34">
        <f t="shared" si="3"/>
        <v>0</v>
      </c>
      <c r="I86" s="4">
        <v>0</v>
      </c>
      <c r="J86" s="4">
        <v>0</v>
      </c>
      <c r="K86" s="4">
        <v>18</v>
      </c>
      <c r="L86" s="4"/>
      <c r="M86" s="4"/>
      <c r="N86" s="4"/>
      <c r="O86" s="4"/>
      <c r="P86" s="4"/>
      <c r="Q86" s="4"/>
      <c r="R86" s="4"/>
      <c r="S86" s="4"/>
      <c r="T86" s="4">
        <f t="shared" si="4"/>
        <v>3298.8499999999985</v>
      </c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>
        <f t="shared" si="5"/>
        <v>111972.52000000005</v>
      </c>
    </row>
    <row r="87" spans="2:32" x14ac:dyDescent="0.25">
      <c r="B87" s="7" t="s">
        <v>1322</v>
      </c>
      <c r="C87" s="2" t="s">
        <v>1345</v>
      </c>
      <c r="D87" s="2"/>
      <c r="E87" s="2"/>
      <c r="F87" s="2"/>
      <c r="G87" s="2"/>
      <c r="H87" s="34">
        <f t="shared" si="3"/>
        <v>0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>
        <f t="shared" si="4"/>
        <v>3298.8499999999985</v>
      </c>
      <c r="U87" s="4"/>
      <c r="V87" s="4">
        <v>20000</v>
      </c>
      <c r="W87" s="4"/>
      <c r="X87" s="4"/>
      <c r="Y87" s="4"/>
      <c r="Z87" s="4"/>
      <c r="AA87" s="4"/>
      <c r="AB87" s="4"/>
      <c r="AC87" s="4"/>
      <c r="AD87" s="4"/>
      <c r="AE87" s="4"/>
      <c r="AF87" s="4">
        <f t="shared" si="5"/>
        <v>91972.520000000048</v>
      </c>
    </row>
    <row r="88" spans="2:32" x14ac:dyDescent="0.25">
      <c r="B88" s="7" t="s">
        <v>1323</v>
      </c>
      <c r="C88" s="2" t="s">
        <v>12</v>
      </c>
      <c r="D88" s="2"/>
      <c r="E88" s="2"/>
      <c r="F88" s="2"/>
      <c r="G88" s="2"/>
      <c r="H88" s="34">
        <f t="shared" si="3"/>
        <v>0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>
        <f t="shared" si="4"/>
        <v>3298.8499999999985</v>
      </c>
      <c r="U88" s="4"/>
      <c r="V88" s="4"/>
      <c r="W88" s="4"/>
      <c r="X88" s="4"/>
      <c r="Y88" s="4">
        <v>2447</v>
      </c>
      <c r="Z88" s="4"/>
      <c r="AA88" s="4"/>
      <c r="AB88" s="4"/>
      <c r="AC88" s="4"/>
      <c r="AD88" s="4"/>
      <c r="AE88" s="4"/>
      <c r="AF88" s="4">
        <f t="shared" si="5"/>
        <v>94419.520000000048</v>
      </c>
    </row>
    <row r="89" spans="2:32" x14ac:dyDescent="0.25">
      <c r="B89" s="7" t="s">
        <v>1324</v>
      </c>
      <c r="C89" s="2" t="s">
        <v>12</v>
      </c>
      <c r="D89" s="2"/>
      <c r="E89" s="2"/>
      <c r="F89" s="2"/>
      <c r="G89" s="2"/>
      <c r="H89" s="34">
        <f t="shared" si="3"/>
        <v>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>
        <f t="shared" si="4"/>
        <v>3298.8499999999985</v>
      </c>
      <c r="U89" s="4"/>
      <c r="V89" s="4"/>
      <c r="W89" s="4"/>
      <c r="X89" s="4"/>
      <c r="Y89" s="4">
        <v>2700</v>
      </c>
      <c r="Z89" s="4"/>
      <c r="AA89" s="4"/>
      <c r="AB89" s="4"/>
      <c r="AC89" s="4"/>
      <c r="AD89" s="4"/>
      <c r="AE89" s="4"/>
      <c r="AF89" s="4">
        <f t="shared" si="5"/>
        <v>97119.520000000048</v>
      </c>
    </row>
    <row r="90" spans="2:32" x14ac:dyDescent="0.25">
      <c r="B90" s="7" t="s">
        <v>1324</v>
      </c>
      <c r="C90" s="2" t="s">
        <v>24</v>
      </c>
      <c r="D90" s="2"/>
      <c r="E90" s="2"/>
      <c r="F90" s="2"/>
      <c r="G90" s="2"/>
      <c r="H90" s="34">
        <f t="shared" si="3"/>
        <v>0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>
        <f t="shared" si="4"/>
        <v>3298.8499999999985</v>
      </c>
      <c r="U90" s="4"/>
      <c r="V90" s="4"/>
      <c r="W90" s="4"/>
      <c r="X90" s="4">
        <v>184</v>
      </c>
      <c r="Y90" s="4"/>
      <c r="Z90" s="4"/>
      <c r="AA90" s="4"/>
      <c r="AB90" s="4"/>
      <c r="AC90" s="4"/>
      <c r="AD90" s="4"/>
      <c r="AE90" s="4"/>
      <c r="AF90" s="4">
        <f t="shared" si="5"/>
        <v>97303.520000000048</v>
      </c>
    </row>
    <row r="91" spans="2:32" x14ac:dyDescent="0.25">
      <c r="B91" s="7" t="s">
        <v>1325</v>
      </c>
      <c r="C91" s="2" t="s">
        <v>12</v>
      </c>
      <c r="D91" s="2"/>
      <c r="E91" s="2"/>
      <c r="F91" s="2"/>
      <c r="G91" s="2"/>
      <c r="H91" s="34">
        <f t="shared" si="3"/>
        <v>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>
        <f t="shared" si="4"/>
        <v>3298.8499999999985</v>
      </c>
      <c r="U91" s="4"/>
      <c r="V91" s="4"/>
      <c r="W91" s="4"/>
      <c r="X91" s="4"/>
      <c r="Y91" s="4">
        <v>4455</v>
      </c>
      <c r="Z91" s="4"/>
      <c r="AA91" s="4"/>
      <c r="AB91" s="4"/>
      <c r="AC91" s="4"/>
      <c r="AD91" s="4"/>
      <c r="AE91" s="4"/>
      <c r="AF91" s="4">
        <f t="shared" si="5"/>
        <v>101758.52000000005</v>
      </c>
    </row>
    <row r="92" spans="2:32" x14ac:dyDescent="0.25">
      <c r="B92" s="7" t="s">
        <v>1295</v>
      </c>
      <c r="C92" s="2" t="s">
        <v>12</v>
      </c>
      <c r="D92" s="2"/>
      <c r="E92" s="2"/>
      <c r="F92" s="2"/>
      <c r="G92" s="2"/>
      <c r="H92" s="34">
        <f t="shared" si="3"/>
        <v>0</v>
      </c>
      <c r="I92" s="4">
        <v>0</v>
      </c>
      <c r="J92" s="4">
        <v>0</v>
      </c>
      <c r="K92" s="4"/>
      <c r="L92" s="4"/>
      <c r="M92" s="4">
        <v>7032</v>
      </c>
      <c r="N92" s="4"/>
      <c r="O92" s="4"/>
      <c r="P92" s="4"/>
      <c r="Q92" s="4"/>
      <c r="R92" s="4"/>
      <c r="S92" s="4"/>
      <c r="T92" s="4">
        <f t="shared" si="4"/>
        <v>10330.849999999999</v>
      </c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>
        <f t="shared" si="5"/>
        <v>101758.52000000005</v>
      </c>
    </row>
    <row r="93" spans="2:32" x14ac:dyDescent="0.25">
      <c r="B93" s="7" t="s">
        <v>1295</v>
      </c>
      <c r="C93" s="2" t="s">
        <v>12</v>
      </c>
      <c r="D93" s="2"/>
      <c r="E93" s="2"/>
      <c r="F93" s="2"/>
      <c r="G93" s="2"/>
      <c r="H93" s="34">
        <f t="shared" si="3"/>
        <v>0</v>
      </c>
      <c r="I93" s="4">
        <v>0</v>
      </c>
      <c r="J93" s="4">
        <v>0</v>
      </c>
      <c r="K93" s="4"/>
      <c r="L93" s="4"/>
      <c r="M93" s="4">
        <v>5625</v>
      </c>
      <c r="N93" s="4"/>
      <c r="O93" s="4"/>
      <c r="P93" s="4"/>
      <c r="Q93" s="4"/>
      <c r="R93" s="4"/>
      <c r="S93" s="4"/>
      <c r="T93" s="4">
        <f t="shared" si="4"/>
        <v>15955.849999999999</v>
      </c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>
        <f t="shared" si="5"/>
        <v>101758.52000000005</v>
      </c>
    </row>
    <row r="94" spans="2:32" x14ac:dyDescent="0.25">
      <c r="B94" s="7" t="s">
        <v>1295</v>
      </c>
      <c r="C94" s="2" t="s">
        <v>12</v>
      </c>
      <c r="D94" s="2"/>
      <c r="E94" s="2"/>
      <c r="F94" s="2"/>
      <c r="G94" s="2"/>
      <c r="H94" s="34">
        <f t="shared" si="3"/>
        <v>0</v>
      </c>
      <c r="I94" s="4">
        <v>0</v>
      </c>
      <c r="J94" s="4">
        <v>0</v>
      </c>
      <c r="K94" s="4"/>
      <c r="L94" s="4"/>
      <c r="M94" s="4">
        <v>6680</v>
      </c>
      <c r="N94" s="4"/>
      <c r="O94" s="4"/>
      <c r="P94" s="4"/>
      <c r="Q94" s="4"/>
      <c r="R94" s="4"/>
      <c r="S94" s="4"/>
      <c r="T94" s="4">
        <f t="shared" si="4"/>
        <v>22635.85</v>
      </c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>
        <f t="shared" si="5"/>
        <v>101758.52000000005</v>
      </c>
    </row>
    <row r="95" spans="2:32" x14ac:dyDescent="0.25">
      <c r="B95" s="7" t="s">
        <v>1295</v>
      </c>
      <c r="C95" s="2" t="s">
        <v>12</v>
      </c>
      <c r="D95" s="2"/>
      <c r="E95" s="2"/>
      <c r="F95" s="2"/>
      <c r="G95" s="2"/>
      <c r="H95" s="34">
        <f t="shared" si="3"/>
        <v>0</v>
      </c>
      <c r="I95" s="4">
        <v>0</v>
      </c>
      <c r="J95" s="4">
        <v>0</v>
      </c>
      <c r="K95" s="4"/>
      <c r="L95" s="4"/>
      <c r="M95" s="4">
        <v>466</v>
      </c>
      <c r="N95" s="4"/>
      <c r="O95" s="4"/>
      <c r="P95" s="4"/>
      <c r="Q95" s="4"/>
      <c r="R95" s="4"/>
      <c r="S95" s="4"/>
      <c r="T95" s="4">
        <f t="shared" si="4"/>
        <v>23101.85</v>
      </c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>
        <f t="shared" si="5"/>
        <v>101758.52000000005</v>
      </c>
    </row>
    <row r="96" spans="2:32" x14ac:dyDescent="0.25">
      <c r="B96" s="7" t="s">
        <v>1326</v>
      </c>
      <c r="C96" s="2" t="s">
        <v>600</v>
      </c>
      <c r="D96" s="2"/>
      <c r="E96" s="2"/>
      <c r="F96" s="2"/>
      <c r="G96" s="2"/>
      <c r="H96" s="34">
        <f t="shared" si="3"/>
        <v>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>
        <f t="shared" si="4"/>
        <v>23101.85</v>
      </c>
      <c r="U96" s="4"/>
      <c r="V96" s="4"/>
      <c r="W96" s="4"/>
      <c r="X96" s="4"/>
      <c r="Y96" s="4"/>
      <c r="Z96" s="4"/>
      <c r="AA96" s="4"/>
      <c r="AB96" s="4"/>
      <c r="AC96" s="4"/>
      <c r="AD96" s="4"/>
      <c r="AE96" s="4">
        <v>100000</v>
      </c>
      <c r="AF96" s="4">
        <f t="shared" si="5"/>
        <v>1758.5200000000477</v>
      </c>
    </row>
    <row r="97" spans="2:32" x14ac:dyDescent="0.25">
      <c r="B97" s="7" t="s">
        <v>1326</v>
      </c>
      <c r="C97" s="2" t="s">
        <v>10</v>
      </c>
      <c r="D97" s="2"/>
      <c r="E97" s="2"/>
      <c r="F97" s="2"/>
      <c r="G97" s="2"/>
      <c r="H97" s="34">
        <f t="shared" si="3"/>
        <v>0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>
        <f t="shared" si="4"/>
        <v>23101.85</v>
      </c>
      <c r="U97" s="4"/>
      <c r="V97" s="4"/>
      <c r="W97" s="4">
        <v>88.5</v>
      </c>
      <c r="X97" s="4"/>
      <c r="Y97" s="4"/>
      <c r="Z97" s="4"/>
      <c r="AA97" s="4"/>
      <c r="AB97" s="4"/>
      <c r="AC97" s="4"/>
      <c r="AD97" s="4"/>
      <c r="AE97" s="4"/>
      <c r="AF97" s="4">
        <f t="shared" si="5"/>
        <v>1670.0200000000477</v>
      </c>
    </row>
    <row r="98" spans="2:32" x14ac:dyDescent="0.25">
      <c r="B98" s="7" t="s">
        <v>1296</v>
      </c>
      <c r="C98" s="2" t="s">
        <v>186</v>
      </c>
      <c r="D98" s="2"/>
      <c r="E98" s="2"/>
      <c r="F98" s="2"/>
      <c r="G98" s="2"/>
      <c r="H98" s="34">
        <f t="shared" si="3"/>
        <v>0</v>
      </c>
      <c r="I98" s="4">
        <v>0</v>
      </c>
      <c r="J98" s="4">
        <v>0</v>
      </c>
      <c r="K98" s="4"/>
      <c r="L98" s="4"/>
      <c r="M98" s="4"/>
      <c r="N98" s="4"/>
      <c r="O98" s="4"/>
      <c r="P98" s="4">
        <v>-21000</v>
      </c>
      <c r="Q98" s="4"/>
      <c r="R98" s="4"/>
      <c r="S98" s="4"/>
      <c r="T98" s="4">
        <f t="shared" si="4"/>
        <v>2101.8499999999985</v>
      </c>
      <c r="U98" s="4"/>
      <c r="V98" s="4"/>
      <c r="W98" s="4"/>
      <c r="X98" s="4"/>
      <c r="Y98" s="4"/>
      <c r="Z98" s="4"/>
      <c r="AA98" s="4"/>
      <c r="AB98" s="4">
        <v>21000</v>
      </c>
      <c r="AC98" s="4"/>
      <c r="AD98" s="4"/>
      <c r="AE98" s="4"/>
      <c r="AF98" s="4">
        <f t="shared" si="5"/>
        <v>22670.020000000048</v>
      </c>
    </row>
    <row r="99" spans="2:32" x14ac:dyDescent="0.25">
      <c r="B99" s="7" t="s">
        <v>1327</v>
      </c>
      <c r="C99" s="2" t="s">
        <v>1346</v>
      </c>
      <c r="D99" s="2"/>
      <c r="E99" s="2"/>
      <c r="F99" s="2"/>
      <c r="G99" s="2"/>
      <c r="H99" s="34">
        <f t="shared" si="3"/>
        <v>0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>
        <f t="shared" si="4"/>
        <v>2101.8499999999985</v>
      </c>
      <c r="U99" s="4"/>
      <c r="V99" s="4">
        <v>10000</v>
      </c>
      <c r="W99" s="4"/>
      <c r="X99" s="4"/>
      <c r="Y99" s="4"/>
      <c r="Z99" s="4"/>
      <c r="AA99" s="4"/>
      <c r="AB99" s="4"/>
      <c r="AC99" s="4"/>
      <c r="AD99" s="4"/>
      <c r="AE99" s="4"/>
      <c r="AF99" s="4">
        <f t="shared" si="5"/>
        <v>12670.020000000048</v>
      </c>
    </row>
    <row r="100" spans="2:32" x14ac:dyDescent="0.25">
      <c r="B100" s="7" t="s">
        <v>1327</v>
      </c>
      <c r="C100" s="2" t="s">
        <v>1346</v>
      </c>
      <c r="D100" s="2"/>
      <c r="E100" s="2"/>
      <c r="F100" s="2"/>
      <c r="G100" s="2"/>
      <c r="H100" s="34">
        <f t="shared" si="3"/>
        <v>0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>
        <f t="shared" si="4"/>
        <v>2101.8499999999985</v>
      </c>
      <c r="U100" s="4"/>
      <c r="V100" s="4">
        <v>10000</v>
      </c>
      <c r="W100" s="4"/>
      <c r="X100" s="4"/>
      <c r="Y100" s="4"/>
      <c r="Z100" s="4"/>
      <c r="AA100" s="4"/>
      <c r="AB100" s="4"/>
      <c r="AC100" s="4"/>
      <c r="AD100" s="4"/>
      <c r="AE100" s="4"/>
      <c r="AF100" s="4">
        <f t="shared" si="5"/>
        <v>2670.0200000000477</v>
      </c>
    </row>
    <row r="101" spans="2:32" x14ac:dyDescent="0.25">
      <c r="B101" s="7" t="s">
        <v>1328</v>
      </c>
      <c r="C101" s="2" t="s">
        <v>216</v>
      </c>
      <c r="D101" s="2"/>
      <c r="E101" s="2"/>
      <c r="F101" s="2"/>
      <c r="G101" s="2"/>
      <c r="H101" s="34">
        <f t="shared" si="3"/>
        <v>0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>
        <f t="shared" si="4"/>
        <v>2101.8499999999985</v>
      </c>
      <c r="U101" s="4"/>
      <c r="V101" s="4">
        <v>600</v>
      </c>
      <c r="W101" s="4"/>
      <c r="X101" s="4"/>
      <c r="Y101" s="4"/>
      <c r="Z101" s="4"/>
      <c r="AA101" s="4"/>
      <c r="AB101" s="4"/>
      <c r="AC101" s="4"/>
      <c r="AD101" s="4"/>
      <c r="AE101" s="4"/>
      <c r="AF101" s="4">
        <f t="shared" si="5"/>
        <v>2070.0200000000477</v>
      </c>
    </row>
    <row r="102" spans="2:32" x14ac:dyDescent="0.25">
      <c r="B102" s="7" t="s">
        <v>1297</v>
      </c>
      <c r="C102" s="2" t="s">
        <v>12</v>
      </c>
      <c r="D102" s="2"/>
      <c r="E102" s="2"/>
      <c r="F102" s="2"/>
      <c r="G102" s="2"/>
      <c r="H102" s="34">
        <f t="shared" si="3"/>
        <v>0</v>
      </c>
      <c r="I102" s="4">
        <v>0</v>
      </c>
      <c r="J102" s="4">
        <v>0</v>
      </c>
      <c r="K102" s="4"/>
      <c r="L102" s="4"/>
      <c r="M102" s="4">
        <v>466</v>
      </c>
      <c r="N102" s="4"/>
      <c r="O102" s="4"/>
      <c r="P102" s="4"/>
      <c r="Q102" s="4"/>
      <c r="R102" s="4"/>
      <c r="S102" s="4"/>
      <c r="T102" s="4">
        <f t="shared" si="4"/>
        <v>2567.8499999999985</v>
      </c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>
        <f t="shared" si="5"/>
        <v>2070.0200000000477</v>
      </c>
    </row>
    <row r="103" spans="2:32" x14ac:dyDescent="0.25">
      <c r="B103" s="7" t="s">
        <v>1329</v>
      </c>
      <c r="C103" s="2" t="s">
        <v>12</v>
      </c>
      <c r="D103" s="2"/>
      <c r="E103" s="2"/>
      <c r="F103" s="2"/>
      <c r="G103" s="2"/>
      <c r="H103" s="34">
        <f t="shared" si="3"/>
        <v>0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>
        <f t="shared" si="4"/>
        <v>2567.8499999999985</v>
      </c>
      <c r="U103" s="4"/>
      <c r="V103" s="4"/>
      <c r="W103" s="4"/>
      <c r="X103" s="4"/>
      <c r="Y103" s="4">
        <v>8775</v>
      </c>
      <c r="Z103" s="4"/>
      <c r="AA103" s="4"/>
      <c r="AB103" s="4"/>
      <c r="AC103" s="4"/>
      <c r="AD103" s="4"/>
      <c r="AE103" s="4"/>
      <c r="AF103" s="4">
        <f t="shared" si="5"/>
        <v>10845.020000000048</v>
      </c>
    </row>
    <row r="104" spans="2:32" x14ac:dyDescent="0.25">
      <c r="B104" s="7" t="s">
        <v>1298</v>
      </c>
      <c r="C104" s="2" t="s">
        <v>12</v>
      </c>
      <c r="D104" s="2"/>
      <c r="E104" s="2"/>
      <c r="F104" s="2"/>
      <c r="G104" s="2"/>
      <c r="H104" s="34">
        <f t="shared" si="3"/>
        <v>0</v>
      </c>
      <c r="I104" s="4">
        <v>0</v>
      </c>
      <c r="J104" s="4">
        <v>0</v>
      </c>
      <c r="K104" s="4"/>
      <c r="L104" s="4"/>
      <c r="M104" s="4">
        <v>466</v>
      </c>
      <c r="N104" s="4"/>
      <c r="O104" s="4"/>
      <c r="P104" s="4"/>
      <c r="Q104" s="4"/>
      <c r="R104" s="4"/>
      <c r="S104" s="4"/>
      <c r="T104" s="4">
        <f t="shared" si="4"/>
        <v>3033.8499999999985</v>
      </c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>
        <f t="shared" si="5"/>
        <v>10845.020000000048</v>
      </c>
    </row>
    <row r="105" spans="2:32" x14ac:dyDescent="0.25">
      <c r="B105" s="7" t="s">
        <v>1299</v>
      </c>
      <c r="C105" s="2" t="s">
        <v>24</v>
      </c>
      <c r="D105" s="2"/>
      <c r="E105" s="2"/>
      <c r="F105" s="2"/>
      <c r="G105" s="2"/>
      <c r="H105" s="34">
        <f t="shared" si="3"/>
        <v>0</v>
      </c>
      <c r="I105" s="4">
        <v>0</v>
      </c>
      <c r="J105" s="4">
        <v>0</v>
      </c>
      <c r="K105" s="4"/>
      <c r="L105" s="4">
        <v>36</v>
      </c>
      <c r="M105" s="4"/>
      <c r="N105" s="4"/>
      <c r="O105" s="4"/>
      <c r="P105" s="4"/>
      <c r="Q105" s="4"/>
      <c r="R105" s="4"/>
      <c r="S105" s="4"/>
      <c r="T105" s="4">
        <f t="shared" si="4"/>
        <v>3069.8499999999985</v>
      </c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>
        <f t="shared" si="5"/>
        <v>10845.020000000048</v>
      </c>
    </row>
    <row r="106" spans="2:32" x14ac:dyDescent="0.25">
      <c r="B106" s="7" t="s">
        <v>1330</v>
      </c>
      <c r="C106" s="2" t="s">
        <v>12</v>
      </c>
      <c r="D106" s="2"/>
      <c r="E106" s="2"/>
      <c r="F106" s="2"/>
      <c r="G106" s="2"/>
      <c r="H106" s="34">
        <f t="shared" si="3"/>
        <v>0</v>
      </c>
      <c r="I106" s="4">
        <v>0</v>
      </c>
      <c r="J106" s="4">
        <v>0</v>
      </c>
      <c r="K106" s="4"/>
      <c r="L106" s="4"/>
      <c r="M106" s="4"/>
      <c r="N106" s="4"/>
      <c r="O106" s="4"/>
      <c r="P106" s="4"/>
      <c r="Q106" s="4"/>
      <c r="R106" s="4"/>
      <c r="S106" s="4"/>
      <c r="T106" s="4">
        <f t="shared" si="4"/>
        <v>3069.8499999999985</v>
      </c>
      <c r="U106" s="4"/>
      <c r="V106" s="4"/>
      <c r="W106" s="4"/>
      <c r="X106" s="4"/>
      <c r="Y106" s="4">
        <v>2447</v>
      </c>
      <c r="Z106" s="4"/>
      <c r="AA106" s="4"/>
      <c r="AB106" s="4"/>
      <c r="AC106" s="4"/>
      <c r="AD106" s="4"/>
      <c r="AE106" s="4"/>
      <c r="AF106" s="4">
        <f t="shared" si="5"/>
        <v>13292.020000000048</v>
      </c>
    </row>
    <row r="107" spans="2:32" x14ac:dyDescent="0.25">
      <c r="B107" s="7" t="s">
        <v>1352</v>
      </c>
      <c r="C107" s="2" t="s">
        <v>1351</v>
      </c>
      <c r="D107" s="2"/>
      <c r="E107" s="2"/>
      <c r="F107" s="2"/>
      <c r="G107" s="2"/>
      <c r="H107" s="34">
        <f t="shared" si="3"/>
        <v>0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>
        <f t="shared" si="4"/>
        <v>3069.8499999999985</v>
      </c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>
        <f t="shared" si="5"/>
        <v>13292.020000000048</v>
      </c>
    </row>
    <row r="108" spans="2:32" x14ac:dyDescent="0.25">
      <c r="B108" s="7" t="s">
        <v>1352</v>
      </c>
      <c r="C108" s="2" t="s">
        <v>186</v>
      </c>
      <c r="D108" s="2"/>
      <c r="E108" s="2"/>
      <c r="F108" s="2"/>
      <c r="G108" s="2"/>
      <c r="H108" s="34">
        <f t="shared" si="3"/>
        <v>0</v>
      </c>
      <c r="I108" s="4"/>
      <c r="J108" s="4"/>
      <c r="K108" s="4"/>
      <c r="L108" s="4"/>
      <c r="M108" s="4"/>
      <c r="N108" s="4"/>
      <c r="O108" s="4"/>
      <c r="P108" s="4">
        <v>41137</v>
      </c>
      <c r="Q108" s="4"/>
      <c r="R108" s="4"/>
      <c r="S108" s="4"/>
      <c r="T108" s="4">
        <f t="shared" si="4"/>
        <v>44206.85</v>
      </c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>
        <f t="shared" si="5"/>
        <v>13292.020000000048</v>
      </c>
    </row>
    <row r="109" spans="2:32" x14ac:dyDescent="0.25">
      <c r="B109" s="7" t="s">
        <v>1352</v>
      </c>
      <c r="C109" s="2" t="s">
        <v>12</v>
      </c>
      <c r="D109" s="2"/>
      <c r="E109" s="2"/>
      <c r="F109" s="2"/>
      <c r="G109" s="2"/>
      <c r="H109" s="34">
        <f t="shared" si="3"/>
        <v>0</v>
      </c>
      <c r="I109" s="4"/>
      <c r="J109" s="4"/>
      <c r="K109" s="4"/>
      <c r="L109" s="4"/>
      <c r="M109" s="4">
        <v>55717</v>
      </c>
      <c r="N109" s="4"/>
      <c r="O109" s="4"/>
      <c r="P109" s="4"/>
      <c r="Q109" s="4"/>
      <c r="R109" s="4"/>
      <c r="S109" s="4"/>
      <c r="T109" s="4">
        <f t="shared" si="4"/>
        <v>99923.85</v>
      </c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>
        <f t="shared" si="5"/>
        <v>13292.020000000048</v>
      </c>
    </row>
    <row r="110" spans="2:32" x14ac:dyDescent="0.25">
      <c r="B110" s="7" t="s">
        <v>1352</v>
      </c>
      <c r="C110" s="2" t="s">
        <v>335</v>
      </c>
      <c r="D110" s="2"/>
      <c r="E110" s="2"/>
      <c r="F110" s="2"/>
      <c r="G110" s="2"/>
      <c r="H110" s="34">
        <f t="shared" si="3"/>
        <v>0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>
        <v>96854</v>
      </c>
      <c r="T110" s="4">
        <f t="shared" si="4"/>
        <v>3069.8500000000058</v>
      </c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>
        <f t="shared" si="5"/>
        <v>13292.020000000048</v>
      </c>
    </row>
    <row r="111" spans="2:32" x14ac:dyDescent="0.25">
      <c r="B111" s="7" t="s">
        <v>1352</v>
      </c>
      <c r="C111" s="2" t="s">
        <v>12</v>
      </c>
      <c r="D111" s="2"/>
      <c r="E111" s="2"/>
      <c r="F111" s="2"/>
      <c r="G111" s="2"/>
      <c r="H111" s="34">
        <f t="shared" si="3"/>
        <v>0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>
        <f t="shared" si="4"/>
        <v>3069.8500000000058</v>
      </c>
      <c r="U111" s="4"/>
      <c r="V111" s="4"/>
      <c r="W111" s="4"/>
      <c r="X111" s="4"/>
      <c r="Y111" s="4">
        <v>2700</v>
      </c>
      <c r="Z111" s="4"/>
      <c r="AA111" s="4"/>
      <c r="AB111" s="4"/>
      <c r="AC111" s="4"/>
      <c r="AD111" s="4"/>
      <c r="AE111" s="4"/>
      <c r="AF111" s="4">
        <f t="shared" si="5"/>
        <v>15992.020000000048</v>
      </c>
    </row>
    <row r="112" spans="2:32" x14ac:dyDescent="0.25">
      <c r="B112" s="7" t="s">
        <v>1352</v>
      </c>
      <c r="C112" s="2" t="s">
        <v>24</v>
      </c>
      <c r="D112" s="2"/>
      <c r="E112" s="2"/>
      <c r="F112" s="2"/>
      <c r="G112" s="2"/>
      <c r="H112" s="34">
        <f t="shared" si="3"/>
        <v>0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>
        <f t="shared" si="4"/>
        <v>3069.8500000000058</v>
      </c>
      <c r="U112" s="4"/>
      <c r="V112" s="4"/>
      <c r="W112" s="4"/>
      <c r="X112" s="4">
        <v>153</v>
      </c>
      <c r="Y112" s="4"/>
      <c r="Z112" s="4"/>
      <c r="AA112" s="4"/>
      <c r="AB112" s="4"/>
      <c r="AC112" s="4"/>
      <c r="AD112" s="4"/>
      <c r="AE112" s="4"/>
      <c r="AF112" s="4">
        <f t="shared" si="5"/>
        <v>16145.020000000048</v>
      </c>
    </row>
    <row r="113" spans="2:32" x14ac:dyDescent="0.25">
      <c r="B113" s="7" t="s">
        <v>1353</v>
      </c>
      <c r="C113" s="2" t="s">
        <v>12</v>
      </c>
      <c r="D113" s="2"/>
      <c r="E113" s="2"/>
      <c r="F113" s="2"/>
      <c r="G113" s="2"/>
      <c r="H113" s="34">
        <f t="shared" si="3"/>
        <v>0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>
        <f t="shared" si="4"/>
        <v>3069.8500000000058</v>
      </c>
      <c r="U113" s="4"/>
      <c r="V113" s="4"/>
      <c r="W113" s="4"/>
      <c r="X113" s="4"/>
      <c r="Y113" s="4">
        <v>4455</v>
      </c>
      <c r="Z113" s="4"/>
      <c r="AA113" s="4"/>
      <c r="AB113" s="4"/>
      <c r="AC113" s="4"/>
      <c r="AD113" s="4"/>
      <c r="AE113" s="4"/>
      <c r="AF113" s="4">
        <f t="shared" si="5"/>
        <v>20600.020000000048</v>
      </c>
    </row>
    <row r="114" spans="2:32" x14ac:dyDescent="0.25">
      <c r="B114" s="2" t="s">
        <v>1354</v>
      </c>
      <c r="C114" s="2" t="s">
        <v>12</v>
      </c>
      <c r="D114" s="2"/>
      <c r="E114" s="2"/>
      <c r="F114" s="2"/>
      <c r="G114" s="2"/>
      <c r="H114" s="34">
        <f t="shared" si="3"/>
        <v>0</v>
      </c>
      <c r="I114" s="4"/>
      <c r="J114" s="4"/>
      <c r="K114" s="4"/>
      <c r="L114" s="4"/>
      <c r="M114" s="13">
        <v>7032</v>
      </c>
      <c r="N114" s="4"/>
      <c r="O114" s="4"/>
      <c r="P114" s="4"/>
      <c r="Q114" s="4"/>
      <c r="R114" s="4"/>
      <c r="S114" s="4"/>
      <c r="T114" s="4">
        <f t="shared" si="4"/>
        <v>10101.850000000006</v>
      </c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>
        <f t="shared" si="5"/>
        <v>20600.020000000048</v>
      </c>
    </row>
    <row r="115" spans="2:32" x14ac:dyDescent="0.25">
      <c r="B115" s="2" t="s">
        <v>1354</v>
      </c>
      <c r="C115" s="2" t="s">
        <v>12</v>
      </c>
      <c r="D115" s="2"/>
      <c r="E115" s="2"/>
      <c r="F115" s="2"/>
      <c r="G115" s="2"/>
      <c r="H115" s="34">
        <f t="shared" si="3"/>
        <v>0</v>
      </c>
      <c r="I115" s="4"/>
      <c r="J115" s="4"/>
      <c r="K115" s="4"/>
      <c r="L115" s="4"/>
      <c r="M115" s="13">
        <v>5625</v>
      </c>
      <c r="N115" s="4"/>
      <c r="O115" s="4"/>
      <c r="P115" s="4"/>
      <c r="Q115" s="4"/>
      <c r="R115" s="4"/>
      <c r="S115" s="4"/>
      <c r="T115" s="4">
        <f t="shared" si="4"/>
        <v>15726.850000000006</v>
      </c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>
        <f t="shared" si="5"/>
        <v>20600.020000000048</v>
      </c>
    </row>
    <row r="116" spans="2:32" x14ac:dyDescent="0.25">
      <c r="B116" s="2" t="s">
        <v>1354</v>
      </c>
      <c r="C116" s="2" t="s">
        <v>12</v>
      </c>
      <c r="D116" s="2"/>
      <c r="E116" s="2"/>
      <c r="F116" s="2"/>
      <c r="G116" s="2"/>
      <c r="H116" s="34">
        <f t="shared" si="3"/>
        <v>0</v>
      </c>
      <c r="I116" s="4"/>
      <c r="J116" s="4"/>
      <c r="K116" s="4"/>
      <c r="L116" s="4"/>
      <c r="M116" s="13">
        <v>6679</v>
      </c>
      <c r="N116" s="4"/>
      <c r="O116" s="4"/>
      <c r="P116" s="4"/>
      <c r="Q116" s="4"/>
      <c r="R116" s="4"/>
      <c r="S116" s="4"/>
      <c r="T116" s="4">
        <f t="shared" si="4"/>
        <v>22405.850000000006</v>
      </c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>
        <f t="shared" si="5"/>
        <v>20600.020000000048</v>
      </c>
    </row>
    <row r="117" spans="2:32" x14ac:dyDescent="0.25">
      <c r="B117" s="50" t="s">
        <v>1354</v>
      </c>
      <c r="C117" s="50" t="s">
        <v>24</v>
      </c>
      <c r="D117" s="2"/>
      <c r="E117" s="2"/>
      <c r="F117" s="2"/>
      <c r="G117" s="2"/>
      <c r="H117" s="34">
        <f t="shared" si="3"/>
        <v>0</v>
      </c>
      <c r="I117" s="4"/>
      <c r="J117" s="4"/>
      <c r="K117" s="4"/>
      <c r="L117" s="4">
        <v>467</v>
      </c>
      <c r="M117" s="4"/>
      <c r="N117" s="4"/>
      <c r="O117" s="4"/>
      <c r="P117" s="4"/>
      <c r="Q117" s="4"/>
      <c r="R117" s="4"/>
      <c r="S117" s="4"/>
      <c r="T117" s="4">
        <f t="shared" si="4"/>
        <v>22872.850000000006</v>
      </c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>
        <f t="shared" si="5"/>
        <v>20600.020000000048</v>
      </c>
    </row>
    <row r="118" spans="2:32" x14ac:dyDescent="0.25">
      <c r="B118" s="2"/>
      <c r="C118" s="2"/>
      <c r="D118" s="2"/>
      <c r="E118" s="2"/>
      <c r="F118" s="2"/>
      <c r="G118" s="2"/>
      <c r="H118" s="34">
        <f t="shared" si="3"/>
        <v>0</v>
      </c>
      <c r="I118" s="4">
        <v>0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>
        <f t="shared" si="4"/>
        <v>22872.850000000006</v>
      </c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>
        <f t="shared" si="5"/>
        <v>20600.020000000048</v>
      </c>
    </row>
    <row r="119" spans="2:32" x14ac:dyDescent="0.25">
      <c r="B119" s="49"/>
      <c r="C119" s="2"/>
      <c r="D119" s="2"/>
      <c r="E119" s="2"/>
      <c r="F119" s="2"/>
      <c r="G119" s="2"/>
      <c r="H119" s="34">
        <f t="shared" si="3"/>
        <v>0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>
        <f t="shared" si="4"/>
        <v>22872.850000000006</v>
      </c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>
        <f t="shared" si="5"/>
        <v>20600.020000000048</v>
      </c>
    </row>
    <row r="120" spans="2:32" x14ac:dyDescent="0.25">
      <c r="B120" s="7"/>
      <c r="C120" s="2"/>
      <c r="D120" s="2"/>
      <c r="E120" s="2"/>
      <c r="F120" s="2"/>
      <c r="G120" s="2"/>
      <c r="H120" s="34">
        <f t="shared" si="3"/>
        <v>0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>
        <f t="shared" si="4"/>
        <v>22872.850000000006</v>
      </c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>
        <f t="shared" si="5"/>
        <v>20600.020000000048</v>
      </c>
    </row>
    <row r="121" spans="2:32" x14ac:dyDescent="0.25">
      <c r="B121" s="7"/>
      <c r="C121" s="2"/>
      <c r="D121" s="2"/>
      <c r="E121" s="2"/>
      <c r="F121" s="2"/>
      <c r="G121" s="2"/>
      <c r="H121" s="34">
        <f t="shared" si="3"/>
        <v>0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>
        <f t="shared" si="4"/>
        <v>22872.850000000006</v>
      </c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>
        <f t="shared" si="5"/>
        <v>20600.020000000048</v>
      </c>
    </row>
    <row r="122" spans="2:32" x14ac:dyDescent="0.25">
      <c r="B122" s="2"/>
      <c r="C122" s="2"/>
      <c r="D122" s="2"/>
      <c r="E122" s="2"/>
      <c r="F122" s="2"/>
      <c r="G122" s="2"/>
      <c r="H122" s="34">
        <f t="shared" si="3"/>
        <v>0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>
        <f t="shared" si="4"/>
        <v>22872.850000000006</v>
      </c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>
        <f t="shared" si="5"/>
        <v>20600.020000000048</v>
      </c>
    </row>
    <row r="123" spans="2:32" x14ac:dyDescent="0.25">
      <c r="B123" s="2"/>
      <c r="C123" s="2"/>
      <c r="D123" s="2"/>
      <c r="E123" s="2"/>
      <c r="F123" s="2"/>
      <c r="G123" s="2"/>
      <c r="H123" s="32">
        <f t="shared" si="3"/>
        <v>0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>
        <f t="shared" si="4"/>
        <v>22872.850000000006</v>
      </c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>
        <f t="shared" si="5"/>
        <v>20600.020000000048</v>
      </c>
    </row>
    <row r="124" spans="2:32" x14ac:dyDescent="0.25">
      <c r="H124" s="52" t="s">
        <v>349</v>
      </c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</row>
    <row r="125" spans="2:32" x14ac:dyDescent="0.25">
      <c r="H125" s="52" t="s">
        <v>349</v>
      </c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</row>
    <row r="126" spans="2:32" x14ac:dyDescent="0.25">
      <c r="S126" t="s">
        <v>130</v>
      </c>
      <c r="T126" s="51">
        <v>23297.35</v>
      </c>
      <c r="AE126" t="s">
        <v>130</v>
      </c>
      <c r="AF126" s="51">
        <v>6830.5000000000509</v>
      </c>
    </row>
    <row r="127" spans="2:32" x14ac:dyDescent="0.25">
      <c r="D127" s="4">
        <f>SUM(D4:D123)</f>
        <v>0</v>
      </c>
      <c r="E127" s="4">
        <f t="shared" ref="E127:F127" si="6">SUM(E4:E123)</f>
        <v>0</v>
      </c>
      <c r="F127" s="4">
        <f t="shared" si="6"/>
        <v>0</v>
      </c>
      <c r="G127" s="4">
        <f t="shared" ref="G127:AE127" si="7">SUM(G4:G123)</f>
        <v>0</v>
      </c>
      <c r="H127" s="4">
        <f t="shared" si="7"/>
        <v>0</v>
      </c>
      <c r="I127" s="4">
        <f t="shared" si="7"/>
        <v>5000</v>
      </c>
      <c r="J127" s="4">
        <f t="shared" si="7"/>
        <v>0</v>
      </c>
      <c r="K127" s="4">
        <f t="shared" si="7"/>
        <v>89.5</v>
      </c>
      <c r="L127" s="4">
        <f t="shared" si="7"/>
        <v>857</v>
      </c>
      <c r="M127" s="4">
        <f t="shared" si="7"/>
        <v>141810</v>
      </c>
      <c r="N127" s="4">
        <f t="shared" si="7"/>
        <v>0</v>
      </c>
      <c r="O127" s="4">
        <f t="shared" si="7"/>
        <v>0</v>
      </c>
      <c r="P127" s="4">
        <f t="shared" si="7"/>
        <v>-51148</v>
      </c>
      <c r="Q127" s="4">
        <f t="shared" si="7"/>
        <v>0</v>
      </c>
      <c r="R127" s="4">
        <f t="shared" si="7"/>
        <v>0</v>
      </c>
      <c r="S127" s="4">
        <f t="shared" si="7"/>
        <v>96854</v>
      </c>
      <c r="T127" s="4">
        <f>I127-J127-K127+L127+M127-N127-O127+P127+Q127+T126+R127-S127</f>
        <v>22872.850000000006</v>
      </c>
      <c r="U127" s="4">
        <f t="shared" si="7"/>
        <v>164000</v>
      </c>
      <c r="V127" s="4">
        <f t="shared" si="7"/>
        <v>241600</v>
      </c>
      <c r="W127" s="4">
        <f t="shared" si="7"/>
        <v>101.48</v>
      </c>
      <c r="X127" s="4">
        <f t="shared" si="7"/>
        <v>782</v>
      </c>
      <c r="Y127" s="4">
        <f t="shared" si="7"/>
        <v>73504</v>
      </c>
      <c r="Z127" s="4">
        <f t="shared" si="7"/>
        <v>0</v>
      </c>
      <c r="AA127" s="4">
        <f t="shared" si="7"/>
        <v>0</v>
      </c>
      <c r="AB127" s="4">
        <f t="shared" si="7"/>
        <v>92285</v>
      </c>
      <c r="AC127" s="4">
        <f t="shared" si="7"/>
        <v>24900</v>
      </c>
      <c r="AD127" s="4">
        <f t="shared" si="7"/>
        <v>0</v>
      </c>
      <c r="AE127" s="4">
        <f t="shared" si="7"/>
        <v>100000</v>
      </c>
      <c r="AF127" s="4">
        <f>U127-V127-W127+X127+Y127-Z127-AA127+AB127+AC127+AF126+AD127-AE127</f>
        <v>20600.020000000048</v>
      </c>
    </row>
    <row r="128" spans="2:32" ht="60" x14ac:dyDescent="0.25">
      <c r="B128" s="9" t="s">
        <v>1</v>
      </c>
      <c r="C128" s="10" t="s">
        <v>0</v>
      </c>
      <c r="D128" s="10" t="s">
        <v>2</v>
      </c>
      <c r="E128" s="10" t="s">
        <v>150</v>
      </c>
      <c r="F128" s="10" t="s">
        <v>796</v>
      </c>
      <c r="G128" s="10" t="s">
        <v>3</v>
      </c>
      <c r="H128" s="10" t="s">
        <v>4</v>
      </c>
      <c r="I128" s="10" t="s">
        <v>124</v>
      </c>
      <c r="J128" s="10" t="s">
        <v>123</v>
      </c>
      <c r="K128" s="10" t="s">
        <v>122</v>
      </c>
      <c r="L128" s="10" t="s">
        <v>121</v>
      </c>
      <c r="M128" s="10" t="s">
        <v>120</v>
      </c>
      <c r="N128" s="10" t="s">
        <v>119</v>
      </c>
      <c r="O128" s="10" t="s">
        <v>118</v>
      </c>
      <c r="P128" s="10" t="s">
        <v>125</v>
      </c>
      <c r="Q128" s="10" t="s">
        <v>126</v>
      </c>
      <c r="R128" s="10" t="s">
        <v>288</v>
      </c>
      <c r="S128" s="10" t="s">
        <v>117</v>
      </c>
      <c r="T128" s="10" t="s">
        <v>5</v>
      </c>
      <c r="U128" s="10" t="s">
        <v>110</v>
      </c>
      <c r="V128" s="10" t="s">
        <v>111</v>
      </c>
      <c r="W128" s="10" t="s">
        <v>112</v>
      </c>
      <c r="X128" s="10" t="s">
        <v>113</v>
      </c>
      <c r="Y128" s="10" t="s">
        <v>114</v>
      </c>
      <c r="Z128" s="10" t="s">
        <v>115</v>
      </c>
      <c r="AA128" s="10" t="s">
        <v>116</v>
      </c>
      <c r="AB128" s="10" t="s">
        <v>127</v>
      </c>
      <c r="AC128" s="10" t="s">
        <v>128</v>
      </c>
      <c r="AD128" s="10" t="s">
        <v>288</v>
      </c>
      <c r="AE128" s="10" t="s">
        <v>109</v>
      </c>
      <c r="AF128" s="10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AF118"/>
  <sheetViews>
    <sheetView workbookViewId="0">
      <selection activeCell="E3" sqref="E3:F3"/>
    </sheetView>
  </sheetViews>
  <sheetFormatPr defaultRowHeight="15" x14ac:dyDescent="0.25"/>
  <cols>
    <col min="1" max="1" width="8.85546875" customWidth="1"/>
    <col min="2" max="2" width="10.140625" bestFit="1" customWidth="1"/>
    <col min="3" max="3" width="31.140625" bestFit="1" customWidth="1"/>
    <col min="4" max="4" width="7.28515625" bestFit="1" customWidth="1"/>
    <col min="5" max="6" width="7.28515625" customWidth="1"/>
    <col min="7" max="7" width="10.5703125" customWidth="1"/>
    <col min="8" max="9" width="8.85546875" customWidth="1"/>
    <col min="10" max="10" width="10.5703125" customWidth="1"/>
    <col min="11" max="13" width="8.85546875" customWidth="1"/>
    <col min="14" max="14" width="13.42578125" customWidth="1"/>
    <col min="15" max="19" width="11.42578125" customWidth="1"/>
    <col min="20" max="20" width="9.5703125" customWidth="1"/>
    <col min="21" max="21" width="10.85546875" customWidth="1"/>
    <col min="22" max="22" width="10.28515625" customWidth="1"/>
    <col min="23" max="24" width="9" bestFit="1" customWidth="1"/>
    <col min="25" max="25" width="9.5703125" bestFit="1" customWidth="1"/>
    <col min="26" max="26" width="13.42578125" bestFit="1" customWidth="1"/>
    <col min="27" max="27" width="11.42578125" bestFit="1" customWidth="1"/>
    <col min="28" max="28" width="9.5703125" bestFit="1" customWidth="1"/>
    <col min="29" max="29" width="12.85546875" bestFit="1" customWidth="1"/>
    <col min="30" max="30" width="12.85546875" customWidth="1"/>
    <col min="31" max="31" width="8.7109375" bestFit="1" customWidth="1"/>
    <col min="32" max="32" width="10.42578125" customWidth="1"/>
  </cols>
  <sheetData>
    <row r="3" spans="2:32" s="1" customFormat="1" ht="60" x14ac:dyDescent="0.25">
      <c r="B3" s="9" t="s">
        <v>1</v>
      </c>
      <c r="C3" s="10" t="s">
        <v>0</v>
      </c>
      <c r="D3" s="10" t="s">
        <v>2</v>
      </c>
      <c r="E3" s="10" t="s">
        <v>150</v>
      </c>
      <c r="F3" s="10" t="s">
        <v>796</v>
      </c>
      <c r="G3" s="10" t="s">
        <v>3</v>
      </c>
      <c r="H3" s="10" t="s">
        <v>4</v>
      </c>
      <c r="I3" s="10" t="s">
        <v>124</v>
      </c>
      <c r="J3" s="10" t="s">
        <v>123</v>
      </c>
      <c r="K3" s="10" t="s">
        <v>122</v>
      </c>
      <c r="L3" s="10" t="s">
        <v>121</v>
      </c>
      <c r="M3" s="10" t="s">
        <v>120</v>
      </c>
      <c r="N3" s="10" t="s">
        <v>119</v>
      </c>
      <c r="O3" s="10" t="s">
        <v>118</v>
      </c>
      <c r="P3" s="10" t="s">
        <v>125</v>
      </c>
      <c r="Q3" s="10" t="s">
        <v>126</v>
      </c>
      <c r="R3" s="10" t="s">
        <v>288</v>
      </c>
      <c r="S3" s="10" t="s">
        <v>117</v>
      </c>
      <c r="T3" s="10" t="s">
        <v>5</v>
      </c>
      <c r="U3" s="10" t="s">
        <v>110</v>
      </c>
      <c r="V3" s="10" t="s">
        <v>111</v>
      </c>
      <c r="W3" s="10" t="s">
        <v>112</v>
      </c>
      <c r="X3" s="10" t="s">
        <v>113</v>
      </c>
      <c r="Y3" s="10" t="s">
        <v>114</v>
      </c>
      <c r="Z3" s="10" t="s">
        <v>115</v>
      </c>
      <c r="AA3" s="10" t="s">
        <v>116</v>
      </c>
      <c r="AB3" s="10" t="s">
        <v>127</v>
      </c>
      <c r="AC3" s="10" t="s">
        <v>128</v>
      </c>
      <c r="AD3" s="10" t="s">
        <v>288</v>
      </c>
      <c r="AE3" s="10" t="s">
        <v>109</v>
      </c>
      <c r="AF3" s="10" t="s">
        <v>6</v>
      </c>
    </row>
    <row r="4" spans="2:32" s="1" customFormat="1" x14ac:dyDescent="0.25">
      <c r="B4" s="6"/>
      <c r="C4" s="5" t="s">
        <v>129</v>
      </c>
      <c r="D4" s="5"/>
      <c r="E4" s="5"/>
      <c r="F4" s="5"/>
      <c r="G4" s="5"/>
      <c r="H4" s="5"/>
      <c r="I4" s="4">
        <v>0</v>
      </c>
      <c r="J4" s="4">
        <v>0</v>
      </c>
      <c r="K4" s="5"/>
      <c r="L4" s="5"/>
      <c r="M4" s="5"/>
      <c r="N4" s="5"/>
      <c r="O4" s="5"/>
      <c r="P4" s="5"/>
      <c r="Q4" s="5"/>
      <c r="R4" s="5"/>
      <c r="S4" s="5"/>
      <c r="T4" s="3">
        <v>18965.349999999999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3">
        <v>3304.96</v>
      </c>
    </row>
    <row r="5" spans="2:32" x14ac:dyDescent="0.25">
      <c r="B5" s="7" t="s">
        <v>7</v>
      </c>
      <c r="C5" s="2" t="s">
        <v>8</v>
      </c>
      <c r="D5" s="2"/>
      <c r="E5" s="2"/>
      <c r="F5" s="2"/>
      <c r="G5" s="2"/>
      <c r="H5" s="34">
        <f t="shared" ref="H5:H68" si="0">H4+D5-G5</f>
        <v>0</v>
      </c>
      <c r="I5" s="4">
        <v>0</v>
      </c>
      <c r="J5" s="4">
        <v>0</v>
      </c>
      <c r="K5" s="4"/>
      <c r="L5" s="4"/>
      <c r="M5" s="4"/>
      <c r="N5" s="4"/>
      <c r="O5" s="4"/>
      <c r="P5" s="4"/>
      <c r="Q5" s="4"/>
      <c r="R5" s="4"/>
      <c r="S5" s="4"/>
      <c r="T5" s="4">
        <f t="shared" ref="T5:T68" si="1">T4+(I5+L5+M5+P5+Q5+R5)-(J5+K5+N5+O5+S5)</f>
        <v>18965.349999999999</v>
      </c>
      <c r="U5" s="4">
        <v>50000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>
        <f t="shared" ref="AF5:AF68" si="2">AF4+(U5+X5+Y5+AB5+AC5+AD5)-(V5+W5+Z5+AA5+AE5)</f>
        <v>53304.959999999999</v>
      </c>
    </row>
    <row r="6" spans="2:32" x14ac:dyDescent="0.25">
      <c r="B6" s="7" t="s">
        <v>9</v>
      </c>
      <c r="C6" s="2" t="s">
        <v>10</v>
      </c>
      <c r="D6" s="2"/>
      <c r="E6" s="2"/>
      <c r="F6" s="2"/>
      <c r="G6" s="2"/>
      <c r="H6" s="34">
        <f t="shared" si="0"/>
        <v>0</v>
      </c>
      <c r="I6" s="4">
        <v>0</v>
      </c>
      <c r="J6" s="4">
        <v>0</v>
      </c>
      <c r="K6" s="4">
        <v>59</v>
      </c>
      <c r="L6" s="4"/>
      <c r="M6" s="4"/>
      <c r="N6" s="4"/>
      <c r="O6" s="4"/>
      <c r="P6" s="4"/>
      <c r="Q6" s="4"/>
      <c r="R6" s="4"/>
      <c r="S6" s="4"/>
      <c r="T6" s="4">
        <f t="shared" si="1"/>
        <v>18906.349999999999</v>
      </c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>
        <f t="shared" si="2"/>
        <v>53304.959999999999</v>
      </c>
    </row>
    <row r="7" spans="2:32" x14ac:dyDescent="0.25">
      <c r="B7" s="7" t="s">
        <v>11</v>
      </c>
      <c r="C7" s="2" t="s">
        <v>12</v>
      </c>
      <c r="D7" s="2"/>
      <c r="E7" s="2"/>
      <c r="F7" s="2"/>
      <c r="G7" s="2"/>
      <c r="H7" s="34">
        <f t="shared" si="0"/>
        <v>0</v>
      </c>
      <c r="I7" s="4">
        <v>0</v>
      </c>
      <c r="J7" s="4">
        <v>0</v>
      </c>
      <c r="K7" s="4"/>
      <c r="L7" s="4"/>
      <c r="M7" s="4">
        <v>518</v>
      </c>
      <c r="N7" s="4"/>
      <c r="O7" s="4"/>
      <c r="P7" s="4"/>
      <c r="Q7" s="4"/>
      <c r="R7" s="4"/>
      <c r="S7" s="4"/>
      <c r="T7" s="4">
        <f t="shared" si="1"/>
        <v>19424.349999999999</v>
      </c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>
        <f t="shared" si="2"/>
        <v>53304.959999999999</v>
      </c>
    </row>
    <row r="8" spans="2:32" x14ac:dyDescent="0.25">
      <c r="B8" s="7" t="s">
        <v>13</v>
      </c>
      <c r="C8" s="2" t="s">
        <v>14</v>
      </c>
      <c r="D8" s="2"/>
      <c r="E8" s="2"/>
      <c r="F8" s="2"/>
      <c r="G8" s="2"/>
      <c r="H8" s="34">
        <f t="shared" si="0"/>
        <v>0</v>
      </c>
      <c r="I8" s="4">
        <v>0</v>
      </c>
      <c r="J8" s="4">
        <v>0</v>
      </c>
      <c r="K8" s="4"/>
      <c r="L8" s="4"/>
      <c r="M8" s="4"/>
      <c r="N8" s="4"/>
      <c r="O8" s="4"/>
      <c r="P8" s="4"/>
      <c r="Q8" s="4"/>
      <c r="R8" s="4"/>
      <c r="S8" s="4"/>
      <c r="T8" s="4">
        <f t="shared" si="1"/>
        <v>19424.349999999999</v>
      </c>
      <c r="U8" s="4"/>
      <c r="V8" s="4">
        <v>10000</v>
      </c>
      <c r="W8" s="4">
        <v>1.18</v>
      </c>
      <c r="X8" s="4"/>
      <c r="Y8" s="4"/>
      <c r="Z8" s="4"/>
      <c r="AA8" s="4"/>
      <c r="AB8" s="4"/>
      <c r="AC8" s="4"/>
      <c r="AD8" s="4"/>
      <c r="AE8" s="4"/>
      <c r="AF8" s="4">
        <f t="shared" si="2"/>
        <v>43303.78</v>
      </c>
    </row>
    <row r="9" spans="2:32" x14ac:dyDescent="0.25">
      <c r="B9" s="7" t="s">
        <v>15</v>
      </c>
      <c r="C9" s="2" t="s">
        <v>16</v>
      </c>
      <c r="D9" s="2"/>
      <c r="E9" s="2"/>
      <c r="F9" s="2"/>
      <c r="G9" s="2"/>
      <c r="H9" s="34">
        <f t="shared" si="0"/>
        <v>0</v>
      </c>
      <c r="I9" s="4">
        <v>0</v>
      </c>
      <c r="J9" s="4">
        <v>0</v>
      </c>
      <c r="K9" s="4"/>
      <c r="L9" s="4"/>
      <c r="M9" s="4"/>
      <c r="N9" s="4"/>
      <c r="O9" s="4"/>
      <c r="P9" s="4"/>
      <c r="Q9" s="4">
        <v>27800</v>
      </c>
      <c r="R9" s="4"/>
      <c r="S9" s="4"/>
      <c r="T9" s="4">
        <f t="shared" si="1"/>
        <v>47224.35</v>
      </c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>
        <f t="shared" si="2"/>
        <v>43303.78</v>
      </c>
    </row>
    <row r="10" spans="2:32" x14ac:dyDescent="0.25">
      <c r="B10" s="7" t="s">
        <v>17</v>
      </c>
      <c r="C10" s="2" t="s">
        <v>12</v>
      </c>
      <c r="D10" s="2"/>
      <c r="E10" s="2"/>
      <c r="F10" s="2"/>
      <c r="G10" s="2"/>
      <c r="H10" s="34">
        <f t="shared" si="0"/>
        <v>0</v>
      </c>
      <c r="I10" s="4">
        <v>0</v>
      </c>
      <c r="J10" s="4">
        <v>0</v>
      </c>
      <c r="K10" s="4"/>
      <c r="L10" s="4"/>
      <c r="M10" s="4"/>
      <c r="N10" s="4"/>
      <c r="O10" s="4"/>
      <c r="P10" s="4"/>
      <c r="Q10" s="4"/>
      <c r="R10" s="4"/>
      <c r="S10" s="4"/>
      <c r="T10" s="4">
        <f t="shared" si="1"/>
        <v>47224.35</v>
      </c>
      <c r="U10" s="4">
        <v>0</v>
      </c>
      <c r="V10" s="4"/>
      <c r="W10" s="4"/>
      <c r="X10" s="4">
        <v>0</v>
      </c>
      <c r="Y10" s="4">
        <v>8774</v>
      </c>
      <c r="Z10" s="4"/>
      <c r="AA10" s="4"/>
      <c r="AB10" s="4"/>
      <c r="AC10" s="4"/>
      <c r="AD10" s="4"/>
      <c r="AE10" s="4"/>
      <c r="AF10" s="4">
        <f t="shared" si="2"/>
        <v>52077.78</v>
      </c>
    </row>
    <row r="11" spans="2:32" x14ac:dyDescent="0.25">
      <c r="B11" s="7" t="s">
        <v>18</v>
      </c>
      <c r="C11" s="2" t="s">
        <v>19</v>
      </c>
      <c r="D11" s="2"/>
      <c r="E11" s="2"/>
      <c r="F11" s="2"/>
      <c r="G11" s="2"/>
      <c r="H11" s="34">
        <f t="shared" si="0"/>
        <v>0</v>
      </c>
      <c r="I11" s="4">
        <v>0</v>
      </c>
      <c r="J11" s="4">
        <v>0</v>
      </c>
      <c r="K11" s="4"/>
      <c r="L11" s="4"/>
      <c r="M11" s="4"/>
      <c r="N11" s="4"/>
      <c r="O11" s="4"/>
      <c r="P11" s="4"/>
      <c r="Q11" s="4"/>
      <c r="R11" s="4"/>
      <c r="S11" s="4"/>
      <c r="T11" s="4">
        <f t="shared" si="1"/>
        <v>47224.35</v>
      </c>
      <c r="U11" s="4"/>
      <c r="V11" s="4">
        <v>10000</v>
      </c>
      <c r="W11" s="4">
        <v>1.18</v>
      </c>
      <c r="X11" s="4"/>
      <c r="Y11" s="4"/>
      <c r="Z11" s="4"/>
      <c r="AA11" s="4"/>
      <c r="AB11" s="4"/>
      <c r="AC11" s="4"/>
      <c r="AD11" s="4"/>
      <c r="AE11" s="4"/>
      <c r="AF11" s="4">
        <f t="shared" si="2"/>
        <v>42076.6</v>
      </c>
    </row>
    <row r="12" spans="2:32" x14ac:dyDescent="0.25">
      <c r="B12" s="7" t="s">
        <v>20</v>
      </c>
      <c r="C12" s="2" t="s">
        <v>10</v>
      </c>
      <c r="D12" s="2"/>
      <c r="E12" s="2"/>
      <c r="F12" s="2"/>
      <c r="G12" s="2"/>
      <c r="H12" s="34">
        <f t="shared" si="0"/>
        <v>0</v>
      </c>
      <c r="I12" s="4">
        <v>0</v>
      </c>
      <c r="J12" s="4">
        <v>0</v>
      </c>
      <c r="K12" s="4">
        <v>30</v>
      </c>
      <c r="L12" s="4"/>
      <c r="M12" s="4"/>
      <c r="N12" s="4"/>
      <c r="O12" s="4"/>
      <c r="P12" s="4"/>
      <c r="Q12" s="4"/>
      <c r="R12" s="4"/>
      <c r="S12" s="4"/>
      <c r="T12" s="4">
        <f t="shared" si="1"/>
        <v>47194.35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>
        <f t="shared" si="2"/>
        <v>42076.6</v>
      </c>
    </row>
    <row r="13" spans="2:32" x14ac:dyDescent="0.25">
      <c r="B13" s="7" t="s">
        <v>21</v>
      </c>
      <c r="C13" s="2" t="s">
        <v>12</v>
      </c>
      <c r="D13" s="2"/>
      <c r="E13" s="2"/>
      <c r="F13" s="2"/>
      <c r="G13" s="2"/>
      <c r="H13" s="34">
        <f t="shared" si="0"/>
        <v>0</v>
      </c>
      <c r="I13" s="4">
        <v>0</v>
      </c>
      <c r="J13" s="4">
        <v>0</v>
      </c>
      <c r="K13" s="4"/>
      <c r="L13" s="4"/>
      <c r="M13" s="4">
        <v>518</v>
      </c>
      <c r="N13" s="4"/>
      <c r="O13" s="4"/>
      <c r="P13" s="4"/>
      <c r="Q13" s="4"/>
      <c r="R13" s="4"/>
      <c r="S13" s="4"/>
      <c r="T13" s="4">
        <f t="shared" si="1"/>
        <v>47712.35</v>
      </c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>
        <f t="shared" si="2"/>
        <v>42076.6</v>
      </c>
    </row>
    <row r="14" spans="2:32" x14ac:dyDescent="0.25">
      <c r="B14" s="7" t="s">
        <v>21</v>
      </c>
      <c r="C14" s="2" t="s">
        <v>22</v>
      </c>
      <c r="D14" s="2"/>
      <c r="E14" s="2"/>
      <c r="F14" s="2"/>
      <c r="G14" s="2"/>
      <c r="H14" s="34">
        <f t="shared" si="0"/>
        <v>0</v>
      </c>
      <c r="I14" s="4">
        <v>0</v>
      </c>
      <c r="J14" s="4">
        <v>0</v>
      </c>
      <c r="K14" s="4"/>
      <c r="L14" s="4"/>
      <c r="M14" s="4"/>
      <c r="N14" s="4"/>
      <c r="O14" s="4"/>
      <c r="P14" s="4"/>
      <c r="Q14" s="4"/>
      <c r="R14" s="4"/>
      <c r="S14" s="4"/>
      <c r="T14" s="4">
        <f t="shared" si="1"/>
        <v>47712.35</v>
      </c>
      <c r="U14" s="4"/>
      <c r="V14" s="4">
        <v>10000</v>
      </c>
      <c r="W14" s="4">
        <v>1.18</v>
      </c>
      <c r="X14" s="4"/>
      <c r="Y14" s="4"/>
      <c r="Z14" s="4"/>
      <c r="AA14" s="4"/>
      <c r="AB14" s="4"/>
      <c r="AC14" s="4"/>
      <c r="AD14" s="4"/>
      <c r="AE14" s="4"/>
      <c r="AF14" s="4">
        <f t="shared" si="2"/>
        <v>32075.42</v>
      </c>
    </row>
    <row r="15" spans="2:32" x14ac:dyDescent="0.25">
      <c r="B15" s="7" t="s">
        <v>23</v>
      </c>
      <c r="C15" s="2" t="s">
        <v>24</v>
      </c>
      <c r="D15" s="2"/>
      <c r="E15" s="2"/>
      <c r="F15" s="2"/>
      <c r="G15" s="2"/>
      <c r="H15" s="34">
        <f t="shared" si="0"/>
        <v>0</v>
      </c>
      <c r="I15" s="4">
        <v>0</v>
      </c>
      <c r="J15" s="4">
        <v>0</v>
      </c>
      <c r="K15" s="4"/>
      <c r="L15" s="4">
        <v>174</v>
      </c>
      <c r="M15" s="4"/>
      <c r="N15" s="4"/>
      <c r="O15" s="4"/>
      <c r="P15" s="4"/>
      <c r="Q15" s="4"/>
      <c r="R15" s="4"/>
      <c r="S15" s="4"/>
      <c r="T15" s="4">
        <f t="shared" si="1"/>
        <v>47886.35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>
        <f t="shared" si="2"/>
        <v>32075.42</v>
      </c>
    </row>
    <row r="16" spans="2:32" x14ac:dyDescent="0.25">
      <c r="B16" s="7" t="s">
        <v>25</v>
      </c>
      <c r="C16" s="2" t="s">
        <v>26</v>
      </c>
      <c r="D16" s="2"/>
      <c r="E16" s="2"/>
      <c r="F16" s="2"/>
      <c r="G16" s="2"/>
      <c r="H16" s="34">
        <f t="shared" si="0"/>
        <v>0</v>
      </c>
      <c r="I16" s="4">
        <v>0</v>
      </c>
      <c r="J16" s="4">
        <v>0</v>
      </c>
      <c r="K16" s="4"/>
      <c r="L16" s="4"/>
      <c r="M16" s="4"/>
      <c r="N16" s="4"/>
      <c r="O16" s="4"/>
      <c r="P16" s="4"/>
      <c r="Q16" s="4"/>
      <c r="R16" s="4"/>
      <c r="S16" s="4"/>
      <c r="T16" s="4">
        <f t="shared" si="1"/>
        <v>47886.35</v>
      </c>
      <c r="U16" s="4"/>
      <c r="V16" s="4">
        <v>4500</v>
      </c>
      <c r="W16" s="4">
        <v>1.18</v>
      </c>
      <c r="X16" s="4"/>
      <c r="Y16" s="4"/>
      <c r="Z16" s="4"/>
      <c r="AA16" s="4"/>
      <c r="AB16" s="4"/>
      <c r="AC16" s="4"/>
      <c r="AD16" s="4"/>
      <c r="AE16" s="4"/>
      <c r="AF16" s="4">
        <f t="shared" si="2"/>
        <v>27574.239999999998</v>
      </c>
    </row>
    <row r="17" spans="2:32" x14ac:dyDescent="0.25">
      <c r="B17" s="7" t="s">
        <v>25</v>
      </c>
      <c r="C17" s="2" t="s">
        <v>27</v>
      </c>
      <c r="D17" s="2"/>
      <c r="E17" s="2"/>
      <c r="F17" s="2"/>
      <c r="G17" s="2"/>
      <c r="H17" s="34">
        <f t="shared" si="0"/>
        <v>0</v>
      </c>
      <c r="I17" s="4">
        <v>0</v>
      </c>
      <c r="J17" s="4">
        <v>0</v>
      </c>
      <c r="K17" s="4"/>
      <c r="L17" s="4"/>
      <c r="M17" s="4"/>
      <c r="N17" s="4"/>
      <c r="O17" s="4"/>
      <c r="P17" s="4">
        <v>-45000</v>
      </c>
      <c r="Q17" s="4"/>
      <c r="R17" s="4"/>
      <c r="S17" s="4"/>
      <c r="T17" s="4">
        <f t="shared" si="1"/>
        <v>2886.3499999999985</v>
      </c>
      <c r="U17" s="4">
        <v>0</v>
      </c>
      <c r="V17" s="4"/>
      <c r="W17" s="4"/>
      <c r="X17" s="4"/>
      <c r="Y17" s="4"/>
      <c r="Z17" s="4"/>
      <c r="AA17" s="4"/>
      <c r="AB17" s="4">
        <v>45000</v>
      </c>
      <c r="AC17" s="4"/>
      <c r="AD17" s="4"/>
      <c r="AE17" s="4"/>
      <c r="AF17" s="4">
        <f t="shared" si="2"/>
        <v>72574.239999999991</v>
      </c>
    </row>
    <row r="18" spans="2:32" x14ac:dyDescent="0.25">
      <c r="B18" s="7" t="s">
        <v>28</v>
      </c>
      <c r="C18" s="2" t="s">
        <v>12</v>
      </c>
      <c r="D18" s="2"/>
      <c r="E18" s="2"/>
      <c r="F18" s="2"/>
      <c r="G18" s="2"/>
      <c r="H18" s="34">
        <f t="shared" si="0"/>
        <v>0</v>
      </c>
      <c r="I18" s="4">
        <v>0</v>
      </c>
      <c r="J18" s="4">
        <v>0</v>
      </c>
      <c r="K18" s="4"/>
      <c r="L18" s="4"/>
      <c r="M18" s="4"/>
      <c r="N18" s="4"/>
      <c r="O18" s="4"/>
      <c r="P18" s="4"/>
      <c r="Q18" s="4"/>
      <c r="R18" s="4"/>
      <c r="S18" s="4"/>
      <c r="T18" s="4">
        <f t="shared" si="1"/>
        <v>2886.3499999999985</v>
      </c>
      <c r="U18" s="4">
        <v>0</v>
      </c>
      <c r="V18" s="4"/>
      <c r="W18" s="4"/>
      <c r="X18" s="4"/>
      <c r="Y18" s="4">
        <v>2446</v>
      </c>
      <c r="Z18" s="4"/>
      <c r="AA18" s="4"/>
      <c r="AB18" s="4"/>
      <c r="AC18" s="4"/>
      <c r="AD18" s="4"/>
      <c r="AE18" s="4"/>
      <c r="AF18" s="4">
        <f t="shared" si="2"/>
        <v>75020.239999999991</v>
      </c>
    </row>
    <row r="19" spans="2:32" x14ac:dyDescent="0.25">
      <c r="B19" s="7" t="s">
        <v>29</v>
      </c>
      <c r="C19" s="2" t="s">
        <v>10</v>
      </c>
      <c r="D19" s="2"/>
      <c r="E19" s="2"/>
      <c r="F19" s="2"/>
      <c r="G19" s="2"/>
      <c r="H19" s="34">
        <f t="shared" si="0"/>
        <v>0</v>
      </c>
      <c r="I19" s="4">
        <v>0</v>
      </c>
      <c r="J19" s="4">
        <v>0</v>
      </c>
      <c r="K19" s="4">
        <v>18</v>
      </c>
      <c r="L19" s="4"/>
      <c r="M19" s="4"/>
      <c r="N19" s="4"/>
      <c r="O19" s="4"/>
      <c r="P19" s="4"/>
      <c r="Q19" s="4"/>
      <c r="R19" s="4"/>
      <c r="S19" s="4"/>
      <c r="T19" s="4">
        <f t="shared" si="1"/>
        <v>2868.3499999999985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>
        <f t="shared" si="2"/>
        <v>75020.239999999991</v>
      </c>
    </row>
    <row r="20" spans="2:32" x14ac:dyDescent="0.25">
      <c r="B20" s="7" t="s">
        <v>30</v>
      </c>
      <c r="C20" s="2" t="s">
        <v>31</v>
      </c>
      <c r="D20" s="2"/>
      <c r="E20" s="2"/>
      <c r="F20" s="2"/>
      <c r="G20" s="2"/>
      <c r="H20" s="34">
        <f t="shared" si="0"/>
        <v>0</v>
      </c>
      <c r="I20" s="4">
        <v>0</v>
      </c>
      <c r="J20" s="4">
        <v>0</v>
      </c>
      <c r="K20" s="4"/>
      <c r="L20" s="4"/>
      <c r="M20" s="4"/>
      <c r="N20" s="4"/>
      <c r="O20" s="4"/>
      <c r="P20" s="4"/>
      <c r="Q20" s="4"/>
      <c r="R20" s="4"/>
      <c r="S20" s="4"/>
      <c r="T20" s="4">
        <f t="shared" si="1"/>
        <v>2868.3499999999985</v>
      </c>
      <c r="U20" s="4"/>
      <c r="V20" s="4">
        <v>6000</v>
      </c>
      <c r="W20" s="4">
        <v>1.18</v>
      </c>
      <c r="X20" s="4"/>
      <c r="Y20" s="4"/>
      <c r="Z20" s="4"/>
      <c r="AA20" s="4"/>
      <c r="AB20" s="4"/>
      <c r="AC20" s="4"/>
      <c r="AD20" s="4"/>
      <c r="AE20" s="4"/>
      <c r="AF20" s="4">
        <f t="shared" si="2"/>
        <v>69019.06</v>
      </c>
    </row>
    <row r="21" spans="2:32" x14ac:dyDescent="0.25">
      <c r="B21" s="7" t="s">
        <v>32</v>
      </c>
      <c r="C21" s="2" t="s">
        <v>12</v>
      </c>
      <c r="D21" s="2"/>
      <c r="E21" s="2"/>
      <c r="F21" s="2"/>
      <c r="G21" s="2"/>
      <c r="H21" s="34">
        <f t="shared" si="0"/>
        <v>0</v>
      </c>
      <c r="I21" s="4">
        <v>0</v>
      </c>
      <c r="J21" s="4">
        <v>0</v>
      </c>
      <c r="K21" s="4"/>
      <c r="L21" s="4"/>
      <c r="M21" s="4"/>
      <c r="N21" s="4"/>
      <c r="O21" s="4"/>
      <c r="P21" s="4"/>
      <c r="Q21" s="4"/>
      <c r="R21" s="4"/>
      <c r="S21" s="4"/>
      <c r="T21" s="4">
        <f t="shared" si="1"/>
        <v>2868.3499999999985</v>
      </c>
      <c r="U21" s="4">
        <v>0</v>
      </c>
      <c r="V21" s="4"/>
      <c r="W21" s="4"/>
      <c r="X21" s="4"/>
      <c r="Y21" s="4">
        <v>2699</v>
      </c>
      <c r="Z21" s="4"/>
      <c r="AA21" s="4"/>
      <c r="AB21" s="4"/>
      <c r="AC21" s="4"/>
      <c r="AD21" s="4"/>
      <c r="AE21" s="4"/>
      <c r="AF21" s="4">
        <f t="shared" si="2"/>
        <v>71718.06</v>
      </c>
    </row>
    <row r="22" spans="2:32" x14ac:dyDescent="0.25">
      <c r="B22" s="7" t="s">
        <v>32</v>
      </c>
      <c r="C22" s="2" t="s">
        <v>33</v>
      </c>
      <c r="D22" s="2"/>
      <c r="E22" s="2"/>
      <c r="F22" s="2"/>
      <c r="G22" s="2"/>
      <c r="H22" s="34">
        <f t="shared" si="0"/>
        <v>0</v>
      </c>
      <c r="I22" s="4">
        <v>0</v>
      </c>
      <c r="J22" s="4">
        <v>0</v>
      </c>
      <c r="K22" s="4"/>
      <c r="L22" s="4"/>
      <c r="M22" s="4"/>
      <c r="N22" s="4"/>
      <c r="O22" s="4"/>
      <c r="P22" s="4"/>
      <c r="Q22" s="4"/>
      <c r="R22" s="4"/>
      <c r="S22" s="4"/>
      <c r="T22" s="4">
        <f t="shared" si="1"/>
        <v>2868.3499999999985</v>
      </c>
      <c r="U22" s="4"/>
      <c r="V22" s="4">
        <v>15000</v>
      </c>
      <c r="W22" s="4">
        <v>2.36</v>
      </c>
      <c r="X22" s="4"/>
      <c r="Y22" s="4"/>
      <c r="Z22" s="4"/>
      <c r="AA22" s="4"/>
      <c r="AB22" s="4"/>
      <c r="AC22" s="4"/>
      <c r="AD22" s="4"/>
      <c r="AE22" s="4"/>
      <c r="AF22" s="4">
        <f t="shared" si="2"/>
        <v>56715.7</v>
      </c>
    </row>
    <row r="23" spans="2:32" x14ac:dyDescent="0.25">
      <c r="B23" s="7" t="s">
        <v>32</v>
      </c>
      <c r="C23" s="2" t="s">
        <v>34</v>
      </c>
      <c r="D23" s="2"/>
      <c r="E23" s="2"/>
      <c r="F23" s="2"/>
      <c r="G23" s="2"/>
      <c r="H23" s="34">
        <f t="shared" si="0"/>
        <v>0</v>
      </c>
      <c r="I23" s="4">
        <v>0</v>
      </c>
      <c r="J23" s="4">
        <v>0</v>
      </c>
      <c r="K23" s="4"/>
      <c r="L23" s="4"/>
      <c r="M23" s="4"/>
      <c r="N23" s="4"/>
      <c r="O23" s="4"/>
      <c r="P23" s="4"/>
      <c r="Q23" s="4"/>
      <c r="R23" s="4"/>
      <c r="S23" s="4"/>
      <c r="T23" s="4">
        <f t="shared" si="1"/>
        <v>2868.3499999999985</v>
      </c>
      <c r="U23" s="4"/>
      <c r="V23" s="4">
        <v>9000</v>
      </c>
      <c r="W23" s="4">
        <v>1.18</v>
      </c>
      <c r="X23" s="4"/>
      <c r="Y23" s="4"/>
      <c r="Z23" s="4"/>
      <c r="AA23" s="4"/>
      <c r="AB23" s="4"/>
      <c r="AC23" s="4"/>
      <c r="AD23" s="4"/>
      <c r="AE23" s="4"/>
      <c r="AF23" s="4">
        <f t="shared" si="2"/>
        <v>47714.52</v>
      </c>
    </row>
    <row r="24" spans="2:32" x14ac:dyDescent="0.25">
      <c r="B24" s="7" t="s">
        <v>32</v>
      </c>
      <c r="C24" s="2" t="s">
        <v>24</v>
      </c>
      <c r="D24" s="2"/>
      <c r="E24" s="2"/>
      <c r="F24" s="2"/>
      <c r="G24" s="2"/>
      <c r="H24" s="34">
        <f t="shared" si="0"/>
        <v>0</v>
      </c>
      <c r="I24" s="4">
        <v>0</v>
      </c>
      <c r="J24" s="4">
        <v>0</v>
      </c>
      <c r="K24" s="4"/>
      <c r="L24" s="4"/>
      <c r="M24" s="4"/>
      <c r="N24" s="4"/>
      <c r="O24" s="4"/>
      <c r="P24" s="4"/>
      <c r="Q24" s="4"/>
      <c r="R24" s="4"/>
      <c r="S24" s="4"/>
      <c r="T24" s="4">
        <f t="shared" si="1"/>
        <v>2868.3499999999985</v>
      </c>
      <c r="U24" s="4">
        <v>0</v>
      </c>
      <c r="V24" s="4"/>
      <c r="W24" s="4"/>
      <c r="X24" s="4">
        <v>400</v>
      </c>
      <c r="Y24" s="4"/>
      <c r="Z24" s="4"/>
      <c r="AA24" s="4"/>
      <c r="AB24" s="4"/>
      <c r="AC24" s="4"/>
      <c r="AD24" s="4"/>
      <c r="AE24" s="4"/>
      <c r="AF24" s="4">
        <f t="shared" si="2"/>
        <v>48114.52</v>
      </c>
    </row>
    <row r="25" spans="2:32" x14ac:dyDescent="0.25">
      <c r="B25" s="7" t="s">
        <v>35</v>
      </c>
      <c r="C25" s="2" t="s">
        <v>12</v>
      </c>
      <c r="D25" s="2"/>
      <c r="E25" s="2"/>
      <c r="F25" s="2"/>
      <c r="G25" s="2"/>
      <c r="H25" s="34">
        <f t="shared" si="0"/>
        <v>0</v>
      </c>
      <c r="I25" s="4">
        <v>0</v>
      </c>
      <c r="J25" s="4">
        <v>0</v>
      </c>
      <c r="K25" s="4"/>
      <c r="L25" s="4"/>
      <c r="M25" s="4"/>
      <c r="N25" s="4"/>
      <c r="O25" s="4"/>
      <c r="P25" s="4"/>
      <c r="Q25" s="4"/>
      <c r="R25" s="4"/>
      <c r="S25" s="4"/>
      <c r="T25" s="4">
        <f t="shared" si="1"/>
        <v>2868.3499999999985</v>
      </c>
      <c r="U25" s="4">
        <v>0</v>
      </c>
      <c r="V25" s="4"/>
      <c r="W25" s="4"/>
      <c r="X25" s="4"/>
      <c r="Y25" s="4">
        <v>4454</v>
      </c>
      <c r="Z25" s="4"/>
      <c r="AA25" s="4"/>
      <c r="AB25" s="4"/>
      <c r="AC25" s="4"/>
      <c r="AD25" s="4"/>
      <c r="AE25" s="4"/>
      <c r="AF25" s="4">
        <f t="shared" si="2"/>
        <v>52568.52</v>
      </c>
    </row>
    <row r="26" spans="2:32" x14ac:dyDescent="0.25">
      <c r="B26" s="7" t="s">
        <v>36</v>
      </c>
      <c r="C26" s="2" t="s">
        <v>12</v>
      </c>
      <c r="D26" s="2"/>
      <c r="E26" s="2"/>
      <c r="F26" s="2"/>
      <c r="G26" s="2"/>
      <c r="H26" s="34">
        <f t="shared" si="0"/>
        <v>0</v>
      </c>
      <c r="I26" s="4">
        <v>0</v>
      </c>
      <c r="J26" s="4">
        <v>0</v>
      </c>
      <c r="K26" s="4"/>
      <c r="L26" s="4"/>
      <c r="M26" s="4">
        <v>6850</v>
      </c>
      <c r="N26" s="4"/>
      <c r="O26" s="4"/>
      <c r="P26" s="4"/>
      <c r="Q26" s="4"/>
      <c r="R26" s="4"/>
      <c r="S26" s="4"/>
      <c r="T26" s="4">
        <f t="shared" si="1"/>
        <v>9718.3499999999985</v>
      </c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>
        <f t="shared" si="2"/>
        <v>52568.52</v>
      </c>
    </row>
    <row r="27" spans="2:32" x14ac:dyDescent="0.25">
      <c r="B27" s="7" t="s">
        <v>36</v>
      </c>
      <c r="C27" s="2" t="s">
        <v>12</v>
      </c>
      <c r="D27" s="2"/>
      <c r="E27" s="2"/>
      <c r="F27" s="2"/>
      <c r="G27" s="2"/>
      <c r="H27" s="34">
        <f t="shared" si="0"/>
        <v>0</v>
      </c>
      <c r="I27" s="4">
        <v>0</v>
      </c>
      <c r="J27" s="4">
        <v>0</v>
      </c>
      <c r="K27" s="4"/>
      <c r="L27" s="4"/>
      <c r="M27" s="4">
        <v>5625</v>
      </c>
      <c r="N27" s="4"/>
      <c r="O27" s="4"/>
      <c r="P27" s="4"/>
      <c r="Q27" s="4"/>
      <c r="R27" s="4"/>
      <c r="S27" s="4"/>
      <c r="T27" s="4">
        <f t="shared" si="1"/>
        <v>15343.349999999999</v>
      </c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>
        <f t="shared" si="2"/>
        <v>52568.52</v>
      </c>
    </row>
    <row r="28" spans="2:32" x14ac:dyDescent="0.25">
      <c r="B28" s="7" t="s">
        <v>36</v>
      </c>
      <c r="C28" s="2" t="s">
        <v>12</v>
      </c>
      <c r="D28" s="2"/>
      <c r="E28" s="2"/>
      <c r="F28" s="2"/>
      <c r="G28" s="2"/>
      <c r="H28" s="34">
        <f t="shared" si="0"/>
        <v>0</v>
      </c>
      <c r="I28" s="4">
        <v>0</v>
      </c>
      <c r="J28" s="4">
        <v>0</v>
      </c>
      <c r="K28" s="4"/>
      <c r="L28" s="4"/>
      <c r="M28" s="4">
        <v>6680</v>
      </c>
      <c r="N28" s="4"/>
      <c r="O28" s="4"/>
      <c r="P28" s="4"/>
      <c r="Q28" s="4"/>
      <c r="R28" s="4"/>
      <c r="S28" s="4"/>
      <c r="T28" s="4">
        <f t="shared" si="1"/>
        <v>22023.35</v>
      </c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>
        <f t="shared" si="2"/>
        <v>52568.52</v>
      </c>
    </row>
    <row r="29" spans="2:32" x14ac:dyDescent="0.25">
      <c r="B29" s="7" t="s">
        <v>36</v>
      </c>
      <c r="C29" s="2" t="s">
        <v>12</v>
      </c>
      <c r="D29" s="2"/>
      <c r="E29" s="2"/>
      <c r="F29" s="2"/>
      <c r="G29" s="2"/>
      <c r="H29" s="34">
        <f t="shared" si="0"/>
        <v>0</v>
      </c>
      <c r="I29" s="4">
        <v>0</v>
      </c>
      <c r="J29" s="4">
        <v>0</v>
      </c>
      <c r="K29" s="4"/>
      <c r="L29" s="4"/>
      <c r="M29" s="4">
        <v>466</v>
      </c>
      <c r="N29" s="4"/>
      <c r="O29" s="4"/>
      <c r="P29" s="4"/>
      <c r="Q29" s="4"/>
      <c r="R29" s="4"/>
      <c r="S29" s="4"/>
      <c r="T29" s="4">
        <f t="shared" si="1"/>
        <v>22489.35</v>
      </c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>
        <f t="shared" si="2"/>
        <v>52568.52</v>
      </c>
    </row>
    <row r="30" spans="2:32" x14ac:dyDescent="0.25">
      <c r="B30" s="7" t="s">
        <v>37</v>
      </c>
      <c r="C30" s="2" t="s">
        <v>38</v>
      </c>
      <c r="D30" s="2"/>
      <c r="E30" s="2"/>
      <c r="F30" s="2"/>
      <c r="G30" s="2"/>
      <c r="H30" s="34">
        <f t="shared" si="0"/>
        <v>0</v>
      </c>
      <c r="I30" s="4">
        <v>0</v>
      </c>
      <c r="J30" s="4">
        <v>0</v>
      </c>
      <c r="K30" s="4"/>
      <c r="L30" s="4"/>
      <c r="M30" s="4"/>
      <c r="N30" s="4"/>
      <c r="O30" s="4"/>
      <c r="P30" s="4"/>
      <c r="Q30" s="4"/>
      <c r="R30" s="4"/>
      <c r="S30" s="4"/>
      <c r="T30" s="4">
        <f t="shared" si="1"/>
        <v>22489.35</v>
      </c>
      <c r="U30" s="4"/>
      <c r="V30" s="4">
        <v>7500</v>
      </c>
      <c r="W30" s="4">
        <v>1.18</v>
      </c>
      <c r="X30" s="4"/>
      <c r="Y30" s="4"/>
      <c r="Z30" s="4"/>
      <c r="AA30" s="4"/>
      <c r="AB30" s="4"/>
      <c r="AC30" s="4"/>
      <c r="AD30" s="4"/>
      <c r="AE30" s="4"/>
      <c r="AF30" s="4">
        <f t="shared" si="2"/>
        <v>45067.34</v>
      </c>
    </row>
    <row r="31" spans="2:32" x14ac:dyDescent="0.25">
      <c r="B31" s="7" t="s">
        <v>37</v>
      </c>
      <c r="C31" s="2" t="s">
        <v>39</v>
      </c>
      <c r="D31" s="2"/>
      <c r="E31" s="2"/>
      <c r="F31" s="2"/>
      <c r="G31" s="2"/>
      <c r="H31" s="34">
        <f t="shared" si="0"/>
        <v>0</v>
      </c>
      <c r="I31" s="4">
        <v>0</v>
      </c>
      <c r="J31" s="4">
        <v>0</v>
      </c>
      <c r="K31" s="4"/>
      <c r="L31" s="4"/>
      <c r="M31" s="4"/>
      <c r="N31" s="4"/>
      <c r="O31" s="4"/>
      <c r="P31" s="4"/>
      <c r="Q31" s="4"/>
      <c r="R31" s="4"/>
      <c r="S31" s="4"/>
      <c r="T31" s="4">
        <f t="shared" si="1"/>
        <v>22489.35</v>
      </c>
      <c r="U31" s="4"/>
      <c r="V31" s="4">
        <v>5000</v>
      </c>
      <c r="W31" s="4">
        <v>1.18</v>
      </c>
      <c r="X31" s="4"/>
      <c r="Y31" s="4"/>
      <c r="Z31" s="4"/>
      <c r="AA31" s="4"/>
      <c r="AB31" s="4"/>
      <c r="AC31" s="4"/>
      <c r="AD31" s="4"/>
      <c r="AE31" s="4"/>
      <c r="AF31" s="4">
        <f t="shared" si="2"/>
        <v>40066.159999999996</v>
      </c>
    </row>
    <row r="32" spans="2:32" x14ac:dyDescent="0.25">
      <c r="B32" s="7" t="s">
        <v>40</v>
      </c>
      <c r="C32" s="2" t="s">
        <v>41</v>
      </c>
      <c r="D32" s="2"/>
      <c r="E32" s="2"/>
      <c r="F32" s="2"/>
      <c r="G32" s="2"/>
      <c r="H32" s="34">
        <f t="shared" si="0"/>
        <v>0</v>
      </c>
      <c r="I32" s="4">
        <v>0</v>
      </c>
      <c r="J32" s="4">
        <v>0</v>
      </c>
      <c r="K32" s="4"/>
      <c r="L32" s="4"/>
      <c r="M32" s="4"/>
      <c r="N32" s="4"/>
      <c r="O32" s="4"/>
      <c r="P32" s="4"/>
      <c r="Q32" s="4"/>
      <c r="R32" s="4"/>
      <c r="S32" s="4"/>
      <c r="T32" s="4">
        <f t="shared" si="1"/>
        <v>22489.35</v>
      </c>
      <c r="U32" s="4"/>
      <c r="V32" s="4">
        <v>5000</v>
      </c>
      <c r="W32" s="4">
        <v>1.18</v>
      </c>
      <c r="X32" s="4"/>
      <c r="Y32" s="4"/>
      <c r="Z32" s="4"/>
      <c r="AA32" s="4"/>
      <c r="AB32" s="4"/>
      <c r="AC32" s="4"/>
      <c r="AD32" s="4"/>
      <c r="AE32" s="4"/>
      <c r="AF32" s="4">
        <f t="shared" si="2"/>
        <v>35064.979999999996</v>
      </c>
    </row>
    <row r="33" spans="2:32" x14ac:dyDescent="0.25">
      <c r="B33" s="7" t="s">
        <v>40</v>
      </c>
      <c r="C33" s="2" t="s">
        <v>42</v>
      </c>
      <c r="D33" s="2"/>
      <c r="E33" s="2"/>
      <c r="F33" s="2"/>
      <c r="G33" s="2"/>
      <c r="H33" s="34">
        <f t="shared" si="0"/>
        <v>0</v>
      </c>
      <c r="I33" s="4">
        <v>0</v>
      </c>
      <c r="J33" s="4">
        <v>0</v>
      </c>
      <c r="K33" s="4"/>
      <c r="L33" s="4"/>
      <c r="M33" s="4"/>
      <c r="N33" s="4"/>
      <c r="O33" s="4"/>
      <c r="P33" s="4"/>
      <c r="Q33" s="4"/>
      <c r="R33" s="4"/>
      <c r="S33" s="4"/>
      <c r="T33" s="4">
        <f t="shared" si="1"/>
        <v>22489.35</v>
      </c>
      <c r="U33" s="4"/>
      <c r="V33" s="4">
        <v>5000</v>
      </c>
      <c r="W33" s="4">
        <v>1.18</v>
      </c>
      <c r="X33" s="4"/>
      <c r="Y33" s="4"/>
      <c r="Z33" s="4"/>
      <c r="AA33" s="4"/>
      <c r="AB33" s="4"/>
      <c r="AC33" s="4"/>
      <c r="AD33" s="4"/>
      <c r="AE33" s="4"/>
      <c r="AF33" s="4">
        <f t="shared" si="2"/>
        <v>30063.799999999996</v>
      </c>
    </row>
    <row r="34" spans="2:32" x14ac:dyDescent="0.25">
      <c r="B34" s="7" t="s">
        <v>40</v>
      </c>
      <c r="C34" s="2" t="s">
        <v>43</v>
      </c>
      <c r="D34" s="2"/>
      <c r="E34" s="2"/>
      <c r="F34" s="2"/>
      <c r="G34" s="2"/>
      <c r="H34" s="34">
        <f t="shared" si="0"/>
        <v>0</v>
      </c>
      <c r="I34" s="4">
        <v>0</v>
      </c>
      <c r="J34" s="4">
        <v>0</v>
      </c>
      <c r="K34" s="4"/>
      <c r="L34" s="4"/>
      <c r="M34" s="4"/>
      <c r="N34" s="4"/>
      <c r="O34" s="4"/>
      <c r="P34" s="4"/>
      <c r="Q34" s="4"/>
      <c r="R34" s="4"/>
      <c r="S34" s="4"/>
      <c r="T34" s="4">
        <f t="shared" si="1"/>
        <v>22489.35</v>
      </c>
      <c r="U34" s="4"/>
      <c r="V34" s="4">
        <v>5000</v>
      </c>
      <c r="W34" s="4">
        <v>1.18</v>
      </c>
      <c r="X34" s="4"/>
      <c r="Y34" s="4"/>
      <c r="Z34" s="4"/>
      <c r="AA34" s="4"/>
      <c r="AB34" s="4"/>
      <c r="AC34" s="4"/>
      <c r="AD34" s="4"/>
      <c r="AE34" s="4"/>
      <c r="AF34" s="4">
        <f t="shared" si="2"/>
        <v>25062.619999999995</v>
      </c>
    </row>
    <row r="35" spans="2:32" x14ac:dyDescent="0.25">
      <c r="B35" s="7" t="s">
        <v>40</v>
      </c>
      <c r="C35" s="2" t="s">
        <v>44</v>
      </c>
      <c r="D35" s="2"/>
      <c r="E35" s="2"/>
      <c r="F35" s="2"/>
      <c r="G35" s="2"/>
      <c r="H35" s="34">
        <f t="shared" si="0"/>
        <v>0</v>
      </c>
      <c r="I35" s="4">
        <v>0</v>
      </c>
      <c r="J35" s="4">
        <v>0</v>
      </c>
      <c r="K35" s="4"/>
      <c r="L35" s="4"/>
      <c r="M35" s="4"/>
      <c r="N35" s="4"/>
      <c r="O35" s="4"/>
      <c r="P35" s="4"/>
      <c r="Q35" s="4"/>
      <c r="R35" s="4"/>
      <c r="S35" s="4"/>
      <c r="T35" s="4">
        <f t="shared" si="1"/>
        <v>22489.35</v>
      </c>
      <c r="U35" s="4"/>
      <c r="V35" s="4">
        <v>5000</v>
      </c>
      <c r="W35" s="4">
        <v>1.18</v>
      </c>
      <c r="X35" s="4"/>
      <c r="Y35" s="4"/>
      <c r="Z35" s="4"/>
      <c r="AA35" s="4"/>
      <c r="AB35" s="4"/>
      <c r="AC35" s="4"/>
      <c r="AD35" s="4"/>
      <c r="AE35" s="4"/>
      <c r="AF35" s="4">
        <f t="shared" si="2"/>
        <v>20061.439999999995</v>
      </c>
    </row>
    <row r="36" spans="2:32" x14ac:dyDescent="0.25">
      <c r="B36" s="7" t="s">
        <v>45</v>
      </c>
      <c r="C36" s="2" t="s">
        <v>46</v>
      </c>
      <c r="D36" s="2"/>
      <c r="E36" s="2"/>
      <c r="F36" s="2"/>
      <c r="G36" s="2"/>
      <c r="H36" s="34">
        <f t="shared" si="0"/>
        <v>0</v>
      </c>
      <c r="I36" s="4">
        <v>0</v>
      </c>
      <c r="J36" s="4">
        <v>0</v>
      </c>
      <c r="K36" s="4"/>
      <c r="L36" s="4"/>
      <c r="M36" s="4"/>
      <c r="N36" s="4"/>
      <c r="O36" s="4"/>
      <c r="P36" s="4"/>
      <c r="Q36" s="4"/>
      <c r="R36" s="4"/>
      <c r="S36" s="4"/>
      <c r="T36" s="4">
        <f t="shared" si="1"/>
        <v>22489.35</v>
      </c>
      <c r="U36" s="4"/>
      <c r="V36" s="4">
        <v>5000</v>
      </c>
      <c r="W36" s="4">
        <v>1.18</v>
      </c>
      <c r="X36" s="4"/>
      <c r="Y36" s="4"/>
      <c r="Z36" s="4"/>
      <c r="AA36" s="4"/>
      <c r="AB36" s="4"/>
      <c r="AC36" s="4"/>
      <c r="AD36" s="4"/>
      <c r="AE36" s="4"/>
      <c r="AF36" s="4">
        <f t="shared" si="2"/>
        <v>15060.259999999995</v>
      </c>
    </row>
    <row r="37" spans="2:32" x14ac:dyDescent="0.25">
      <c r="B37" s="7" t="s">
        <v>47</v>
      </c>
      <c r="C37" s="2" t="s">
        <v>48</v>
      </c>
      <c r="D37" s="2"/>
      <c r="E37" s="2"/>
      <c r="F37" s="2"/>
      <c r="G37" s="2"/>
      <c r="H37" s="34">
        <f t="shared" si="0"/>
        <v>0</v>
      </c>
      <c r="I37" s="4">
        <v>0</v>
      </c>
      <c r="J37" s="4">
        <v>0</v>
      </c>
      <c r="K37" s="4"/>
      <c r="L37" s="4"/>
      <c r="M37" s="4"/>
      <c r="N37" s="4"/>
      <c r="O37" s="4"/>
      <c r="P37" s="4"/>
      <c r="Q37" s="4"/>
      <c r="R37" s="4"/>
      <c r="S37" s="4"/>
      <c r="T37" s="4">
        <f t="shared" si="1"/>
        <v>22489.35</v>
      </c>
      <c r="U37" s="4"/>
      <c r="V37" s="4">
        <v>2000</v>
      </c>
      <c r="W37" s="4"/>
      <c r="X37" s="4"/>
      <c r="Y37" s="4"/>
      <c r="Z37" s="4"/>
      <c r="AA37" s="4"/>
      <c r="AB37" s="4"/>
      <c r="AC37" s="4"/>
      <c r="AD37" s="4"/>
      <c r="AE37" s="4"/>
      <c r="AF37" s="4">
        <f t="shared" si="2"/>
        <v>13060.259999999995</v>
      </c>
    </row>
    <row r="38" spans="2:32" x14ac:dyDescent="0.25">
      <c r="B38" s="7" t="s">
        <v>49</v>
      </c>
      <c r="C38" s="2" t="s">
        <v>12</v>
      </c>
      <c r="D38" s="2"/>
      <c r="E38" s="2"/>
      <c r="F38" s="2"/>
      <c r="G38" s="2"/>
      <c r="H38" s="34">
        <f t="shared" si="0"/>
        <v>0</v>
      </c>
      <c r="I38" s="4">
        <v>0</v>
      </c>
      <c r="J38" s="4">
        <v>0</v>
      </c>
      <c r="K38" s="4"/>
      <c r="L38" s="4"/>
      <c r="M38" s="4">
        <v>466</v>
      </c>
      <c r="N38" s="4"/>
      <c r="O38" s="4"/>
      <c r="P38" s="4"/>
      <c r="Q38" s="4"/>
      <c r="R38" s="4"/>
      <c r="S38" s="4"/>
      <c r="T38" s="4">
        <f t="shared" si="1"/>
        <v>22955.35</v>
      </c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>
        <f t="shared" si="2"/>
        <v>13060.259999999995</v>
      </c>
    </row>
    <row r="39" spans="2:32" x14ac:dyDescent="0.25">
      <c r="B39" s="7" t="s">
        <v>50</v>
      </c>
      <c r="C39" s="2" t="s">
        <v>26</v>
      </c>
      <c r="D39" s="2"/>
      <c r="E39" s="2"/>
      <c r="F39" s="2"/>
      <c r="G39" s="2"/>
      <c r="H39" s="34">
        <f t="shared" si="0"/>
        <v>0</v>
      </c>
      <c r="I39" s="4">
        <v>0</v>
      </c>
      <c r="J39" s="4">
        <v>0</v>
      </c>
      <c r="K39" s="4"/>
      <c r="L39" s="4"/>
      <c r="M39" s="4"/>
      <c r="N39" s="4"/>
      <c r="O39" s="4"/>
      <c r="P39" s="4"/>
      <c r="Q39" s="4"/>
      <c r="R39" s="4"/>
      <c r="S39" s="4"/>
      <c r="T39" s="4">
        <f t="shared" si="1"/>
        <v>22955.35</v>
      </c>
      <c r="U39" s="4"/>
      <c r="V39" s="4">
        <v>1000</v>
      </c>
      <c r="W39" s="4">
        <v>1.18</v>
      </c>
      <c r="X39" s="4"/>
      <c r="Y39" s="4"/>
      <c r="Z39" s="4"/>
      <c r="AA39" s="4"/>
      <c r="AB39" s="4"/>
      <c r="AC39" s="4"/>
      <c r="AD39" s="4"/>
      <c r="AE39" s="4"/>
      <c r="AF39" s="4">
        <f t="shared" si="2"/>
        <v>12059.079999999994</v>
      </c>
    </row>
    <row r="40" spans="2:32" x14ac:dyDescent="0.25">
      <c r="B40" s="7" t="s">
        <v>51</v>
      </c>
      <c r="C40" s="2" t="s">
        <v>12</v>
      </c>
      <c r="D40" s="2"/>
      <c r="E40" s="2"/>
      <c r="F40" s="2"/>
      <c r="G40" s="2"/>
      <c r="H40" s="34">
        <f t="shared" si="0"/>
        <v>0</v>
      </c>
      <c r="I40" s="4">
        <v>0</v>
      </c>
      <c r="J40" s="4">
        <v>0</v>
      </c>
      <c r="K40" s="4"/>
      <c r="L40" s="4"/>
      <c r="M40" s="4"/>
      <c r="N40" s="4"/>
      <c r="O40" s="4"/>
      <c r="P40" s="4"/>
      <c r="Q40" s="4"/>
      <c r="R40" s="4"/>
      <c r="S40" s="4"/>
      <c r="T40" s="4">
        <f t="shared" si="1"/>
        <v>22955.35</v>
      </c>
      <c r="U40" s="4">
        <v>0</v>
      </c>
      <c r="V40" s="4"/>
      <c r="W40" s="4"/>
      <c r="X40" s="4"/>
      <c r="Y40" s="4">
        <v>8775</v>
      </c>
      <c r="Z40" s="4"/>
      <c r="AA40" s="4"/>
      <c r="AB40" s="4"/>
      <c r="AC40" s="4"/>
      <c r="AD40" s="4"/>
      <c r="AE40" s="4"/>
      <c r="AF40" s="4">
        <f t="shared" si="2"/>
        <v>20834.079999999994</v>
      </c>
    </row>
    <row r="41" spans="2:32" x14ac:dyDescent="0.25">
      <c r="B41" s="7" t="s">
        <v>52</v>
      </c>
      <c r="C41" s="2" t="s">
        <v>53</v>
      </c>
      <c r="D41" s="2"/>
      <c r="E41" s="2"/>
      <c r="F41" s="2"/>
      <c r="G41" s="2"/>
      <c r="H41" s="34">
        <f t="shared" si="0"/>
        <v>0</v>
      </c>
      <c r="I41" s="4">
        <v>0</v>
      </c>
      <c r="J41" s="4">
        <v>0</v>
      </c>
      <c r="K41" s="4"/>
      <c r="L41" s="4"/>
      <c r="M41" s="4"/>
      <c r="N41" s="4"/>
      <c r="O41" s="4"/>
      <c r="P41" s="4"/>
      <c r="Q41" s="4"/>
      <c r="R41" s="4"/>
      <c r="S41" s="4"/>
      <c r="T41" s="4">
        <f t="shared" si="1"/>
        <v>22955.35</v>
      </c>
      <c r="U41" s="4"/>
      <c r="V41" s="4">
        <v>5000</v>
      </c>
      <c r="W41" s="4">
        <v>1.18</v>
      </c>
      <c r="X41" s="4"/>
      <c r="Y41" s="4"/>
      <c r="Z41" s="4"/>
      <c r="AA41" s="4"/>
      <c r="AB41" s="4"/>
      <c r="AC41" s="4"/>
      <c r="AD41" s="4"/>
      <c r="AE41" s="4"/>
      <c r="AF41" s="4">
        <f t="shared" si="2"/>
        <v>15832.899999999994</v>
      </c>
    </row>
    <row r="42" spans="2:32" x14ac:dyDescent="0.25">
      <c r="B42" s="7" t="s">
        <v>52</v>
      </c>
      <c r="C42" s="2" t="s">
        <v>54</v>
      </c>
      <c r="D42" s="2"/>
      <c r="E42" s="2"/>
      <c r="F42" s="2"/>
      <c r="G42" s="2"/>
      <c r="H42" s="34">
        <f t="shared" si="0"/>
        <v>0</v>
      </c>
      <c r="I42" s="4">
        <v>0</v>
      </c>
      <c r="J42" s="4">
        <v>0</v>
      </c>
      <c r="K42" s="4"/>
      <c r="L42" s="4"/>
      <c r="M42" s="4"/>
      <c r="N42" s="4"/>
      <c r="O42" s="4"/>
      <c r="P42" s="4"/>
      <c r="Q42" s="4"/>
      <c r="R42" s="4"/>
      <c r="S42" s="4"/>
      <c r="T42" s="4">
        <f t="shared" si="1"/>
        <v>22955.35</v>
      </c>
      <c r="U42" s="4"/>
      <c r="V42" s="4">
        <v>5000</v>
      </c>
      <c r="W42" s="4">
        <v>1.18</v>
      </c>
      <c r="X42" s="4"/>
      <c r="Y42" s="4"/>
      <c r="Z42" s="4"/>
      <c r="AA42" s="4"/>
      <c r="AB42" s="4"/>
      <c r="AC42" s="4"/>
      <c r="AD42" s="4"/>
      <c r="AE42" s="4"/>
      <c r="AF42" s="4">
        <f t="shared" si="2"/>
        <v>10831.719999999994</v>
      </c>
    </row>
    <row r="43" spans="2:32" x14ac:dyDescent="0.25">
      <c r="B43" s="7" t="s">
        <v>55</v>
      </c>
      <c r="C43" s="2" t="s">
        <v>56</v>
      </c>
      <c r="D43" s="2"/>
      <c r="E43" s="2"/>
      <c r="F43" s="2"/>
      <c r="G43" s="2"/>
      <c r="H43" s="34">
        <f t="shared" si="0"/>
        <v>0</v>
      </c>
      <c r="I43" s="4">
        <v>0</v>
      </c>
      <c r="J43" s="4">
        <v>0</v>
      </c>
      <c r="K43" s="4"/>
      <c r="L43" s="4"/>
      <c r="M43" s="4"/>
      <c r="N43" s="4"/>
      <c r="O43" s="4"/>
      <c r="P43" s="4"/>
      <c r="Q43" s="4"/>
      <c r="R43" s="4"/>
      <c r="S43" s="4"/>
      <c r="T43" s="4">
        <f t="shared" si="1"/>
        <v>22955.35</v>
      </c>
      <c r="U43" s="4"/>
      <c r="V43" s="4">
        <v>7500</v>
      </c>
      <c r="W43" s="4">
        <v>1.18</v>
      </c>
      <c r="X43" s="4"/>
      <c r="Y43" s="4"/>
      <c r="Z43" s="4"/>
      <c r="AA43" s="4"/>
      <c r="AB43" s="4"/>
      <c r="AC43" s="4"/>
      <c r="AD43" s="4"/>
      <c r="AE43" s="4"/>
      <c r="AF43" s="4">
        <f t="shared" si="2"/>
        <v>3330.5399999999936</v>
      </c>
    </row>
    <row r="44" spans="2:32" x14ac:dyDescent="0.25">
      <c r="B44" s="7" t="s">
        <v>57</v>
      </c>
      <c r="C44" s="2" t="s">
        <v>12</v>
      </c>
      <c r="D44" s="2"/>
      <c r="E44" s="2"/>
      <c r="F44" s="2"/>
      <c r="G44" s="2"/>
      <c r="H44" s="34">
        <f t="shared" si="0"/>
        <v>0</v>
      </c>
      <c r="I44" s="4">
        <v>0</v>
      </c>
      <c r="J44" s="4">
        <v>0</v>
      </c>
      <c r="K44" s="4"/>
      <c r="L44" s="4"/>
      <c r="M44" s="4">
        <v>466</v>
      </c>
      <c r="N44" s="4"/>
      <c r="O44" s="4"/>
      <c r="P44" s="4"/>
      <c r="Q44" s="4"/>
      <c r="R44" s="4"/>
      <c r="S44" s="4"/>
      <c r="T44" s="4">
        <f t="shared" si="1"/>
        <v>23421.35</v>
      </c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>
        <f t="shared" si="2"/>
        <v>3330.5399999999936</v>
      </c>
    </row>
    <row r="45" spans="2:32" x14ac:dyDescent="0.25">
      <c r="B45" s="7" t="s">
        <v>58</v>
      </c>
      <c r="C45" s="2" t="s">
        <v>12</v>
      </c>
      <c r="D45" s="2"/>
      <c r="E45" s="2"/>
      <c r="F45" s="2"/>
      <c r="G45" s="2"/>
      <c r="H45" s="34">
        <f t="shared" si="0"/>
        <v>0</v>
      </c>
      <c r="I45" s="4">
        <v>0</v>
      </c>
      <c r="J45" s="4">
        <v>0</v>
      </c>
      <c r="K45" s="4"/>
      <c r="L45" s="4"/>
      <c r="M45" s="4">
        <v>193</v>
      </c>
      <c r="N45" s="4"/>
      <c r="O45" s="4"/>
      <c r="P45" s="4"/>
      <c r="Q45" s="4"/>
      <c r="R45" s="4"/>
      <c r="S45" s="4"/>
      <c r="T45" s="4">
        <f t="shared" si="1"/>
        <v>23614.35</v>
      </c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>
        <f t="shared" si="2"/>
        <v>3330.5399999999936</v>
      </c>
    </row>
    <row r="46" spans="2:32" x14ac:dyDescent="0.25">
      <c r="B46" s="7" t="s">
        <v>59</v>
      </c>
      <c r="C46" s="2" t="s">
        <v>10</v>
      </c>
      <c r="D46" s="2"/>
      <c r="E46" s="2"/>
      <c r="F46" s="2"/>
      <c r="G46" s="2"/>
      <c r="H46" s="34">
        <f t="shared" si="0"/>
        <v>0</v>
      </c>
      <c r="I46" s="4">
        <v>0</v>
      </c>
      <c r="J46" s="4">
        <v>0</v>
      </c>
      <c r="K46" s="4">
        <v>18</v>
      </c>
      <c r="L46" s="4"/>
      <c r="M46" s="4"/>
      <c r="N46" s="4"/>
      <c r="O46" s="4"/>
      <c r="P46" s="4"/>
      <c r="Q46" s="4"/>
      <c r="R46" s="4"/>
      <c r="S46" s="4"/>
      <c r="T46" s="4">
        <f t="shared" si="1"/>
        <v>23596.35</v>
      </c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>
        <f t="shared" si="2"/>
        <v>3330.5399999999936</v>
      </c>
    </row>
    <row r="47" spans="2:32" x14ac:dyDescent="0.25">
      <c r="B47" s="7" t="s">
        <v>59</v>
      </c>
      <c r="C47" s="2" t="s">
        <v>12</v>
      </c>
      <c r="D47" s="2"/>
      <c r="E47" s="2"/>
      <c r="F47" s="2"/>
      <c r="G47" s="2"/>
      <c r="H47" s="34">
        <f t="shared" si="0"/>
        <v>0</v>
      </c>
      <c r="I47" s="4">
        <v>0</v>
      </c>
      <c r="J47" s="4">
        <v>0</v>
      </c>
      <c r="K47" s="4"/>
      <c r="L47" s="4"/>
      <c r="M47" s="4"/>
      <c r="N47" s="4"/>
      <c r="O47" s="4"/>
      <c r="P47" s="4"/>
      <c r="Q47" s="4"/>
      <c r="R47" s="4"/>
      <c r="S47" s="4"/>
      <c r="T47" s="4">
        <f t="shared" si="1"/>
        <v>23596.35</v>
      </c>
      <c r="U47" s="4">
        <v>0</v>
      </c>
      <c r="V47" s="4"/>
      <c r="W47" s="4"/>
      <c r="X47" s="4"/>
      <c r="Y47" s="4">
        <v>2447</v>
      </c>
      <c r="Z47" s="4"/>
      <c r="AA47" s="4"/>
      <c r="AB47" s="4"/>
      <c r="AC47" s="4"/>
      <c r="AD47" s="4"/>
      <c r="AE47" s="4"/>
      <c r="AF47" s="4">
        <f t="shared" si="2"/>
        <v>5777.5399999999936</v>
      </c>
    </row>
    <row r="48" spans="2:32" x14ac:dyDescent="0.25">
      <c r="B48" s="7" t="s">
        <v>60</v>
      </c>
      <c r="C48" s="2" t="s">
        <v>56</v>
      </c>
      <c r="D48" s="2"/>
      <c r="E48" s="2"/>
      <c r="F48" s="2"/>
      <c r="G48" s="2"/>
      <c r="H48" s="34">
        <f t="shared" si="0"/>
        <v>0</v>
      </c>
      <c r="I48" s="4">
        <v>0</v>
      </c>
      <c r="J48" s="4">
        <v>0</v>
      </c>
      <c r="K48" s="4"/>
      <c r="L48" s="4"/>
      <c r="M48" s="4"/>
      <c r="N48" s="4"/>
      <c r="O48" s="4"/>
      <c r="P48" s="4"/>
      <c r="Q48" s="4"/>
      <c r="R48" s="4"/>
      <c r="S48" s="4"/>
      <c r="T48" s="4">
        <f t="shared" si="1"/>
        <v>23596.35</v>
      </c>
      <c r="U48" s="4"/>
      <c r="V48" s="4">
        <v>2500</v>
      </c>
      <c r="W48" s="4">
        <v>1.18</v>
      </c>
      <c r="X48" s="4"/>
      <c r="Y48" s="4"/>
      <c r="Z48" s="4"/>
      <c r="AA48" s="4"/>
      <c r="AB48" s="4"/>
      <c r="AC48" s="4"/>
      <c r="AD48" s="4"/>
      <c r="AE48" s="4"/>
      <c r="AF48" s="4">
        <f t="shared" si="2"/>
        <v>3276.3599999999938</v>
      </c>
    </row>
    <row r="49" spans="2:32" x14ac:dyDescent="0.25">
      <c r="B49" s="7" t="s">
        <v>61</v>
      </c>
      <c r="C49" s="2" t="s">
        <v>12</v>
      </c>
      <c r="D49" s="2"/>
      <c r="E49" s="2"/>
      <c r="F49" s="2"/>
      <c r="G49" s="2"/>
      <c r="H49" s="34">
        <f t="shared" si="0"/>
        <v>0</v>
      </c>
      <c r="I49" s="4">
        <v>0</v>
      </c>
      <c r="J49" s="4">
        <v>0</v>
      </c>
      <c r="K49" s="4"/>
      <c r="L49" s="4"/>
      <c r="M49" s="4"/>
      <c r="N49" s="4"/>
      <c r="O49" s="4"/>
      <c r="P49" s="4"/>
      <c r="Q49" s="4"/>
      <c r="R49" s="4"/>
      <c r="S49" s="4"/>
      <c r="T49" s="4">
        <f t="shared" si="1"/>
        <v>23596.35</v>
      </c>
      <c r="U49" s="4">
        <v>0</v>
      </c>
      <c r="V49" s="4"/>
      <c r="W49" s="4"/>
      <c r="X49" s="4"/>
      <c r="Y49" s="4">
        <v>2700</v>
      </c>
      <c r="Z49" s="4"/>
      <c r="AA49" s="4"/>
      <c r="AB49" s="4"/>
      <c r="AC49" s="4"/>
      <c r="AD49" s="4"/>
      <c r="AE49" s="4"/>
      <c r="AF49" s="4">
        <f t="shared" si="2"/>
        <v>5976.3599999999933</v>
      </c>
    </row>
    <row r="50" spans="2:32" x14ac:dyDescent="0.25">
      <c r="B50" s="7" t="s">
        <v>61</v>
      </c>
      <c r="C50" s="2" t="s">
        <v>24</v>
      </c>
      <c r="D50" s="2"/>
      <c r="E50" s="2"/>
      <c r="F50" s="2"/>
      <c r="G50" s="2"/>
      <c r="H50" s="34">
        <f t="shared" si="0"/>
        <v>0</v>
      </c>
      <c r="I50" s="4">
        <v>0</v>
      </c>
      <c r="J50" s="4">
        <v>0</v>
      </c>
      <c r="K50" s="4"/>
      <c r="L50" s="4"/>
      <c r="M50" s="4"/>
      <c r="N50" s="4"/>
      <c r="O50" s="4"/>
      <c r="P50" s="4"/>
      <c r="Q50" s="4"/>
      <c r="R50" s="4"/>
      <c r="S50" s="4"/>
      <c r="T50" s="4">
        <f t="shared" si="1"/>
        <v>23596.35</v>
      </c>
      <c r="U50" s="4">
        <v>0</v>
      </c>
      <c r="V50" s="4"/>
      <c r="W50" s="4"/>
      <c r="X50" s="4">
        <v>139</v>
      </c>
      <c r="Y50" s="4"/>
      <c r="Z50" s="4"/>
      <c r="AA50" s="4"/>
      <c r="AB50" s="4"/>
      <c r="AC50" s="4"/>
      <c r="AD50" s="4"/>
      <c r="AE50" s="4"/>
      <c r="AF50" s="4">
        <f t="shared" si="2"/>
        <v>6115.3599999999933</v>
      </c>
    </row>
    <row r="51" spans="2:32" x14ac:dyDescent="0.25">
      <c r="B51" s="7" t="s">
        <v>62</v>
      </c>
      <c r="C51" s="2" t="s">
        <v>12</v>
      </c>
      <c r="D51" s="2"/>
      <c r="E51" s="2"/>
      <c r="F51" s="2"/>
      <c r="G51" s="2"/>
      <c r="H51" s="34">
        <f t="shared" si="0"/>
        <v>0</v>
      </c>
      <c r="I51" s="4">
        <v>0</v>
      </c>
      <c r="J51" s="4">
        <v>0</v>
      </c>
      <c r="K51" s="4"/>
      <c r="L51" s="4"/>
      <c r="M51" s="4">
        <v>7032</v>
      </c>
      <c r="N51" s="4"/>
      <c r="O51" s="4"/>
      <c r="P51" s="4"/>
      <c r="Q51" s="4"/>
      <c r="R51" s="4"/>
      <c r="S51" s="4"/>
      <c r="T51" s="4">
        <f t="shared" si="1"/>
        <v>30628.35</v>
      </c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>
        <f t="shared" si="2"/>
        <v>6115.3599999999933</v>
      </c>
    </row>
    <row r="52" spans="2:32" x14ac:dyDescent="0.25">
      <c r="B52" s="7" t="s">
        <v>62</v>
      </c>
      <c r="C52" s="2" t="s">
        <v>12</v>
      </c>
      <c r="D52" s="2"/>
      <c r="E52" s="2"/>
      <c r="F52" s="2"/>
      <c r="G52" s="2"/>
      <c r="H52" s="34">
        <f t="shared" si="0"/>
        <v>0</v>
      </c>
      <c r="I52" s="4">
        <v>0</v>
      </c>
      <c r="J52" s="4">
        <v>0</v>
      </c>
      <c r="K52" s="4"/>
      <c r="L52" s="4"/>
      <c r="M52" s="4">
        <v>5625</v>
      </c>
      <c r="N52" s="4"/>
      <c r="O52" s="4"/>
      <c r="P52" s="4"/>
      <c r="Q52" s="4"/>
      <c r="R52" s="4"/>
      <c r="S52" s="4"/>
      <c r="T52" s="4">
        <f t="shared" si="1"/>
        <v>36253.35</v>
      </c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>
        <f t="shared" si="2"/>
        <v>6115.3599999999933</v>
      </c>
    </row>
    <row r="53" spans="2:32" x14ac:dyDescent="0.25">
      <c r="B53" s="7" t="s">
        <v>62</v>
      </c>
      <c r="C53" s="2" t="s">
        <v>12</v>
      </c>
      <c r="D53" s="2"/>
      <c r="E53" s="2"/>
      <c r="F53" s="2"/>
      <c r="G53" s="2"/>
      <c r="H53" s="34">
        <f t="shared" si="0"/>
        <v>0</v>
      </c>
      <c r="I53" s="4">
        <v>0</v>
      </c>
      <c r="J53" s="4">
        <v>0</v>
      </c>
      <c r="K53" s="4"/>
      <c r="L53" s="4"/>
      <c r="M53" s="4">
        <v>6680</v>
      </c>
      <c r="N53" s="4"/>
      <c r="O53" s="4"/>
      <c r="P53" s="4"/>
      <c r="Q53" s="4"/>
      <c r="R53" s="4"/>
      <c r="S53" s="4"/>
      <c r="T53" s="4">
        <f t="shared" si="1"/>
        <v>42933.35</v>
      </c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>
        <f t="shared" si="2"/>
        <v>6115.3599999999933</v>
      </c>
    </row>
    <row r="54" spans="2:32" x14ac:dyDescent="0.25">
      <c r="B54" s="7" t="s">
        <v>62</v>
      </c>
      <c r="C54" s="2" t="s">
        <v>12</v>
      </c>
      <c r="D54" s="2"/>
      <c r="E54" s="2"/>
      <c r="F54" s="2"/>
      <c r="G54" s="2"/>
      <c r="H54" s="34">
        <f t="shared" si="0"/>
        <v>0</v>
      </c>
      <c r="I54" s="4">
        <v>0</v>
      </c>
      <c r="J54" s="4">
        <v>0</v>
      </c>
      <c r="K54" s="4"/>
      <c r="L54" s="4"/>
      <c r="M54" s="4">
        <v>466</v>
      </c>
      <c r="N54" s="4"/>
      <c r="O54" s="4"/>
      <c r="P54" s="4"/>
      <c r="Q54" s="4"/>
      <c r="R54" s="4"/>
      <c r="S54" s="4"/>
      <c r="T54" s="4">
        <f t="shared" si="1"/>
        <v>43399.35</v>
      </c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>
        <f t="shared" si="2"/>
        <v>6115.3599999999933</v>
      </c>
    </row>
    <row r="55" spans="2:32" x14ac:dyDescent="0.25">
      <c r="B55" s="7" t="s">
        <v>62</v>
      </c>
      <c r="C55" s="2" t="s">
        <v>12</v>
      </c>
      <c r="D55" s="2"/>
      <c r="E55" s="2"/>
      <c r="F55" s="2"/>
      <c r="G55" s="2"/>
      <c r="H55" s="34">
        <f t="shared" si="0"/>
        <v>0</v>
      </c>
      <c r="I55" s="4">
        <v>0</v>
      </c>
      <c r="J55" s="4">
        <v>0</v>
      </c>
      <c r="K55" s="4"/>
      <c r="L55" s="4"/>
      <c r="M55" s="4"/>
      <c r="N55" s="4"/>
      <c r="O55" s="4"/>
      <c r="P55" s="4"/>
      <c r="Q55" s="4"/>
      <c r="R55" s="4"/>
      <c r="S55" s="4"/>
      <c r="T55" s="4">
        <f t="shared" si="1"/>
        <v>43399.35</v>
      </c>
      <c r="U55" s="4">
        <v>0</v>
      </c>
      <c r="V55" s="4"/>
      <c r="W55" s="4"/>
      <c r="X55" s="4"/>
      <c r="Y55" s="4">
        <v>4455</v>
      </c>
      <c r="Z55" s="4"/>
      <c r="AA55" s="4"/>
      <c r="AB55" s="4"/>
      <c r="AC55" s="4"/>
      <c r="AD55" s="4"/>
      <c r="AE55" s="4"/>
      <c r="AF55" s="4">
        <f t="shared" si="2"/>
        <v>10570.359999999993</v>
      </c>
    </row>
    <row r="56" spans="2:32" x14ac:dyDescent="0.25">
      <c r="B56" s="7" t="s">
        <v>63</v>
      </c>
      <c r="C56" s="2" t="s">
        <v>39</v>
      </c>
      <c r="D56" s="2"/>
      <c r="E56" s="2"/>
      <c r="F56" s="2"/>
      <c r="G56" s="2"/>
      <c r="H56" s="34">
        <f t="shared" si="0"/>
        <v>0</v>
      </c>
      <c r="I56" s="4">
        <v>0</v>
      </c>
      <c r="J56" s="4">
        <v>0</v>
      </c>
      <c r="K56" s="4"/>
      <c r="L56" s="4"/>
      <c r="M56" s="4"/>
      <c r="N56" s="4"/>
      <c r="O56" s="4"/>
      <c r="P56" s="4"/>
      <c r="Q56" s="4"/>
      <c r="R56" s="4"/>
      <c r="S56" s="4"/>
      <c r="T56" s="4">
        <f t="shared" si="1"/>
        <v>43399.35</v>
      </c>
      <c r="U56" s="4"/>
      <c r="V56" s="4">
        <v>5000</v>
      </c>
      <c r="W56" s="4">
        <v>1.18</v>
      </c>
      <c r="X56" s="4"/>
      <c r="Y56" s="4"/>
      <c r="Z56" s="4"/>
      <c r="AA56" s="4"/>
      <c r="AB56" s="4"/>
      <c r="AC56" s="4"/>
      <c r="AD56" s="4"/>
      <c r="AE56" s="4"/>
      <c r="AF56" s="4">
        <f t="shared" si="2"/>
        <v>5569.179999999993</v>
      </c>
    </row>
    <row r="57" spans="2:32" x14ac:dyDescent="0.25">
      <c r="B57" s="7" t="s">
        <v>64</v>
      </c>
      <c r="C57" s="2" t="s">
        <v>12</v>
      </c>
      <c r="D57" s="2"/>
      <c r="E57" s="2"/>
      <c r="F57" s="2"/>
      <c r="G57" s="2"/>
      <c r="H57" s="34">
        <f t="shared" si="0"/>
        <v>0</v>
      </c>
      <c r="I57" s="4">
        <v>0</v>
      </c>
      <c r="J57" s="4">
        <v>0</v>
      </c>
      <c r="K57" s="4"/>
      <c r="L57" s="4"/>
      <c r="M57" s="4">
        <v>466</v>
      </c>
      <c r="N57" s="4"/>
      <c r="O57" s="4"/>
      <c r="P57" s="4">
        <v>0</v>
      </c>
      <c r="Q57" s="4"/>
      <c r="R57" s="4"/>
      <c r="S57" s="4"/>
      <c r="T57" s="4">
        <f t="shared" si="1"/>
        <v>43865.35</v>
      </c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>
        <f t="shared" si="2"/>
        <v>5569.179999999993</v>
      </c>
    </row>
    <row r="58" spans="2:32" x14ac:dyDescent="0.25">
      <c r="B58" s="7" t="s">
        <v>65</v>
      </c>
      <c r="C58" s="2" t="s">
        <v>27</v>
      </c>
      <c r="D58" s="2"/>
      <c r="E58" s="2"/>
      <c r="F58" s="2"/>
      <c r="G58" s="2"/>
      <c r="H58" s="34">
        <f t="shared" si="0"/>
        <v>0</v>
      </c>
      <c r="I58" s="4">
        <v>0</v>
      </c>
      <c r="J58" s="4">
        <v>0</v>
      </c>
      <c r="K58" s="4"/>
      <c r="L58" s="4"/>
      <c r="M58" s="4"/>
      <c r="N58" s="4"/>
      <c r="O58" s="4"/>
      <c r="P58" s="4">
        <v>-41800</v>
      </c>
      <c r="Q58" s="4"/>
      <c r="R58" s="4"/>
      <c r="S58" s="4"/>
      <c r="T58" s="4">
        <f t="shared" si="1"/>
        <v>2065.3499999999985</v>
      </c>
      <c r="U58" s="4">
        <v>0</v>
      </c>
      <c r="V58" s="4"/>
      <c r="W58" s="4"/>
      <c r="X58" s="4"/>
      <c r="Y58" s="4"/>
      <c r="Z58" s="4"/>
      <c r="AA58" s="4"/>
      <c r="AB58" s="4">
        <v>41800</v>
      </c>
      <c r="AC58" s="4"/>
      <c r="AD58" s="4"/>
      <c r="AE58" s="4"/>
      <c r="AF58" s="4">
        <f t="shared" si="2"/>
        <v>47369.179999999993</v>
      </c>
    </row>
    <row r="59" spans="2:32" x14ac:dyDescent="0.25">
      <c r="B59" s="7" t="s">
        <v>66</v>
      </c>
      <c r="C59" s="2" t="s">
        <v>39</v>
      </c>
      <c r="D59" s="2"/>
      <c r="E59" s="2"/>
      <c r="F59" s="2"/>
      <c r="G59" s="2"/>
      <c r="H59" s="34">
        <f t="shared" si="0"/>
        <v>0</v>
      </c>
      <c r="I59" s="4">
        <v>0</v>
      </c>
      <c r="J59" s="4">
        <v>0</v>
      </c>
      <c r="K59" s="4"/>
      <c r="L59" s="4"/>
      <c r="M59" s="4"/>
      <c r="N59" s="4"/>
      <c r="O59" s="4"/>
      <c r="P59" s="4"/>
      <c r="Q59" s="4"/>
      <c r="R59" s="4"/>
      <c r="S59" s="4"/>
      <c r="T59" s="4">
        <f t="shared" si="1"/>
        <v>2065.3499999999985</v>
      </c>
      <c r="U59" s="4"/>
      <c r="V59" s="4">
        <v>5000</v>
      </c>
      <c r="W59" s="4">
        <v>1.18</v>
      </c>
      <c r="X59" s="4"/>
      <c r="Y59" s="4"/>
      <c r="Z59" s="4"/>
      <c r="AA59" s="4"/>
      <c r="AB59" s="4"/>
      <c r="AC59" s="4"/>
      <c r="AD59" s="4"/>
      <c r="AE59" s="4"/>
      <c r="AF59" s="4">
        <f t="shared" si="2"/>
        <v>42367.999999999993</v>
      </c>
    </row>
    <row r="60" spans="2:32" x14ac:dyDescent="0.25">
      <c r="B60" s="7" t="s">
        <v>66</v>
      </c>
      <c r="C60" s="2" t="s">
        <v>67</v>
      </c>
      <c r="D60" s="2"/>
      <c r="E60" s="2"/>
      <c r="F60" s="2"/>
      <c r="G60" s="2"/>
      <c r="H60" s="34">
        <f t="shared" si="0"/>
        <v>0</v>
      </c>
      <c r="I60" s="4">
        <v>0</v>
      </c>
      <c r="J60" s="4">
        <v>0</v>
      </c>
      <c r="K60" s="4"/>
      <c r="L60" s="4"/>
      <c r="M60" s="4"/>
      <c r="N60" s="4"/>
      <c r="O60" s="4"/>
      <c r="P60" s="4"/>
      <c r="Q60" s="4"/>
      <c r="R60" s="4"/>
      <c r="S60" s="4"/>
      <c r="T60" s="4">
        <f t="shared" si="1"/>
        <v>2065.3499999999985</v>
      </c>
      <c r="U60" s="4"/>
      <c r="V60" s="4">
        <v>5000</v>
      </c>
      <c r="W60" s="4">
        <v>1.18</v>
      </c>
      <c r="X60" s="4"/>
      <c r="Y60" s="4"/>
      <c r="Z60" s="4"/>
      <c r="AA60" s="4"/>
      <c r="AB60" s="4"/>
      <c r="AC60" s="4"/>
      <c r="AD60" s="4"/>
      <c r="AE60" s="4"/>
      <c r="AF60" s="4">
        <f t="shared" si="2"/>
        <v>37366.819999999992</v>
      </c>
    </row>
    <row r="61" spans="2:32" x14ac:dyDescent="0.25">
      <c r="B61" s="7" t="s">
        <v>66</v>
      </c>
      <c r="C61" s="2" t="s">
        <v>68</v>
      </c>
      <c r="D61" s="2"/>
      <c r="E61" s="2"/>
      <c r="F61" s="2"/>
      <c r="G61" s="2"/>
      <c r="H61" s="34">
        <f t="shared" si="0"/>
        <v>0</v>
      </c>
      <c r="I61" s="4">
        <v>0</v>
      </c>
      <c r="J61" s="4">
        <v>0</v>
      </c>
      <c r="K61" s="4"/>
      <c r="L61" s="4"/>
      <c r="M61" s="4"/>
      <c r="N61" s="4"/>
      <c r="O61" s="4"/>
      <c r="P61" s="4"/>
      <c r="Q61" s="4"/>
      <c r="R61" s="4"/>
      <c r="S61" s="4"/>
      <c r="T61" s="4">
        <f t="shared" si="1"/>
        <v>2065.3499999999985</v>
      </c>
      <c r="U61" s="4"/>
      <c r="V61" s="4">
        <v>5000</v>
      </c>
      <c r="W61" s="4">
        <v>1.18</v>
      </c>
      <c r="X61" s="4"/>
      <c r="Y61" s="4"/>
      <c r="Z61" s="4"/>
      <c r="AA61" s="4"/>
      <c r="AB61" s="4"/>
      <c r="AC61" s="4"/>
      <c r="AD61" s="4"/>
      <c r="AE61" s="4"/>
      <c r="AF61" s="4">
        <f t="shared" si="2"/>
        <v>32365.639999999992</v>
      </c>
    </row>
    <row r="62" spans="2:32" x14ac:dyDescent="0.25">
      <c r="B62" s="7" t="s">
        <v>66</v>
      </c>
      <c r="C62" s="2" t="s">
        <v>69</v>
      </c>
      <c r="D62" s="2"/>
      <c r="E62" s="2"/>
      <c r="F62" s="2"/>
      <c r="G62" s="2"/>
      <c r="H62" s="34">
        <f t="shared" si="0"/>
        <v>0</v>
      </c>
      <c r="I62" s="4">
        <v>0</v>
      </c>
      <c r="J62" s="4">
        <v>0</v>
      </c>
      <c r="K62" s="4"/>
      <c r="L62" s="4"/>
      <c r="M62" s="4"/>
      <c r="N62" s="4"/>
      <c r="O62" s="4"/>
      <c r="P62" s="4"/>
      <c r="Q62" s="4"/>
      <c r="R62" s="4"/>
      <c r="S62" s="4"/>
      <c r="T62" s="4">
        <f t="shared" si="1"/>
        <v>2065.3499999999985</v>
      </c>
      <c r="U62" s="4"/>
      <c r="V62" s="4">
        <v>5000</v>
      </c>
      <c r="W62" s="4">
        <v>1.18</v>
      </c>
      <c r="X62" s="4"/>
      <c r="Y62" s="4"/>
      <c r="Z62" s="4"/>
      <c r="AA62" s="4"/>
      <c r="AB62" s="4"/>
      <c r="AC62" s="4"/>
      <c r="AD62" s="4"/>
      <c r="AE62" s="4"/>
      <c r="AF62" s="4">
        <f t="shared" si="2"/>
        <v>27364.459999999992</v>
      </c>
    </row>
    <row r="63" spans="2:32" x14ac:dyDescent="0.25">
      <c r="B63" s="7" t="s">
        <v>66</v>
      </c>
      <c r="C63" s="2" t="s">
        <v>70</v>
      </c>
      <c r="D63" s="2"/>
      <c r="E63" s="2"/>
      <c r="F63" s="2"/>
      <c r="G63" s="2"/>
      <c r="H63" s="34">
        <f t="shared" si="0"/>
        <v>0</v>
      </c>
      <c r="I63" s="4">
        <v>0</v>
      </c>
      <c r="J63" s="4">
        <v>0</v>
      </c>
      <c r="K63" s="4"/>
      <c r="L63" s="4"/>
      <c r="M63" s="4"/>
      <c r="N63" s="4"/>
      <c r="O63" s="4"/>
      <c r="P63" s="4"/>
      <c r="Q63" s="4"/>
      <c r="R63" s="4"/>
      <c r="S63" s="4"/>
      <c r="T63" s="4">
        <f t="shared" si="1"/>
        <v>2065.3499999999985</v>
      </c>
      <c r="U63" s="4"/>
      <c r="V63" s="4">
        <v>5000</v>
      </c>
      <c r="W63" s="4">
        <v>1.18</v>
      </c>
      <c r="X63" s="4"/>
      <c r="Y63" s="4"/>
      <c r="Z63" s="4"/>
      <c r="AA63" s="4"/>
      <c r="AB63" s="4"/>
      <c r="AC63" s="4"/>
      <c r="AD63" s="4"/>
      <c r="AE63" s="4"/>
      <c r="AF63" s="4">
        <f t="shared" si="2"/>
        <v>22363.279999999992</v>
      </c>
    </row>
    <row r="64" spans="2:32" x14ac:dyDescent="0.25">
      <c r="B64" s="7" t="s">
        <v>71</v>
      </c>
      <c r="C64" s="2" t="s">
        <v>12</v>
      </c>
      <c r="D64" s="2"/>
      <c r="E64" s="2"/>
      <c r="F64" s="2"/>
      <c r="G64" s="2"/>
      <c r="H64" s="34">
        <f t="shared" si="0"/>
        <v>0</v>
      </c>
      <c r="I64" s="4">
        <v>0</v>
      </c>
      <c r="J64" s="4">
        <v>0</v>
      </c>
      <c r="K64" s="4"/>
      <c r="L64" s="4"/>
      <c r="M64" s="4"/>
      <c r="N64" s="4"/>
      <c r="O64" s="4"/>
      <c r="P64" s="4"/>
      <c r="Q64" s="4"/>
      <c r="R64" s="4"/>
      <c r="S64" s="4"/>
      <c r="T64" s="4">
        <f t="shared" si="1"/>
        <v>2065.3499999999985</v>
      </c>
      <c r="U64" s="4">
        <v>0</v>
      </c>
      <c r="V64" s="4"/>
      <c r="W64" s="4"/>
      <c r="X64" s="4"/>
      <c r="Y64" s="4">
        <v>8775</v>
      </c>
      <c r="Z64" s="4"/>
      <c r="AA64" s="4"/>
      <c r="AB64" s="4"/>
      <c r="AC64" s="4"/>
      <c r="AD64" s="4"/>
      <c r="AE64" s="4"/>
      <c r="AF64" s="4">
        <f t="shared" si="2"/>
        <v>31138.279999999992</v>
      </c>
    </row>
    <row r="65" spans="2:32" x14ac:dyDescent="0.25">
      <c r="B65" s="7" t="s">
        <v>72</v>
      </c>
      <c r="C65" s="2" t="s">
        <v>12</v>
      </c>
      <c r="D65" s="2"/>
      <c r="E65" s="2"/>
      <c r="F65" s="2"/>
      <c r="G65" s="2"/>
      <c r="H65" s="34">
        <f t="shared" si="0"/>
        <v>0</v>
      </c>
      <c r="I65" s="4">
        <v>0</v>
      </c>
      <c r="J65" s="4">
        <v>0</v>
      </c>
      <c r="K65" s="4"/>
      <c r="L65" s="4"/>
      <c r="M65" s="4">
        <v>466</v>
      </c>
      <c r="N65" s="4"/>
      <c r="O65" s="4"/>
      <c r="P65" s="4"/>
      <c r="Q65" s="4"/>
      <c r="R65" s="4"/>
      <c r="S65" s="4"/>
      <c r="T65" s="4">
        <f t="shared" si="1"/>
        <v>2531.3499999999985</v>
      </c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>
        <f t="shared" si="2"/>
        <v>31138.279999999992</v>
      </c>
    </row>
    <row r="66" spans="2:32" x14ac:dyDescent="0.25">
      <c r="B66" s="7" t="s">
        <v>73</v>
      </c>
      <c r="C66" s="2" t="s">
        <v>24</v>
      </c>
      <c r="D66" s="2"/>
      <c r="E66" s="2"/>
      <c r="F66" s="2"/>
      <c r="G66" s="2"/>
      <c r="H66" s="34">
        <f t="shared" si="0"/>
        <v>0</v>
      </c>
      <c r="I66" s="4">
        <v>0</v>
      </c>
      <c r="J66" s="4">
        <v>0</v>
      </c>
      <c r="K66" s="4"/>
      <c r="L66" s="4">
        <v>235</v>
      </c>
      <c r="M66" s="4"/>
      <c r="N66" s="4"/>
      <c r="O66" s="4"/>
      <c r="P66" s="4"/>
      <c r="Q66" s="4"/>
      <c r="R66" s="4"/>
      <c r="S66" s="4"/>
      <c r="T66" s="4">
        <f t="shared" si="1"/>
        <v>2766.3499999999985</v>
      </c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>
        <f t="shared" si="2"/>
        <v>31138.279999999992</v>
      </c>
    </row>
    <row r="67" spans="2:32" x14ac:dyDescent="0.25">
      <c r="B67" s="7" t="s">
        <v>74</v>
      </c>
      <c r="C67" s="2" t="s">
        <v>10</v>
      </c>
      <c r="D67" s="2"/>
      <c r="E67" s="2"/>
      <c r="F67" s="2"/>
      <c r="G67" s="2"/>
      <c r="H67" s="34">
        <f t="shared" si="0"/>
        <v>0</v>
      </c>
      <c r="I67" s="4">
        <v>0</v>
      </c>
      <c r="J67" s="4">
        <v>0</v>
      </c>
      <c r="K67" s="4">
        <v>18</v>
      </c>
      <c r="L67" s="4"/>
      <c r="M67" s="4"/>
      <c r="N67" s="4"/>
      <c r="O67" s="4"/>
      <c r="P67" s="4"/>
      <c r="Q67" s="4"/>
      <c r="R67" s="4"/>
      <c r="S67" s="4"/>
      <c r="T67" s="4">
        <f t="shared" si="1"/>
        <v>2748.3499999999985</v>
      </c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>
        <f t="shared" si="2"/>
        <v>31138.279999999992</v>
      </c>
    </row>
    <row r="68" spans="2:32" x14ac:dyDescent="0.25">
      <c r="B68" s="7" t="s">
        <v>74</v>
      </c>
      <c r="C68" s="2" t="s">
        <v>12</v>
      </c>
      <c r="D68" s="2"/>
      <c r="E68" s="2"/>
      <c r="F68" s="2"/>
      <c r="G68" s="2"/>
      <c r="H68" s="34">
        <f t="shared" si="0"/>
        <v>0</v>
      </c>
      <c r="I68" s="4">
        <v>0</v>
      </c>
      <c r="J68" s="4">
        <v>0</v>
      </c>
      <c r="K68" s="4"/>
      <c r="L68" s="4"/>
      <c r="M68" s="4"/>
      <c r="N68" s="4"/>
      <c r="O68" s="4"/>
      <c r="P68" s="4"/>
      <c r="Q68" s="4"/>
      <c r="R68" s="4"/>
      <c r="S68" s="4"/>
      <c r="T68" s="4">
        <f t="shared" si="1"/>
        <v>2748.3499999999985</v>
      </c>
      <c r="U68" s="4">
        <v>0</v>
      </c>
      <c r="V68" s="4"/>
      <c r="W68" s="4"/>
      <c r="X68" s="4"/>
      <c r="Y68" s="4">
        <v>2447</v>
      </c>
      <c r="Z68" s="4"/>
      <c r="AA68" s="4"/>
      <c r="AB68" s="4"/>
      <c r="AC68" s="4"/>
      <c r="AD68" s="4"/>
      <c r="AE68" s="4"/>
      <c r="AF68" s="4">
        <f t="shared" si="2"/>
        <v>33585.279999999992</v>
      </c>
    </row>
    <row r="69" spans="2:32" x14ac:dyDescent="0.25">
      <c r="B69" s="7" t="s">
        <v>75</v>
      </c>
      <c r="C69" s="2" t="s">
        <v>12</v>
      </c>
      <c r="D69" s="2"/>
      <c r="E69" s="2"/>
      <c r="F69" s="2"/>
      <c r="G69" s="2"/>
      <c r="H69" s="34">
        <f t="shared" ref="H69:H113" si="3">H68+D69-G69</f>
        <v>0</v>
      </c>
      <c r="I69" s="4">
        <v>0</v>
      </c>
      <c r="J69" s="4">
        <v>0</v>
      </c>
      <c r="K69" s="4"/>
      <c r="L69" s="4"/>
      <c r="M69" s="4"/>
      <c r="N69" s="4"/>
      <c r="O69" s="4"/>
      <c r="P69" s="4"/>
      <c r="Q69" s="4"/>
      <c r="R69" s="4"/>
      <c r="S69" s="4"/>
      <c r="T69" s="4">
        <f t="shared" ref="T69:T113" si="4">T68+(I69+L69+M69+P69+Q69+R69)-(J69+K69+N69+O69+S69)</f>
        <v>2748.3499999999985</v>
      </c>
      <c r="U69" s="4">
        <v>0</v>
      </c>
      <c r="V69" s="4"/>
      <c r="W69" s="4"/>
      <c r="X69" s="4"/>
      <c r="Y69" s="4">
        <v>2700</v>
      </c>
      <c r="Z69" s="4"/>
      <c r="AA69" s="4"/>
      <c r="AB69" s="4"/>
      <c r="AC69" s="4"/>
      <c r="AD69" s="4"/>
      <c r="AE69" s="4"/>
      <c r="AF69" s="4">
        <f t="shared" ref="AF69:AF113" si="5">AF68+(U69+X69+Y69+AB69+AC69+AD69)-(V69+W69+Z69+AA69+AE69)</f>
        <v>36285.279999999992</v>
      </c>
    </row>
    <row r="70" spans="2:32" x14ac:dyDescent="0.25">
      <c r="B70" s="7" t="s">
        <v>75</v>
      </c>
      <c r="C70" s="2" t="s">
        <v>12</v>
      </c>
      <c r="D70" s="2"/>
      <c r="E70" s="2"/>
      <c r="F70" s="2"/>
      <c r="G70" s="2"/>
      <c r="H70" s="34">
        <f t="shared" si="3"/>
        <v>0</v>
      </c>
      <c r="I70" s="4">
        <v>0</v>
      </c>
      <c r="J70" s="4">
        <v>0</v>
      </c>
      <c r="K70" s="4"/>
      <c r="L70" s="4"/>
      <c r="M70" s="4"/>
      <c r="N70" s="4"/>
      <c r="O70" s="4"/>
      <c r="P70" s="4"/>
      <c r="Q70" s="4"/>
      <c r="R70" s="4"/>
      <c r="S70" s="4"/>
      <c r="T70" s="4">
        <f t="shared" si="4"/>
        <v>2748.3499999999985</v>
      </c>
      <c r="U70" s="4">
        <v>0</v>
      </c>
      <c r="V70" s="4"/>
      <c r="W70" s="4"/>
      <c r="X70" s="4"/>
      <c r="Y70" s="4">
        <v>178</v>
      </c>
      <c r="Z70" s="4"/>
      <c r="AA70" s="4"/>
      <c r="AB70" s="4"/>
      <c r="AC70" s="4"/>
      <c r="AD70" s="4"/>
      <c r="AE70" s="4"/>
      <c r="AF70" s="4">
        <f t="shared" si="5"/>
        <v>36463.279999999992</v>
      </c>
    </row>
    <row r="71" spans="2:32" x14ac:dyDescent="0.25">
      <c r="B71" s="7" t="s">
        <v>76</v>
      </c>
      <c r="C71" s="2" t="s">
        <v>12</v>
      </c>
      <c r="D71" s="2"/>
      <c r="E71" s="2"/>
      <c r="F71" s="2"/>
      <c r="G71" s="2"/>
      <c r="H71" s="34">
        <f t="shared" si="3"/>
        <v>0</v>
      </c>
      <c r="I71" s="4">
        <v>0</v>
      </c>
      <c r="J71" s="4">
        <v>0</v>
      </c>
      <c r="K71" s="4"/>
      <c r="L71" s="4"/>
      <c r="M71" s="4"/>
      <c r="N71" s="4"/>
      <c r="O71" s="4"/>
      <c r="P71" s="4"/>
      <c r="Q71" s="4"/>
      <c r="R71" s="4"/>
      <c r="S71" s="4"/>
      <c r="T71" s="4">
        <f t="shared" si="4"/>
        <v>2748.3499999999985</v>
      </c>
      <c r="U71" s="4">
        <v>0</v>
      </c>
      <c r="V71" s="4"/>
      <c r="W71" s="4"/>
      <c r="X71" s="4"/>
      <c r="Y71" s="4">
        <v>4455</v>
      </c>
      <c r="Z71" s="4"/>
      <c r="AA71" s="4"/>
      <c r="AB71" s="4"/>
      <c r="AC71" s="4"/>
      <c r="AD71" s="4"/>
      <c r="AE71" s="4"/>
      <c r="AF71" s="4">
        <f t="shared" si="5"/>
        <v>40918.279999999992</v>
      </c>
    </row>
    <row r="72" spans="2:32" x14ac:dyDescent="0.25">
      <c r="B72" s="7" t="s">
        <v>77</v>
      </c>
      <c r="C72" s="2" t="s">
        <v>12</v>
      </c>
      <c r="D72" s="2"/>
      <c r="E72" s="2"/>
      <c r="F72" s="2"/>
      <c r="G72" s="2"/>
      <c r="H72" s="34">
        <f t="shared" si="3"/>
        <v>0</v>
      </c>
      <c r="I72" s="4">
        <v>0</v>
      </c>
      <c r="J72" s="4">
        <v>0</v>
      </c>
      <c r="K72" s="4"/>
      <c r="L72" s="4"/>
      <c r="M72" s="4">
        <v>7032</v>
      </c>
      <c r="N72" s="4"/>
      <c r="O72" s="4"/>
      <c r="P72" s="4"/>
      <c r="Q72" s="4"/>
      <c r="R72" s="4"/>
      <c r="S72" s="4"/>
      <c r="T72" s="4">
        <f t="shared" si="4"/>
        <v>9780.3499999999985</v>
      </c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>
        <f t="shared" si="5"/>
        <v>40918.279999999992</v>
      </c>
    </row>
    <row r="73" spans="2:32" x14ac:dyDescent="0.25">
      <c r="B73" s="7" t="s">
        <v>77</v>
      </c>
      <c r="C73" s="2" t="s">
        <v>12</v>
      </c>
      <c r="D73" s="2"/>
      <c r="E73" s="2"/>
      <c r="F73" s="2"/>
      <c r="G73" s="2"/>
      <c r="H73" s="34">
        <f t="shared" si="3"/>
        <v>0</v>
      </c>
      <c r="I73" s="4">
        <v>0</v>
      </c>
      <c r="J73" s="4">
        <v>0</v>
      </c>
      <c r="K73" s="4"/>
      <c r="L73" s="4"/>
      <c r="M73" s="4">
        <v>5625</v>
      </c>
      <c r="N73" s="4"/>
      <c r="O73" s="4"/>
      <c r="P73" s="4"/>
      <c r="Q73" s="4"/>
      <c r="R73" s="4"/>
      <c r="S73" s="4"/>
      <c r="T73" s="4">
        <f t="shared" si="4"/>
        <v>15405.349999999999</v>
      </c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>
        <f t="shared" si="5"/>
        <v>40918.279999999992</v>
      </c>
    </row>
    <row r="74" spans="2:32" x14ac:dyDescent="0.25">
      <c r="B74" s="7" t="s">
        <v>77</v>
      </c>
      <c r="C74" s="2" t="s">
        <v>12</v>
      </c>
      <c r="D74" s="2"/>
      <c r="E74" s="2"/>
      <c r="F74" s="2"/>
      <c r="G74" s="2"/>
      <c r="H74" s="34">
        <f t="shared" si="3"/>
        <v>0</v>
      </c>
      <c r="I74" s="4">
        <v>0</v>
      </c>
      <c r="J74" s="4">
        <v>0</v>
      </c>
      <c r="K74" s="4"/>
      <c r="L74" s="4"/>
      <c r="M74" s="4">
        <v>6680</v>
      </c>
      <c r="N74" s="4"/>
      <c r="O74" s="4"/>
      <c r="P74" s="4"/>
      <c r="Q74" s="4"/>
      <c r="R74" s="4"/>
      <c r="S74" s="4"/>
      <c r="T74" s="4">
        <f t="shared" si="4"/>
        <v>22085.35</v>
      </c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>
        <f t="shared" si="5"/>
        <v>40918.279999999992</v>
      </c>
    </row>
    <row r="75" spans="2:32" x14ac:dyDescent="0.25">
      <c r="B75" s="7" t="s">
        <v>77</v>
      </c>
      <c r="C75" s="2" t="s">
        <v>12</v>
      </c>
      <c r="D75" s="2"/>
      <c r="E75" s="2"/>
      <c r="F75" s="2"/>
      <c r="G75" s="2"/>
      <c r="H75" s="34">
        <f t="shared" si="3"/>
        <v>0</v>
      </c>
      <c r="I75" s="4">
        <v>0</v>
      </c>
      <c r="J75" s="4">
        <v>0</v>
      </c>
      <c r="K75" s="4"/>
      <c r="L75" s="4"/>
      <c r="M75" s="4">
        <v>466</v>
      </c>
      <c r="N75" s="4"/>
      <c r="O75" s="4"/>
      <c r="P75" s="4"/>
      <c r="Q75" s="4"/>
      <c r="R75" s="4"/>
      <c r="S75" s="4"/>
      <c r="T75" s="4">
        <f t="shared" si="4"/>
        <v>22551.35</v>
      </c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>
        <f t="shared" si="5"/>
        <v>40918.279999999992</v>
      </c>
    </row>
    <row r="76" spans="2:32" x14ac:dyDescent="0.25">
      <c r="B76" s="7" t="s">
        <v>78</v>
      </c>
      <c r="C76" s="2" t="s">
        <v>8</v>
      </c>
      <c r="D76" s="2"/>
      <c r="E76" s="2"/>
      <c r="F76" s="2"/>
      <c r="G76" s="2"/>
      <c r="H76" s="34">
        <f t="shared" si="3"/>
        <v>0</v>
      </c>
      <c r="I76" s="4">
        <v>0</v>
      </c>
      <c r="J76" s="4">
        <v>0</v>
      </c>
      <c r="K76" s="4"/>
      <c r="L76" s="4"/>
      <c r="M76" s="4"/>
      <c r="N76" s="4"/>
      <c r="O76" s="4"/>
      <c r="P76" s="4"/>
      <c r="Q76" s="4"/>
      <c r="R76" s="4"/>
      <c r="S76" s="4"/>
      <c r="T76" s="4">
        <f t="shared" si="4"/>
        <v>22551.35</v>
      </c>
      <c r="U76" s="4">
        <v>50000</v>
      </c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>
        <f t="shared" si="5"/>
        <v>90918.28</v>
      </c>
    </row>
    <row r="77" spans="2:32" x14ac:dyDescent="0.25">
      <c r="B77" s="7" t="s">
        <v>78</v>
      </c>
      <c r="C77" s="2" t="s">
        <v>27</v>
      </c>
      <c r="D77" s="2"/>
      <c r="E77" s="2"/>
      <c r="F77" s="2"/>
      <c r="G77" s="2"/>
      <c r="H77" s="34">
        <f t="shared" si="3"/>
        <v>0</v>
      </c>
      <c r="I77" s="4">
        <v>0</v>
      </c>
      <c r="J77" s="4">
        <v>0</v>
      </c>
      <c r="K77" s="4"/>
      <c r="L77" s="4"/>
      <c r="M77" s="4"/>
      <c r="N77" s="4"/>
      <c r="O77" s="4"/>
      <c r="P77" s="4">
        <v>-20000</v>
      </c>
      <c r="Q77" s="4"/>
      <c r="R77" s="4"/>
      <c r="S77" s="4"/>
      <c r="T77" s="4">
        <f t="shared" si="4"/>
        <v>2551.3499999999985</v>
      </c>
      <c r="U77" s="4">
        <v>0</v>
      </c>
      <c r="V77" s="4"/>
      <c r="W77" s="4"/>
      <c r="X77" s="4"/>
      <c r="Y77" s="4"/>
      <c r="Z77" s="4"/>
      <c r="AA77" s="4"/>
      <c r="AB77" s="4">
        <v>20000</v>
      </c>
      <c r="AC77" s="4"/>
      <c r="AD77" s="4"/>
      <c r="AE77" s="4"/>
      <c r="AF77" s="4">
        <f t="shared" si="5"/>
        <v>110918.28</v>
      </c>
    </row>
    <row r="78" spans="2:32" x14ac:dyDescent="0.25">
      <c r="B78" s="7" t="s">
        <v>79</v>
      </c>
      <c r="C78" s="2" t="s">
        <v>80</v>
      </c>
      <c r="D78" s="2"/>
      <c r="E78" s="2"/>
      <c r="F78" s="2"/>
      <c r="G78" s="2"/>
      <c r="H78" s="34">
        <f t="shared" si="3"/>
        <v>0</v>
      </c>
      <c r="I78" s="4">
        <v>0</v>
      </c>
      <c r="J78" s="4">
        <v>0</v>
      </c>
      <c r="K78" s="4"/>
      <c r="L78" s="4"/>
      <c r="M78" s="4"/>
      <c r="N78" s="4"/>
      <c r="O78" s="4"/>
      <c r="P78" s="4"/>
      <c r="Q78" s="4"/>
      <c r="R78" s="4"/>
      <c r="S78" s="4"/>
      <c r="T78" s="4">
        <f t="shared" si="4"/>
        <v>2551.3499999999985</v>
      </c>
      <c r="U78" s="4">
        <v>0</v>
      </c>
      <c r="V78" s="4">
        <v>5000</v>
      </c>
      <c r="W78" s="4">
        <v>1.18</v>
      </c>
      <c r="X78" s="4"/>
      <c r="Y78" s="4"/>
      <c r="Z78" s="4"/>
      <c r="AA78" s="4"/>
      <c r="AB78" s="4"/>
      <c r="AC78" s="4"/>
      <c r="AD78" s="4"/>
      <c r="AE78" s="4"/>
      <c r="AF78" s="4">
        <f t="shared" si="5"/>
        <v>105917.1</v>
      </c>
    </row>
    <row r="79" spans="2:32" x14ac:dyDescent="0.25">
      <c r="B79" s="7" t="s">
        <v>79</v>
      </c>
      <c r="C79" s="2" t="s">
        <v>81</v>
      </c>
      <c r="D79" s="2"/>
      <c r="E79" s="2"/>
      <c r="F79" s="2"/>
      <c r="G79" s="2"/>
      <c r="H79" s="34">
        <f t="shared" si="3"/>
        <v>0</v>
      </c>
      <c r="I79" s="4">
        <v>0</v>
      </c>
      <c r="J79" s="4">
        <v>0</v>
      </c>
      <c r="K79" s="4"/>
      <c r="L79" s="4"/>
      <c r="M79" s="4"/>
      <c r="N79" s="4"/>
      <c r="O79" s="4"/>
      <c r="P79" s="4"/>
      <c r="Q79" s="4"/>
      <c r="R79" s="4"/>
      <c r="S79" s="4"/>
      <c r="T79" s="4">
        <f t="shared" si="4"/>
        <v>2551.3499999999985</v>
      </c>
      <c r="U79" s="4">
        <v>0</v>
      </c>
      <c r="V79" s="4">
        <v>5000</v>
      </c>
      <c r="W79" s="4">
        <v>1.18</v>
      </c>
      <c r="X79" s="4"/>
      <c r="Y79" s="4"/>
      <c r="Z79" s="4"/>
      <c r="AA79" s="4"/>
      <c r="AB79" s="4"/>
      <c r="AC79" s="4"/>
      <c r="AD79" s="4"/>
      <c r="AE79" s="4"/>
      <c r="AF79" s="4">
        <f t="shared" si="5"/>
        <v>100915.92000000001</v>
      </c>
    </row>
    <row r="80" spans="2:32" x14ac:dyDescent="0.25">
      <c r="B80" s="7" t="s">
        <v>79</v>
      </c>
      <c r="C80" s="2" t="s">
        <v>82</v>
      </c>
      <c r="D80" s="2"/>
      <c r="E80" s="2"/>
      <c r="F80" s="2"/>
      <c r="G80" s="2"/>
      <c r="H80" s="34">
        <f t="shared" si="3"/>
        <v>0</v>
      </c>
      <c r="I80" s="4">
        <v>0</v>
      </c>
      <c r="J80" s="4">
        <v>0</v>
      </c>
      <c r="K80" s="4"/>
      <c r="L80" s="4"/>
      <c r="M80" s="4"/>
      <c r="N80" s="4"/>
      <c r="O80" s="4"/>
      <c r="P80" s="4"/>
      <c r="Q80" s="4"/>
      <c r="R80" s="4"/>
      <c r="S80" s="4"/>
      <c r="T80" s="4">
        <f t="shared" si="4"/>
        <v>2551.3499999999985</v>
      </c>
      <c r="U80" s="4">
        <v>0</v>
      </c>
      <c r="V80" s="4">
        <v>5000</v>
      </c>
      <c r="W80" s="4">
        <v>1.18</v>
      </c>
      <c r="X80" s="4"/>
      <c r="Y80" s="4"/>
      <c r="Z80" s="4"/>
      <c r="AA80" s="4"/>
      <c r="AB80" s="4"/>
      <c r="AC80" s="4"/>
      <c r="AD80" s="4"/>
      <c r="AE80" s="4"/>
      <c r="AF80" s="4">
        <f t="shared" si="5"/>
        <v>95914.74000000002</v>
      </c>
    </row>
    <row r="81" spans="2:32" x14ac:dyDescent="0.25">
      <c r="B81" s="7" t="s">
        <v>79</v>
      </c>
      <c r="C81" s="2" t="s">
        <v>83</v>
      </c>
      <c r="D81" s="2"/>
      <c r="E81" s="2"/>
      <c r="F81" s="2"/>
      <c r="G81" s="2"/>
      <c r="H81" s="34">
        <f t="shared" si="3"/>
        <v>0</v>
      </c>
      <c r="I81" s="4">
        <v>0</v>
      </c>
      <c r="J81" s="4">
        <v>0</v>
      </c>
      <c r="K81" s="4"/>
      <c r="L81" s="4"/>
      <c r="M81" s="4"/>
      <c r="N81" s="4"/>
      <c r="O81" s="4"/>
      <c r="P81" s="4"/>
      <c r="Q81" s="4"/>
      <c r="R81" s="4"/>
      <c r="S81" s="4"/>
      <c r="T81" s="4">
        <f t="shared" si="4"/>
        <v>2551.3499999999985</v>
      </c>
      <c r="U81" s="4">
        <v>0</v>
      </c>
      <c r="V81" s="4">
        <v>5000</v>
      </c>
      <c r="W81" s="4">
        <v>1.18</v>
      </c>
      <c r="X81" s="4"/>
      <c r="Y81" s="4"/>
      <c r="Z81" s="4"/>
      <c r="AA81" s="4"/>
      <c r="AB81" s="4"/>
      <c r="AC81" s="4"/>
      <c r="AD81" s="4"/>
      <c r="AE81" s="4"/>
      <c r="AF81" s="4">
        <f t="shared" si="5"/>
        <v>90913.560000000027</v>
      </c>
    </row>
    <row r="82" spans="2:32" x14ac:dyDescent="0.25">
      <c r="B82" s="7" t="s">
        <v>79</v>
      </c>
      <c r="C82" s="2" t="s">
        <v>84</v>
      </c>
      <c r="D82" s="2"/>
      <c r="E82" s="2"/>
      <c r="F82" s="2"/>
      <c r="G82" s="2"/>
      <c r="H82" s="34">
        <f t="shared" si="3"/>
        <v>0</v>
      </c>
      <c r="I82" s="4">
        <v>0</v>
      </c>
      <c r="J82" s="4">
        <v>0</v>
      </c>
      <c r="K82" s="4"/>
      <c r="L82" s="4"/>
      <c r="M82" s="4"/>
      <c r="N82" s="4"/>
      <c r="O82" s="4"/>
      <c r="P82" s="4"/>
      <c r="Q82" s="4"/>
      <c r="R82" s="4"/>
      <c r="S82" s="4"/>
      <c r="T82" s="4">
        <f t="shared" si="4"/>
        <v>2551.3499999999985</v>
      </c>
      <c r="U82" s="4">
        <v>0</v>
      </c>
      <c r="V82" s="4">
        <v>5000</v>
      </c>
      <c r="W82" s="4">
        <v>1.18</v>
      </c>
      <c r="X82" s="4"/>
      <c r="Y82" s="4"/>
      <c r="Z82" s="4"/>
      <c r="AA82" s="4"/>
      <c r="AB82" s="4"/>
      <c r="AC82" s="4"/>
      <c r="AD82" s="4"/>
      <c r="AE82" s="4"/>
      <c r="AF82" s="4">
        <f t="shared" si="5"/>
        <v>85912.380000000034</v>
      </c>
    </row>
    <row r="83" spans="2:32" x14ac:dyDescent="0.25">
      <c r="B83" s="7" t="s">
        <v>85</v>
      </c>
      <c r="C83" s="2" t="s">
        <v>39</v>
      </c>
      <c r="D83" s="2"/>
      <c r="E83" s="2"/>
      <c r="F83" s="2"/>
      <c r="G83" s="2"/>
      <c r="H83" s="34">
        <f t="shared" si="3"/>
        <v>0</v>
      </c>
      <c r="I83" s="4">
        <v>0</v>
      </c>
      <c r="J83" s="4">
        <v>0</v>
      </c>
      <c r="K83" s="4"/>
      <c r="L83" s="4"/>
      <c r="M83" s="4"/>
      <c r="N83" s="4"/>
      <c r="O83" s="4"/>
      <c r="P83" s="4"/>
      <c r="Q83" s="4"/>
      <c r="R83" s="4"/>
      <c r="S83" s="4"/>
      <c r="T83" s="4">
        <f t="shared" si="4"/>
        <v>2551.3499999999985</v>
      </c>
      <c r="U83" s="4">
        <v>0</v>
      </c>
      <c r="V83" s="4">
        <v>1000</v>
      </c>
      <c r="W83" s="4">
        <v>1.18</v>
      </c>
      <c r="X83" s="4"/>
      <c r="Y83" s="4"/>
      <c r="Z83" s="4"/>
      <c r="AA83" s="4"/>
      <c r="AB83" s="4"/>
      <c r="AC83" s="4"/>
      <c r="AD83" s="4"/>
      <c r="AE83" s="4"/>
      <c r="AF83" s="4">
        <f t="shared" si="5"/>
        <v>84911.200000000041</v>
      </c>
    </row>
    <row r="84" spans="2:32" x14ac:dyDescent="0.25">
      <c r="B84" s="7" t="s">
        <v>86</v>
      </c>
      <c r="C84" s="2" t="s">
        <v>87</v>
      </c>
      <c r="D84" s="2"/>
      <c r="E84" s="2"/>
      <c r="F84" s="2"/>
      <c r="G84" s="2"/>
      <c r="H84" s="34">
        <f t="shared" si="3"/>
        <v>0</v>
      </c>
      <c r="I84" s="4">
        <v>0</v>
      </c>
      <c r="J84" s="4">
        <v>0</v>
      </c>
      <c r="K84" s="4"/>
      <c r="L84" s="4"/>
      <c r="M84" s="4"/>
      <c r="N84" s="4"/>
      <c r="O84" s="4"/>
      <c r="P84" s="4"/>
      <c r="Q84" s="4"/>
      <c r="R84" s="4"/>
      <c r="S84" s="4"/>
      <c r="T84" s="4">
        <f t="shared" si="4"/>
        <v>2551.3499999999985</v>
      </c>
      <c r="U84" s="4">
        <v>0</v>
      </c>
      <c r="V84" s="4">
        <v>10000</v>
      </c>
      <c r="W84" s="4">
        <v>1.18</v>
      </c>
      <c r="X84" s="4"/>
      <c r="Y84" s="4"/>
      <c r="Z84" s="4"/>
      <c r="AA84" s="4"/>
      <c r="AB84" s="4"/>
      <c r="AC84" s="4"/>
      <c r="AD84" s="4"/>
      <c r="AE84" s="4"/>
      <c r="AF84" s="4">
        <f t="shared" si="5"/>
        <v>74910.020000000048</v>
      </c>
    </row>
    <row r="85" spans="2:32" x14ac:dyDescent="0.25">
      <c r="B85" s="7" t="s">
        <v>88</v>
      </c>
      <c r="C85" s="2" t="s">
        <v>12</v>
      </c>
      <c r="D85" s="2"/>
      <c r="E85" s="2"/>
      <c r="F85" s="2"/>
      <c r="G85" s="2"/>
      <c r="H85" s="34">
        <f t="shared" si="3"/>
        <v>0</v>
      </c>
      <c r="I85" s="4">
        <v>0</v>
      </c>
      <c r="J85" s="4">
        <v>0</v>
      </c>
      <c r="K85" s="4"/>
      <c r="L85" s="4"/>
      <c r="M85" s="4">
        <v>466</v>
      </c>
      <c r="N85" s="4"/>
      <c r="O85" s="4"/>
      <c r="P85" s="4"/>
      <c r="Q85" s="4"/>
      <c r="R85" s="4"/>
      <c r="S85" s="4"/>
      <c r="T85" s="4">
        <f t="shared" si="4"/>
        <v>3017.3499999999985</v>
      </c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>
        <f t="shared" si="5"/>
        <v>74910.020000000048</v>
      </c>
    </row>
    <row r="86" spans="2:32" x14ac:dyDescent="0.25">
      <c r="B86" s="7" t="s">
        <v>88</v>
      </c>
      <c r="C86" s="2" t="s">
        <v>44</v>
      </c>
      <c r="D86" s="2"/>
      <c r="E86" s="2"/>
      <c r="F86" s="2"/>
      <c r="G86" s="2"/>
      <c r="H86" s="34">
        <f t="shared" si="3"/>
        <v>0</v>
      </c>
      <c r="I86" s="4">
        <v>0</v>
      </c>
      <c r="J86" s="4">
        <v>0</v>
      </c>
      <c r="K86" s="4"/>
      <c r="L86" s="4"/>
      <c r="M86" s="4"/>
      <c r="N86" s="4"/>
      <c r="O86" s="4"/>
      <c r="P86" s="4"/>
      <c r="Q86" s="4"/>
      <c r="R86" s="4"/>
      <c r="S86" s="4"/>
      <c r="T86" s="4">
        <f t="shared" si="4"/>
        <v>3017.3499999999985</v>
      </c>
      <c r="U86" s="4">
        <v>0</v>
      </c>
      <c r="V86" s="4">
        <v>5000</v>
      </c>
      <c r="W86" s="4">
        <v>1.18</v>
      </c>
      <c r="X86" s="4"/>
      <c r="Y86" s="4"/>
      <c r="Z86" s="4"/>
      <c r="AA86" s="4"/>
      <c r="AB86" s="4"/>
      <c r="AC86" s="4"/>
      <c r="AD86" s="4"/>
      <c r="AE86" s="4"/>
      <c r="AF86" s="4">
        <f t="shared" si="5"/>
        <v>69908.840000000055</v>
      </c>
    </row>
    <row r="87" spans="2:32" x14ac:dyDescent="0.25">
      <c r="B87" s="7" t="s">
        <v>88</v>
      </c>
      <c r="C87" s="2" t="s">
        <v>89</v>
      </c>
      <c r="D87" s="2"/>
      <c r="E87" s="2"/>
      <c r="F87" s="2"/>
      <c r="G87" s="2"/>
      <c r="H87" s="34">
        <f t="shared" si="3"/>
        <v>0</v>
      </c>
      <c r="I87" s="4">
        <v>0</v>
      </c>
      <c r="J87" s="4">
        <v>0</v>
      </c>
      <c r="K87" s="4"/>
      <c r="L87" s="4"/>
      <c r="M87" s="4"/>
      <c r="N87" s="4"/>
      <c r="O87" s="4"/>
      <c r="P87" s="4"/>
      <c r="Q87" s="4"/>
      <c r="R87" s="4"/>
      <c r="S87" s="4"/>
      <c r="T87" s="4">
        <f t="shared" si="4"/>
        <v>3017.3499999999985</v>
      </c>
      <c r="U87" s="4">
        <v>0</v>
      </c>
      <c r="V87" s="4">
        <v>5000</v>
      </c>
      <c r="W87" s="4">
        <v>1.18</v>
      </c>
      <c r="X87" s="4"/>
      <c r="Y87" s="4"/>
      <c r="Z87" s="4"/>
      <c r="AA87" s="4"/>
      <c r="AB87" s="4"/>
      <c r="AC87" s="4"/>
      <c r="AD87" s="4"/>
      <c r="AE87" s="4"/>
      <c r="AF87" s="4">
        <f t="shared" si="5"/>
        <v>64907.660000000054</v>
      </c>
    </row>
    <row r="88" spans="2:32" x14ac:dyDescent="0.25">
      <c r="B88" s="7" t="s">
        <v>88</v>
      </c>
      <c r="C88" s="2" t="s">
        <v>90</v>
      </c>
      <c r="D88" s="2"/>
      <c r="E88" s="2"/>
      <c r="F88" s="2"/>
      <c r="G88" s="2"/>
      <c r="H88" s="34">
        <f t="shared" si="3"/>
        <v>0</v>
      </c>
      <c r="I88" s="4">
        <v>0</v>
      </c>
      <c r="J88" s="4">
        <v>0</v>
      </c>
      <c r="K88" s="4"/>
      <c r="L88" s="4"/>
      <c r="M88" s="4"/>
      <c r="N88" s="4"/>
      <c r="O88" s="4"/>
      <c r="P88" s="4"/>
      <c r="Q88" s="4"/>
      <c r="R88" s="4"/>
      <c r="S88" s="4"/>
      <c r="T88" s="4">
        <f t="shared" si="4"/>
        <v>3017.3499999999985</v>
      </c>
      <c r="U88" s="4">
        <v>0</v>
      </c>
      <c r="V88" s="4">
        <v>5000</v>
      </c>
      <c r="W88" s="4">
        <v>1.18</v>
      </c>
      <c r="X88" s="4"/>
      <c r="Y88" s="4"/>
      <c r="Z88" s="4"/>
      <c r="AA88" s="4"/>
      <c r="AB88" s="4"/>
      <c r="AC88" s="4"/>
      <c r="AD88" s="4"/>
      <c r="AE88" s="4"/>
      <c r="AF88" s="4">
        <f t="shared" si="5"/>
        <v>59906.480000000054</v>
      </c>
    </row>
    <row r="89" spans="2:32" x14ac:dyDescent="0.25">
      <c r="B89" s="7" t="s">
        <v>88</v>
      </c>
      <c r="C89" s="2" t="s">
        <v>91</v>
      </c>
      <c r="D89" s="2"/>
      <c r="E89" s="2"/>
      <c r="F89" s="2"/>
      <c r="G89" s="2"/>
      <c r="H89" s="34">
        <f t="shared" si="3"/>
        <v>0</v>
      </c>
      <c r="I89" s="4">
        <v>0</v>
      </c>
      <c r="J89" s="4">
        <v>0</v>
      </c>
      <c r="K89" s="4"/>
      <c r="L89" s="4"/>
      <c r="M89" s="4"/>
      <c r="N89" s="4"/>
      <c r="O89" s="4"/>
      <c r="P89" s="4"/>
      <c r="Q89" s="4"/>
      <c r="R89" s="4"/>
      <c r="S89" s="4"/>
      <c r="T89" s="4">
        <f t="shared" si="4"/>
        <v>3017.3499999999985</v>
      </c>
      <c r="U89" s="4">
        <v>0</v>
      </c>
      <c r="V89" s="4">
        <v>5000</v>
      </c>
      <c r="W89" s="4">
        <v>1.18</v>
      </c>
      <c r="X89" s="4"/>
      <c r="Y89" s="4"/>
      <c r="Z89" s="4"/>
      <c r="AA89" s="4"/>
      <c r="AB89" s="4"/>
      <c r="AC89" s="4"/>
      <c r="AD89" s="4"/>
      <c r="AE89" s="4"/>
      <c r="AF89" s="4">
        <f t="shared" si="5"/>
        <v>54905.300000000054</v>
      </c>
    </row>
    <row r="90" spans="2:32" x14ac:dyDescent="0.25">
      <c r="B90" s="7" t="s">
        <v>88</v>
      </c>
      <c r="C90" s="2" t="s">
        <v>92</v>
      </c>
      <c r="D90" s="2"/>
      <c r="E90" s="2"/>
      <c r="F90" s="2"/>
      <c r="G90" s="2"/>
      <c r="H90" s="34">
        <f t="shared" si="3"/>
        <v>0</v>
      </c>
      <c r="I90" s="4">
        <v>0</v>
      </c>
      <c r="J90" s="4">
        <v>0</v>
      </c>
      <c r="K90" s="4"/>
      <c r="L90" s="4"/>
      <c r="M90" s="4"/>
      <c r="N90" s="4"/>
      <c r="O90" s="4"/>
      <c r="P90" s="4"/>
      <c r="Q90" s="4"/>
      <c r="R90" s="4"/>
      <c r="S90" s="4"/>
      <c r="T90" s="4">
        <f t="shared" si="4"/>
        <v>3017.3499999999985</v>
      </c>
      <c r="U90" s="4">
        <v>0</v>
      </c>
      <c r="V90" s="4">
        <v>5000</v>
      </c>
      <c r="W90" s="4">
        <v>1.18</v>
      </c>
      <c r="X90" s="4"/>
      <c r="Y90" s="4"/>
      <c r="Z90" s="4"/>
      <c r="AA90" s="4"/>
      <c r="AB90" s="4"/>
      <c r="AC90" s="4"/>
      <c r="AD90" s="4"/>
      <c r="AE90" s="4"/>
      <c r="AF90" s="4">
        <f t="shared" si="5"/>
        <v>49904.120000000054</v>
      </c>
    </row>
    <row r="91" spans="2:32" x14ac:dyDescent="0.25">
      <c r="B91" s="7" t="s">
        <v>93</v>
      </c>
      <c r="C91" s="2" t="s">
        <v>12</v>
      </c>
      <c r="D91" s="2"/>
      <c r="E91" s="2"/>
      <c r="F91" s="2"/>
      <c r="G91" s="2"/>
      <c r="H91" s="34">
        <f t="shared" si="3"/>
        <v>0</v>
      </c>
      <c r="I91" s="4">
        <v>0</v>
      </c>
      <c r="J91" s="4">
        <v>0</v>
      </c>
      <c r="K91" s="4"/>
      <c r="L91" s="4"/>
      <c r="M91" s="4"/>
      <c r="N91" s="4"/>
      <c r="O91" s="4"/>
      <c r="P91" s="4"/>
      <c r="Q91" s="4"/>
      <c r="R91" s="4"/>
      <c r="S91" s="4"/>
      <c r="T91" s="4">
        <f t="shared" si="4"/>
        <v>3017.3499999999985</v>
      </c>
      <c r="U91" s="4">
        <v>0</v>
      </c>
      <c r="V91" s="4"/>
      <c r="W91" s="4"/>
      <c r="X91" s="4"/>
      <c r="Y91" s="4">
        <v>8775</v>
      </c>
      <c r="Z91" s="4"/>
      <c r="AA91" s="4"/>
      <c r="AB91" s="4"/>
      <c r="AC91" s="4"/>
      <c r="AD91" s="4"/>
      <c r="AE91" s="4"/>
      <c r="AF91" s="4">
        <f t="shared" si="5"/>
        <v>58679.120000000054</v>
      </c>
    </row>
    <row r="92" spans="2:32" x14ac:dyDescent="0.25">
      <c r="B92" s="7" t="s">
        <v>94</v>
      </c>
      <c r="C92" s="2" t="s">
        <v>12</v>
      </c>
      <c r="D92" s="2"/>
      <c r="E92" s="2"/>
      <c r="F92" s="2"/>
      <c r="G92" s="2"/>
      <c r="H92" s="34">
        <f t="shared" si="3"/>
        <v>0</v>
      </c>
      <c r="I92" s="4">
        <v>0</v>
      </c>
      <c r="J92" s="4">
        <v>0</v>
      </c>
      <c r="K92" s="4"/>
      <c r="L92" s="4"/>
      <c r="M92" s="4">
        <v>467</v>
      </c>
      <c r="N92" s="4"/>
      <c r="O92" s="4"/>
      <c r="P92" s="4"/>
      <c r="Q92" s="4"/>
      <c r="R92" s="4"/>
      <c r="S92" s="4"/>
      <c r="T92" s="4">
        <f t="shared" si="4"/>
        <v>3484.3499999999985</v>
      </c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>
        <f t="shared" si="5"/>
        <v>58679.120000000054</v>
      </c>
    </row>
    <row r="93" spans="2:32" x14ac:dyDescent="0.25">
      <c r="B93" s="7" t="s">
        <v>95</v>
      </c>
      <c r="C93" s="2" t="s">
        <v>24</v>
      </c>
      <c r="D93" s="2"/>
      <c r="E93" s="2"/>
      <c r="F93" s="2"/>
      <c r="G93" s="2"/>
      <c r="H93" s="34">
        <f t="shared" si="3"/>
        <v>0</v>
      </c>
      <c r="I93" s="4">
        <v>0</v>
      </c>
      <c r="J93" s="4">
        <v>0</v>
      </c>
      <c r="K93" s="4"/>
      <c r="L93" s="4">
        <v>28</v>
      </c>
      <c r="M93" s="4"/>
      <c r="N93" s="4"/>
      <c r="O93" s="4"/>
      <c r="P93" s="4"/>
      <c r="Q93" s="4"/>
      <c r="R93" s="4"/>
      <c r="S93" s="4"/>
      <c r="T93" s="4">
        <f t="shared" si="4"/>
        <v>3512.3499999999985</v>
      </c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>
        <f t="shared" si="5"/>
        <v>58679.120000000054</v>
      </c>
    </row>
    <row r="94" spans="2:32" x14ac:dyDescent="0.25">
      <c r="B94" s="7" t="s">
        <v>96</v>
      </c>
      <c r="C94" s="2" t="s">
        <v>10</v>
      </c>
      <c r="D94" s="2"/>
      <c r="E94" s="2"/>
      <c r="F94" s="2"/>
      <c r="G94" s="2"/>
      <c r="H94" s="34">
        <f t="shared" si="3"/>
        <v>0</v>
      </c>
      <c r="I94" s="4">
        <v>0</v>
      </c>
      <c r="J94" s="4">
        <v>0</v>
      </c>
      <c r="K94" s="4">
        <v>18</v>
      </c>
      <c r="L94" s="4"/>
      <c r="M94" s="4"/>
      <c r="N94" s="4"/>
      <c r="O94" s="4"/>
      <c r="P94" s="4"/>
      <c r="Q94" s="4"/>
      <c r="R94" s="4"/>
      <c r="S94" s="4"/>
      <c r="T94" s="4">
        <f t="shared" si="4"/>
        <v>3494.3499999999985</v>
      </c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>
        <f t="shared" si="5"/>
        <v>58679.120000000054</v>
      </c>
    </row>
    <row r="95" spans="2:32" x14ac:dyDescent="0.25">
      <c r="B95" s="7" t="s">
        <v>97</v>
      </c>
      <c r="C95" s="2" t="s">
        <v>12</v>
      </c>
      <c r="D95" s="2"/>
      <c r="E95" s="2"/>
      <c r="F95" s="2"/>
      <c r="G95" s="2"/>
      <c r="H95" s="34">
        <f t="shared" si="3"/>
        <v>0</v>
      </c>
      <c r="I95" s="4">
        <v>0</v>
      </c>
      <c r="J95" s="4">
        <v>0</v>
      </c>
      <c r="K95" s="4"/>
      <c r="L95" s="4"/>
      <c r="M95" s="4"/>
      <c r="N95" s="4"/>
      <c r="O95" s="4"/>
      <c r="P95" s="4"/>
      <c r="Q95" s="4"/>
      <c r="R95" s="4"/>
      <c r="S95" s="4"/>
      <c r="T95" s="4">
        <f t="shared" si="4"/>
        <v>3494.3499999999985</v>
      </c>
      <c r="U95" s="4">
        <v>0</v>
      </c>
      <c r="V95" s="4"/>
      <c r="W95" s="4"/>
      <c r="X95" s="4"/>
      <c r="Y95" s="4">
        <v>2447</v>
      </c>
      <c r="Z95" s="4"/>
      <c r="AA95" s="4"/>
      <c r="AB95" s="4"/>
      <c r="AC95" s="4"/>
      <c r="AD95" s="4"/>
      <c r="AE95" s="4"/>
      <c r="AF95" s="4">
        <f t="shared" si="5"/>
        <v>61126.120000000054</v>
      </c>
    </row>
    <row r="96" spans="2:32" x14ac:dyDescent="0.25">
      <c r="B96" s="7" t="s">
        <v>98</v>
      </c>
      <c r="C96" s="2" t="s">
        <v>12</v>
      </c>
      <c r="D96" s="2"/>
      <c r="E96" s="2"/>
      <c r="F96" s="2"/>
      <c r="G96" s="2"/>
      <c r="H96" s="34">
        <f t="shared" si="3"/>
        <v>0</v>
      </c>
      <c r="I96" s="4">
        <v>0</v>
      </c>
      <c r="J96" s="4">
        <v>0</v>
      </c>
      <c r="K96" s="4"/>
      <c r="L96" s="4"/>
      <c r="M96" s="4"/>
      <c r="N96" s="4"/>
      <c r="O96" s="4"/>
      <c r="P96" s="4"/>
      <c r="Q96" s="4"/>
      <c r="R96" s="4"/>
      <c r="S96" s="4"/>
      <c r="T96" s="4">
        <f t="shared" si="4"/>
        <v>3494.3499999999985</v>
      </c>
      <c r="U96" s="4">
        <v>0</v>
      </c>
      <c r="V96" s="4"/>
      <c r="W96" s="4"/>
      <c r="X96" s="4"/>
      <c r="Y96" s="4">
        <v>2700</v>
      </c>
      <c r="Z96" s="4"/>
      <c r="AA96" s="4"/>
      <c r="AB96" s="4"/>
      <c r="AC96" s="4"/>
      <c r="AD96" s="4"/>
      <c r="AE96" s="4"/>
      <c r="AF96" s="4">
        <f t="shared" si="5"/>
        <v>63826.120000000054</v>
      </c>
    </row>
    <row r="97" spans="2:32" x14ac:dyDescent="0.25">
      <c r="B97" s="7" t="s">
        <v>98</v>
      </c>
      <c r="C97" s="2" t="s">
        <v>46</v>
      </c>
      <c r="D97" s="2"/>
      <c r="E97" s="2"/>
      <c r="F97" s="2"/>
      <c r="G97" s="2"/>
      <c r="H97" s="34">
        <f t="shared" si="3"/>
        <v>0</v>
      </c>
      <c r="I97" s="4">
        <v>0</v>
      </c>
      <c r="J97" s="4">
        <v>0</v>
      </c>
      <c r="K97" s="4"/>
      <c r="L97" s="4"/>
      <c r="M97" s="4"/>
      <c r="N97" s="4"/>
      <c r="O97" s="4"/>
      <c r="P97" s="4"/>
      <c r="Q97" s="4"/>
      <c r="R97" s="4"/>
      <c r="S97" s="4"/>
      <c r="T97" s="4">
        <f t="shared" si="4"/>
        <v>3494.3499999999985</v>
      </c>
      <c r="U97" s="4"/>
      <c r="V97" s="4">
        <v>10000</v>
      </c>
      <c r="W97" s="4">
        <v>1.18</v>
      </c>
      <c r="X97" s="4"/>
      <c r="Y97" s="4"/>
      <c r="Z97" s="4"/>
      <c r="AA97" s="4"/>
      <c r="AB97" s="4"/>
      <c r="AC97" s="4"/>
      <c r="AD97" s="4"/>
      <c r="AE97" s="4"/>
      <c r="AF97" s="4">
        <f t="shared" si="5"/>
        <v>53824.940000000053</v>
      </c>
    </row>
    <row r="98" spans="2:32" x14ac:dyDescent="0.25">
      <c r="B98" s="7" t="s">
        <v>98</v>
      </c>
      <c r="C98" s="2" t="s">
        <v>99</v>
      </c>
      <c r="D98" s="2"/>
      <c r="E98" s="2"/>
      <c r="F98" s="2"/>
      <c r="G98" s="2"/>
      <c r="H98" s="34">
        <f t="shared" si="3"/>
        <v>0</v>
      </c>
      <c r="I98" s="4">
        <v>0</v>
      </c>
      <c r="J98" s="4">
        <v>0</v>
      </c>
      <c r="K98" s="4"/>
      <c r="L98" s="4"/>
      <c r="M98" s="4"/>
      <c r="N98" s="4"/>
      <c r="O98" s="4"/>
      <c r="P98" s="4"/>
      <c r="Q98" s="4"/>
      <c r="R98" s="4"/>
      <c r="S98" s="4"/>
      <c r="T98" s="4">
        <f t="shared" si="4"/>
        <v>3494.3499999999985</v>
      </c>
      <c r="U98" s="4"/>
      <c r="V98" s="4">
        <v>3000</v>
      </c>
      <c r="W98" s="4">
        <v>1.18</v>
      </c>
      <c r="X98" s="4"/>
      <c r="Y98" s="4"/>
      <c r="Z98" s="4"/>
      <c r="AA98" s="4"/>
      <c r="AB98" s="4"/>
      <c r="AC98" s="4"/>
      <c r="AD98" s="4"/>
      <c r="AE98" s="4"/>
      <c r="AF98" s="4">
        <f t="shared" si="5"/>
        <v>50823.760000000053</v>
      </c>
    </row>
    <row r="99" spans="2:32" x14ac:dyDescent="0.25">
      <c r="B99" s="7" t="s">
        <v>98</v>
      </c>
      <c r="C99" s="2" t="s">
        <v>100</v>
      </c>
      <c r="D99" s="2"/>
      <c r="E99" s="2"/>
      <c r="F99" s="2"/>
      <c r="G99" s="2"/>
      <c r="H99" s="34">
        <f t="shared" si="3"/>
        <v>0</v>
      </c>
      <c r="I99" s="4">
        <v>0</v>
      </c>
      <c r="J99" s="4">
        <v>0</v>
      </c>
      <c r="K99" s="4"/>
      <c r="L99" s="4"/>
      <c r="M99" s="4"/>
      <c r="N99" s="4"/>
      <c r="O99" s="4"/>
      <c r="P99" s="4"/>
      <c r="Q99" s="4"/>
      <c r="R99" s="4"/>
      <c r="S99" s="4"/>
      <c r="T99" s="4">
        <f t="shared" si="4"/>
        <v>3494.3499999999985</v>
      </c>
      <c r="U99" s="4"/>
      <c r="V99" s="4">
        <v>25000</v>
      </c>
      <c r="W99" s="4">
        <v>2.36</v>
      </c>
      <c r="X99" s="4"/>
      <c r="Y99" s="4"/>
      <c r="Z99" s="4"/>
      <c r="AA99" s="4"/>
      <c r="AB99" s="4"/>
      <c r="AC99" s="4"/>
      <c r="AD99" s="4"/>
      <c r="AE99" s="4"/>
      <c r="AF99" s="4">
        <f t="shared" si="5"/>
        <v>25821.400000000052</v>
      </c>
    </row>
    <row r="100" spans="2:32" x14ac:dyDescent="0.25">
      <c r="B100" s="7" t="s">
        <v>98</v>
      </c>
      <c r="C100" s="2" t="s">
        <v>24</v>
      </c>
      <c r="D100" s="2"/>
      <c r="E100" s="2"/>
      <c r="F100" s="2"/>
      <c r="G100" s="2"/>
      <c r="H100" s="34">
        <f t="shared" si="3"/>
        <v>0</v>
      </c>
      <c r="I100" s="4">
        <v>0</v>
      </c>
      <c r="J100" s="4">
        <v>0</v>
      </c>
      <c r="K100" s="4"/>
      <c r="L100" s="4"/>
      <c r="M100" s="4"/>
      <c r="N100" s="4"/>
      <c r="O100" s="4"/>
      <c r="P100" s="4"/>
      <c r="Q100" s="4"/>
      <c r="R100" s="4"/>
      <c r="S100" s="4"/>
      <c r="T100" s="4">
        <f t="shared" si="4"/>
        <v>3494.3499999999985</v>
      </c>
      <c r="U100" s="4">
        <v>0</v>
      </c>
      <c r="V100" s="4"/>
      <c r="W100" s="4"/>
      <c r="X100" s="4">
        <v>560</v>
      </c>
      <c r="Y100" s="4"/>
      <c r="Z100" s="4"/>
      <c r="AA100" s="4"/>
      <c r="AB100" s="4"/>
      <c r="AC100" s="4"/>
      <c r="AD100" s="4"/>
      <c r="AE100" s="4"/>
      <c r="AF100" s="4">
        <f t="shared" si="5"/>
        <v>26381.400000000052</v>
      </c>
    </row>
    <row r="101" spans="2:32" x14ac:dyDescent="0.25">
      <c r="B101" s="7" t="s">
        <v>101</v>
      </c>
      <c r="C101" s="2" t="s">
        <v>102</v>
      </c>
      <c r="D101" s="2"/>
      <c r="E101" s="2"/>
      <c r="F101" s="2"/>
      <c r="G101" s="2"/>
      <c r="H101" s="34">
        <f t="shared" si="3"/>
        <v>0</v>
      </c>
      <c r="I101" s="4">
        <v>0</v>
      </c>
      <c r="J101" s="4">
        <v>0</v>
      </c>
      <c r="K101" s="4"/>
      <c r="L101" s="4"/>
      <c r="M101" s="4"/>
      <c r="N101" s="4"/>
      <c r="O101" s="4"/>
      <c r="P101" s="4"/>
      <c r="Q101" s="4"/>
      <c r="R101" s="4"/>
      <c r="S101" s="4"/>
      <c r="T101" s="4">
        <f t="shared" si="4"/>
        <v>3494.3499999999985</v>
      </c>
      <c r="U101" s="4"/>
      <c r="V101" s="4">
        <v>15000</v>
      </c>
      <c r="W101" s="4">
        <v>2.36</v>
      </c>
      <c r="X101" s="4"/>
      <c r="Y101" s="4"/>
      <c r="Z101" s="4"/>
      <c r="AA101" s="4"/>
      <c r="AB101" s="4"/>
      <c r="AC101" s="4"/>
      <c r="AD101" s="4"/>
      <c r="AE101" s="4"/>
      <c r="AF101" s="4">
        <f t="shared" si="5"/>
        <v>11379.040000000052</v>
      </c>
    </row>
    <row r="102" spans="2:32" x14ac:dyDescent="0.25">
      <c r="B102" s="8" t="s">
        <v>101</v>
      </c>
      <c r="C102" s="2" t="s">
        <v>103</v>
      </c>
      <c r="D102" s="2"/>
      <c r="E102" s="2"/>
      <c r="F102" s="2"/>
      <c r="G102" s="2"/>
      <c r="H102" s="34">
        <f t="shared" si="3"/>
        <v>0</v>
      </c>
      <c r="I102" s="4">
        <v>0</v>
      </c>
      <c r="J102" s="4">
        <v>0</v>
      </c>
      <c r="K102" s="4"/>
      <c r="L102" s="4"/>
      <c r="M102" s="4"/>
      <c r="N102" s="4"/>
      <c r="O102" s="4"/>
      <c r="P102" s="4"/>
      <c r="Q102" s="4"/>
      <c r="R102" s="4"/>
      <c r="S102" s="4"/>
      <c r="T102" s="4">
        <f t="shared" si="4"/>
        <v>3494.3499999999985</v>
      </c>
      <c r="U102" s="4"/>
      <c r="V102" s="4">
        <v>1000</v>
      </c>
      <c r="W102" s="4">
        <v>1.18</v>
      </c>
      <c r="X102" s="4"/>
      <c r="Y102" s="4"/>
      <c r="Z102" s="4"/>
      <c r="AA102" s="4"/>
      <c r="AB102" s="4"/>
      <c r="AC102" s="4"/>
      <c r="AD102" s="4"/>
      <c r="AE102" s="4"/>
      <c r="AF102" s="4">
        <f t="shared" si="5"/>
        <v>10377.860000000052</v>
      </c>
    </row>
    <row r="103" spans="2:32" x14ac:dyDescent="0.25">
      <c r="B103" s="7" t="s">
        <v>101</v>
      </c>
      <c r="C103" s="2" t="s">
        <v>104</v>
      </c>
      <c r="D103" s="2"/>
      <c r="E103" s="2"/>
      <c r="F103" s="2"/>
      <c r="G103" s="2"/>
      <c r="H103" s="34">
        <f t="shared" si="3"/>
        <v>0</v>
      </c>
      <c r="I103" s="4">
        <v>0</v>
      </c>
      <c r="J103" s="4">
        <v>0</v>
      </c>
      <c r="K103" s="4"/>
      <c r="L103" s="4"/>
      <c r="M103" s="4"/>
      <c r="N103" s="4"/>
      <c r="O103" s="4"/>
      <c r="P103" s="4"/>
      <c r="Q103" s="4"/>
      <c r="R103" s="4"/>
      <c r="S103" s="4"/>
      <c r="T103" s="4">
        <f t="shared" si="4"/>
        <v>3494.3499999999985</v>
      </c>
      <c r="U103" s="4"/>
      <c r="V103" s="4">
        <v>4000</v>
      </c>
      <c r="W103" s="4">
        <v>1.18</v>
      </c>
      <c r="X103" s="4"/>
      <c r="Y103" s="4"/>
      <c r="Z103" s="4"/>
      <c r="AA103" s="4"/>
      <c r="AB103" s="4"/>
      <c r="AC103" s="4"/>
      <c r="AD103" s="4"/>
      <c r="AE103" s="4"/>
      <c r="AF103" s="4">
        <f t="shared" si="5"/>
        <v>6376.6800000000512</v>
      </c>
    </row>
    <row r="104" spans="2:32" x14ac:dyDescent="0.25">
      <c r="B104" s="7" t="s">
        <v>101</v>
      </c>
      <c r="C104" s="2" t="s">
        <v>105</v>
      </c>
      <c r="D104" s="2"/>
      <c r="E104" s="2"/>
      <c r="F104" s="2"/>
      <c r="G104" s="2"/>
      <c r="H104" s="34">
        <f t="shared" si="3"/>
        <v>0</v>
      </c>
      <c r="I104" s="4">
        <v>0</v>
      </c>
      <c r="J104" s="4">
        <v>0</v>
      </c>
      <c r="K104" s="4"/>
      <c r="L104" s="4"/>
      <c r="M104" s="4"/>
      <c r="N104" s="4"/>
      <c r="O104" s="4"/>
      <c r="P104" s="4"/>
      <c r="Q104" s="4"/>
      <c r="R104" s="4"/>
      <c r="S104" s="4"/>
      <c r="T104" s="4">
        <f t="shared" si="4"/>
        <v>3494.3499999999985</v>
      </c>
      <c r="U104" s="4"/>
      <c r="V104" s="4">
        <v>4000</v>
      </c>
      <c r="W104" s="4">
        <v>1.18</v>
      </c>
      <c r="X104" s="4"/>
      <c r="Y104" s="4"/>
      <c r="Z104" s="4"/>
      <c r="AA104" s="4"/>
      <c r="AB104" s="4"/>
      <c r="AC104" s="4"/>
      <c r="AD104" s="4"/>
      <c r="AE104" s="4"/>
      <c r="AF104" s="4">
        <f t="shared" si="5"/>
        <v>2375.5000000000514</v>
      </c>
    </row>
    <row r="105" spans="2:32" x14ac:dyDescent="0.25">
      <c r="B105" s="7" t="s">
        <v>106</v>
      </c>
      <c r="C105" s="2" t="s">
        <v>12</v>
      </c>
      <c r="D105" s="2"/>
      <c r="E105" s="2"/>
      <c r="F105" s="2"/>
      <c r="G105" s="2"/>
      <c r="H105" s="34">
        <f t="shared" si="3"/>
        <v>0</v>
      </c>
      <c r="I105" s="4">
        <v>0</v>
      </c>
      <c r="J105" s="4">
        <v>0</v>
      </c>
      <c r="K105" s="4"/>
      <c r="L105" s="4"/>
      <c r="M105" s="4"/>
      <c r="N105" s="4"/>
      <c r="O105" s="4"/>
      <c r="P105" s="4"/>
      <c r="Q105" s="4"/>
      <c r="R105" s="4"/>
      <c r="S105" s="4"/>
      <c r="T105" s="4">
        <f t="shared" si="4"/>
        <v>3494.3499999999985</v>
      </c>
      <c r="U105" s="4">
        <v>0</v>
      </c>
      <c r="V105" s="4"/>
      <c r="W105" s="4"/>
      <c r="X105" s="4"/>
      <c r="Y105" s="4">
        <v>4455</v>
      </c>
      <c r="Z105" s="4"/>
      <c r="AA105" s="4"/>
      <c r="AB105" s="4"/>
      <c r="AC105" s="4"/>
      <c r="AD105" s="4"/>
      <c r="AE105" s="4"/>
      <c r="AF105" s="4">
        <f t="shared" si="5"/>
        <v>6830.5000000000509</v>
      </c>
    </row>
    <row r="106" spans="2:32" x14ac:dyDescent="0.25">
      <c r="B106" s="7" t="s">
        <v>107</v>
      </c>
      <c r="C106" s="2" t="s">
        <v>12</v>
      </c>
      <c r="D106" s="2"/>
      <c r="E106" s="2"/>
      <c r="F106" s="2"/>
      <c r="G106" s="2"/>
      <c r="H106" s="34">
        <f t="shared" si="3"/>
        <v>0</v>
      </c>
      <c r="I106" s="4">
        <v>0</v>
      </c>
      <c r="J106" s="4">
        <v>0</v>
      </c>
      <c r="K106" s="4"/>
      <c r="L106" s="4"/>
      <c r="M106" s="4">
        <v>7032</v>
      </c>
      <c r="N106" s="4"/>
      <c r="O106" s="4"/>
      <c r="P106" s="4"/>
      <c r="Q106" s="4"/>
      <c r="R106" s="4"/>
      <c r="S106" s="4"/>
      <c r="T106" s="4">
        <f t="shared" si="4"/>
        <v>10526.349999999999</v>
      </c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>
        <f t="shared" si="5"/>
        <v>6830.5000000000509</v>
      </c>
    </row>
    <row r="107" spans="2:32" x14ac:dyDescent="0.25">
      <c r="B107" s="7" t="s">
        <v>107</v>
      </c>
      <c r="C107" s="2" t="s">
        <v>12</v>
      </c>
      <c r="D107" s="2"/>
      <c r="E107" s="2"/>
      <c r="F107" s="2"/>
      <c r="G107" s="2"/>
      <c r="H107" s="34">
        <f t="shared" si="3"/>
        <v>0</v>
      </c>
      <c r="I107" s="4">
        <v>0</v>
      </c>
      <c r="J107" s="4">
        <v>0</v>
      </c>
      <c r="K107" s="4"/>
      <c r="L107" s="4"/>
      <c r="M107" s="4">
        <v>5625</v>
      </c>
      <c r="N107" s="4"/>
      <c r="O107" s="4"/>
      <c r="P107" s="4"/>
      <c r="Q107" s="4"/>
      <c r="R107" s="4"/>
      <c r="S107" s="4"/>
      <c r="T107" s="4">
        <f t="shared" si="4"/>
        <v>16151.349999999999</v>
      </c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>
        <f t="shared" si="5"/>
        <v>6830.5000000000509</v>
      </c>
    </row>
    <row r="108" spans="2:32" x14ac:dyDescent="0.25">
      <c r="B108" s="7" t="s">
        <v>107</v>
      </c>
      <c r="C108" s="2" t="s">
        <v>12</v>
      </c>
      <c r="D108" s="2"/>
      <c r="E108" s="2"/>
      <c r="F108" s="2"/>
      <c r="G108" s="2"/>
      <c r="H108" s="34">
        <f t="shared" si="3"/>
        <v>0</v>
      </c>
      <c r="I108" s="4">
        <v>0</v>
      </c>
      <c r="J108" s="4">
        <v>0</v>
      </c>
      <c r="K108" s="4"/>
      <c r="L108" s="4"/>
      <c r="M108" s="4">
        <v>6680</v>
      </c>
      <c r="N108" s="4"/>
      <c r="O108" s="4"/>
      <c r="P108" s="4"/>
      <c r="Q108" s="4"/>
      <c r="R108" s="4"/>
      <c r="S108" s="4"/>
      <c r="T108" s="4">
        <f t="shared" si="4"/>
        <v>22831.35</v>
      </c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>
        <f t="shared" si="5"/>
        <v>6830.5000000000509</v>
      </c>
    </row>
    <row r="109" spans="2:32" x14ac:dyDescent="0.25">
      <c r="B109" s="7" t="s">
        <v>107</v>
      </c>
      <c r="C109" s="2" t="s">
        <v>12</v>
      </c>
      <c r="D109" s="2"/>
      <c r="E109" s="2"/>
      <c r="F109" s="2"/>
      <c r="G109" s="2"/>
      <c r="H109" s="34">
        <f t="shared" si="3"/>
        <v>0</v>
      </c>
      <c r="I109" s="4">
        <v>0</v>
      </c>
      <c r="J109" s="4">
        <v>0</v>
      </c>
      <c r="K109" s="4"/>
      <c r="L109" s="4"/>
      <c r="M109" s="4">
        <v>466</v>
      </c>
      <c r="N109" s="4"/>
      <c r="O109" s="4"/>
      <c r="P109" s="4"/>
      <c r="Q109" s="4"/>
      <c r="R109" s="4"/>
      <c r="S109" s="4"/>
      <c r="T109" s="4">
        <f t="shared" si="4"/>
        <v>23297.35</v>
      </c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>
        <f t="shared" si="5"/>
        <v>6830.5000000000509</v>
      </c>
    </row>
    <row r="110" spans="2:32" x14ac:dyDescent="0.25">
      <c r="B110" s="7" t="s">
        <v>107</v>
      </c>
      <c r="C110" s="2" t="s">
        <v>12</v>
      </c>
      <c r="D110" s="2"/>
      <c r="E110" s="2"/>
      <c r="F110" s="2"/>
      <c r="G110" s="2"/>
      <c r="H110" s="34">
        <f t="shared" si="3"/>
        <v>0</v>
      </c>
      <c r="I110" s="4">
        <v>0</v>
      </c>
      <c r="J110" s="4">
        <v>0</v>
      </c>
      <c r="K110" s="4"/>
      <c r="L110" s="4"/>
      <c r="M110" s="4"/>
      <c r="N110" s="4"/>
      <c r="O110" s="4"/>
      <c r="P110" s="4"/>
      <c r="Q110" s="4"/>
      <c r="R110" s="4"/>
      <c r="S110" s="4"/>
      <c r="T110" s="4">
        <f t="shared" si="4"/>
        <v>23297.35</v>
      </c>
      <c r="U110" s="4">
        <v>0</v>
      </c>
      <c r="V110" s="4"/>
      <c r="W110" s="4"/>
      <c r="X110" s="4"/>
      <c r="Y110" s="4">
        <v>51370</v>
      </c>
      <c r="Z110" s="4"/>
      <c r="AA110" s="4"/>
      <c r="AB110" s="4"/>
      <c r="AC110" s="4"/>
      <c r="AD110" s="4"/>
      <c r="AE110" s="4"/>
      <c r="AF110" s="4">
        <f t="shared" si="5"/>
        <v>58200.500000000051</v>
      </c>
    </row>
    <row r="111" spans="2:32" x14ac:dyDescent="0.25">
      <c r="B111" s="7" t="s">
        <v>107</v>
      </c>
      <c r="C111" s="2" t="s">
        <v>108</v>
      </c>
      <c r="D111" s="2"/>
      <c r="E111" s="2"/>
      <c r="F111" s="2"/>
      <c r="G111" s="2"/>
      <c r="H111" s="34">
        <f t="shared" si="3"/>
        <v>0</v>
      </c>
      <c r="I111" s="4">
        <v>0</v>
      </c>
      <c r="J111" s="4">
        <v>0</v>
      </c>
      <c r="K111" s="4"/>
      <c r="L111" s="4"/>
      <c r="M111" s="4"/>
      <c r="N111" s="4"/>
      <c r="O111" s="4"/>
      <c r="P111" s="4"/>
      <c r="Q111" s="4"/>
      <c r="R111" s="4"/>
      <c r="S111" s="4"/>
      <c r="T111" s="4">
        <f t="shared" si="4"/>
        <v>23297.35</v>
      </c>
      <c r="U111" s="4"/>
      <c r="V111" s="4">
        <v>0</v>
      </c>
      <c r="W111" s="4"/>
      <c r="X111" s="4"/>
      <c r="Y111" s="4"/>
      <c r="Z111" s="4"/>
      <c r="AA111" s="4"/>
      <c r="AB111" s="4"/>
      <c r="AC111" s="4"/>
      <c r="AD111" s="4"/>
      <c r="AE111" s="4">
        <v>51370</v>
      </c>
      <c r="AF111" s="4">
        <f t="shared" si="5"/>
        <v>6830.5000000000509</v>
      </c>
    </row>
    <row r="112" spans="2:32" x14ac:dyDescent="0.25">
      <c r="B112" s="2"/>
      <c r="C112" s="2"/>
      <c r="D112" s="2"/>
      <c r="E112" s="2"/>
      <c r="F112" s="2"/>
      <c r="G112" s="2"/>
      <c r="H112" s="34">
        <f t="shared" si="3"/>
        <v>0</v>
      </c>
      <c r="I112" s="4">
        <v>0</v>
      </c>
      <c r="J112" s="4">
        <v>0</v>
      </c>
      <c r="K112" s="4"/>
      <c r="L112" s="4"/>
      <c r="M112" s="4"/>
      <c r="N112" s="4"/>
      <c r="O112" s="4"/>
      <c r="P112" s="4"/>
      <c r="Q112" s="4"/>
      <c r="R112" s="4"/>
      <c r="S112" s="4"/>
      <c r="T112" s="4">
        <f t="shared" si="4"/>
        <v>23297.35</v>
      </c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>
        <f t="shared" si="5"/>
        <v>6830.5000000000509</v>
      </c>
    </row>
    <row r="113" spans="2:32" x14ac:dyDescent="0.25">
      <c r="B113" s="2"/>
      <c r="C113" s="2"/>
      <c r="D113" s="2"/>
      <c r="E113" s="2"/>
      <c r="F113" s="2"/>
      <c r="G113" s="2"/>
      <c r="H113" s="34">
        <f t="shared" si="3"/>
        <v>0</v>
      </c>
      <c r="I113" s="4">
        <v>0</v>
      </c>
      <c r="J113" s="4">
        <v>0</v>
      </c>
      <c r="K113" s="4"/>
      <c r="L113" s="4"/>
      <c r="M113" s="4"/>
      <c r="N113" s="4"/>
      <c r="O113" s="4"/>
      <c r="P113" s="4"/>
      <c r="Q113" s="4"/>
      <c r="R113" s="4"/>
      <c r="S113" s="4"/>
      <c r="T113" s="4">
        <f t="shared" si="4"/>
        <v>23297.35</v>
      </c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>
        <f t="shared" si="5"/>
        <v>6830.5000000000509</v>
      </c>
    </row>
    <row r="116" spans="2:32" x14ac:dyDescent="0.25">
      <c r="S116" t="s">
        <v>130</v>
      </c>
      <c r="T116" s="3">
        <v>18965.349999999999</v>
      </c>
      <c r="AE116" t="s">
        <v>130</v>
      </c>
      <c r="AF116" s="3">
        <v>3304.96</v>
      </c>
    </row>
    <row r="117" spans="2:32" x14ac:dyDescent="0.25">
      <c r="D117" s="4">
        <f>SUM(D4:D113)</f>
        <v>0</v>
      </c>
      <c r="E117" s="4">
        <f t="shared" ref="E117:F117" si="6">SUM(E4:E113)</f>
        <v>0</v>
      </c>
      <c r="F117" s="4">
        <f t="shared" si="6"/>
        <v>0</v>
      </c>
      <c r="G117" s="4">
        <f t="shared" ref="G117:AE117" si="7">SUM(G4:G113)</f>
        <v>0</v>
      </c>
      <c r="H117" s="4">
        <f t="shared" si="7"/>
        <v>0</v>
      </c>
      <c r="I117" s="4">
        <f t="shared" si="7"/>
        <v>0</v>
      </c>
      <c r="J117" s="4">
        <f t="shared" si="7"/>
        <v>0</v>
      </c>
      <c r="K117" s="4">
        <f t="shared" si="7"/>
        <v>161</v>
      </c>
      <c r="L117" s="4">
        <f t="shared" si="7"/>
        <v>437</v>
      </c>
      <c r="M117" s="4">
        <f t="shared" si="7"/>
        <v>83056</v>
      </c>
      <c r="N117" s="4">
        <f t="shared" si="7"/>
        <v>0</v>
      </c>
      <c r="O117" s="4">
        <f t="shared" si="7"/>
        <v>0</v>
      </c>
      <c r="P117" s="4">
        <f t="shared" si="7"/>
        <v>-106800</v>
      </c>
      <c r="Q117" s="4">
        <f t="shared" si="7"/>
        <v>27800</v>
      </c>
      <c r="R117" s="4">
        <f t="shared" si="7"/>
        <v>0</v>
      </c>
      <c r="S117" s="4">
        <f t="shared" si="7"/>
        <v>0</v>
      </c>
      <c r="T117" s="4">
        <f>I117-J117-K117+L117+M117-N117-O117+P117+Q117+T116+R117-S117</f>
        <v>23297.35</v>
      </c>
      <c r="U117" s="4">
        <f t="shared" si="7"/>
        <v>100000</v>
      </c>
      <c r="V117" s="4">
        <f t="shared" si="7"/>
        <v>278000</v>
      </c>
      <c r="W117" s="4">
        <f t="shared" si="7"/>
        <v>55.459999999999994</v>
      </c>
      <c r="X117" s="4">
        <f t="shared" si="7"/>
        <v>1099</v>
      </c>
      <c r="Y117" s="4">
        <f t="shared" si="7"/>
        <v>125052</v>
      </c>
      <c r="Z117" s="4">
        <f t="shared" si="7"/>
        <v>0</v>
      </c>
      <c r="AA117" s="4">
        <f t="shared" si="7"/>
        <v>0</v>
      </c>
      <c r="AB117" s="4">
        <f t="shared" si="7"/>
        <v>106800</v>
      </c>
      <c r="AC117" s="4">
        <f t="shared" si="7"/>
        <v>0</v>
      </c>
      <c r="AD117" s="4">
        <f t="shared" si="7"/>
        <v>0</v>
      </c>
      <c r="AE117" s="4">
        <f t="shared" si="7"/>
        <v>51370</v>
      </c>
      <c r="AF117" s="4">
        <f>U117-V117-W117+X117+Y117-Z117-AA117+AB117+AC117+AF116+AD117-AE117</f>
        <v>6830.5000000000073</v>
      </c>
    </row>
    <row r="118" spans="2:32" ht="60" x14ac:dyDescent="0.25">
      <c r="B118" s="9" t="s">
        <v>1</v>
      </c>
      <c r="C118" s="10" t="s">
        <v>0</v>
      </c>
      <c r="D118" s="10" t="s">
        <v>2</v>
      </c>
      <c r="E118" s="10" t="s">
        <v>150</v>
      </c>
      <c r="F118" s="10" t="s">
        <v>796</v>
      </c>
      <c r="G118" s="10" t="s">
        <v>3</v>
      </c>
      <c r="H118" s="10" t="s">
        <v>4</v>
      </c>
      <c r="I118" s="10" t="s">
        <v>124</v>
      </c>
      <c r="J118" s="10" t="s">
        <v>123</v>
      </c>
      <c r="K118" s="10" t="s">
        <v>122</v>
      </c>
      <c r="L118" s="10" t="s">
        <v>121</v>
      </c>
      <c r="M118" s="10" t="s">
        <v>120</v>
      </c>
      <c r="N118" s="10" t="s">
        <v>119</v>
      </c>
      <c r="O118" s="10" t="s">
        <v>118</v>
      </c>
      <c r="P118" s="10" t="s">
        <v>125</v>
      </c>
      <c r="Q118" s="10" t="s">
        <v>126</v>
      </c>
      <c r="R118" s="10" t="s">
        <v>288</v>
      </c>
      <c r="S118" s="10" t="s">
        <v>117</v>
      </c>
      <c r="T118" s="10" t="s">
        <v>5</v>
      </c>
      <c r="U118" s="10" t="s">
        <v>110</v>
      </c>
      <c r="V118" s="10" t="s">
        <v>111</v>
      </c>
      <c r="W118" s="10" t="s">
        <v>112</v>
      </c>
      <c r="X118" s="10" t="s">
        <v>113</v>
      </c>
      <c r="Y118" s="10" t="s">
        <v>114</v>
      </c>
      <c r="Z118" s="10" t="s">
        <v>115</v>
      </c>
      <c r="AA118" s="10" t="s">
        <v>116</v>
      </c>
      <c r="AB118" s="10" t="s">
        <v>127</v>
      </c>
      <c r="AC118" s="10" t="s">
        <v>128</v>
      </c>
      <c r="AD118" s="10" t="s">
        <v>288</v>
      </c>
      <c r="AE118" s="10" t="s">
        <v>109</v>
      </c>
      <c r="AF118" s="10" t="s">
        <v>6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F94"/>
  <sheetViews>
    <sheetView topLeftCell="A83" workbookViewId="0">
      <selection activeCell="E94" sqref="E94:F94"/>
    </sheetView>
  </sheetViews>
  <sheetFormatPr defaultRowHeight="15" x14ac:dyDescent="0.25"/>
  <cols>
    <col min="2" max="2" width="10.140625" bestFit="1" customWidth="1"/>
    <col min="3" max="3" width="31.140625" bestFit="1" customWidth="1"/>
    <col min="4" max="6" width="8.85546875" customWidth="1"/>
    <col min="7" max="7" width="10" customWidth="1"/>
    <col min="8" max="12" width="8.85546875" customWidth="1"/>
    <col min="13" max="13" width="9.5703125" customWidth="1"/>
    <col min="14" max="15" width="8.85546875" customWidth="1"/>
    <col min="16" max="16" width="10.28515625" customWidth="1"/>
    <col min="17" max="19" width="8.85546875" customWidth="1"/>
    <col min="20" max="20" width="9.28515625" customWidth="1"/>
    <col min="21" max="21" width="9.5703125" bestFit="1" customWidth="1"/>
    <col min="22" max="22" width="10.28515625" customWidth="1"/>
    <col min="28" max="28" width="9.5703125" bestFit="1" customWidth="1"/>
  </cols>
  <sheetData>
    <row r="2" spans="2:32" ht="75" x14ac:dyDescent="0.25">
      <c r="B2" s="9" t="s">
        <v>1</v>
      </c>
      <c r="C2" s="10" t="s">
        <v>0</v>
      </c>
      <c r="D2" s="10" t="s">
        <v>2</v>
      </c>
      <c r="E2" s="10" t="s">
        <v>150</v>
      </c>
      <c r="F2" s="10" t="s">
        <v>796</v>
      </c>
      <c r="G2" s="10" t="s">
        <v>3</v>
      </c>
      <c r="H2" s="10" t="s">
        <v>4</v>
      </c>
      <c r="I2" s="10" t="s">
        <v>124</v>
      </c>
      <c r="J2" s="10" t="s">
        <v>123</v>
      </c>
      <c r="K2" s="10" t="s">
        <v>122</v>
      </c>
      <c r="L2" s="10" t="s">
        <v>121</v>
      </c>
      <c r="M2" s="10" t="s">
        <v>120</v>
      </c>
      <c r="N2" s="10" t="s">
        <v>119</v>
      </c>
      <c r="O2" s="10" t="s">
        <v>118</v>
      </c>
      <c r="P2" s="10" t="s">
        <v>125</v>
      </c>
      <c r="Q2" s="10" t="s">
        <v>126</v>
      </c>
      <c r="R2" s="10" t="s">
        <v>288</v>
      </c>
      <c r="S2" s="10" t="s">
        <v>117</v>
      </c>
      <c r="T2" s="10" t="s">
        <v>5</v>
      </c>
      <c r="U2" s="10" t="s">
        <v>110</v>
      </c>
      <c r="V2" s="10" t="s">
        <v>111</v>
      </c>
      <c r="W2" s="10" t="s">
        <v>112</v>
      </c>
      <c r="X2" s="10" t="s">
        <v>113</v>
      </c>
      <c r="Y2" s="10" t="s">
        <v>114</v>
      </c>
      <c r="Z2" s="10" t="s">
        <v>115</v>
      </c>
      <c r="AA2" s="10" t="s">
        <v>116</v>
      </c>
      <c r="AB2" s="10" t="s">
        <v>127</v>
      </c>
      <c r="AC2" s="10" t="s">
        <v>128</v>
      </c>
      <c r="AD2" s="10" t="s">
        <v>288</v>
      </c>
      <c r="AE2" s="10" t="s">
        <v>109</v>
      </c>
      <c r="AF2" s="10" t="s">
        <v>6</v>
      </c>
    </row>
    <row r="3" spans="2:32" x14ac:dyDescent="0.25">
      <c r="B3" s="6"/>
      <c r="C3" s="5" t="s">
        <v>129</v>
      </c>
      <c r="D3" s="5"/>
      <c r="E3" s="5"/>
      <c r="F3" s="5"/>
      <c r="G3" s="5"/>
      <c r="H3" s="5"/>
      <c r="I3" s="4">
        <v>0</v>
      </c>
      <c r="J3" s="4">
        <v>0</v>
      </c>
      <c r="K3" s="5"/>
      <c r="L3" s="5"/>
      <c r="M3" s="5"/>
      <c r="N3" s="5"/>
      <c r="O3" s="5"/>
      <c r="P3" s="5"/>
      <c r="Q3" s="5"/>
      <c r="R3" s="5"/>
      <c r="S3" s="5"/>
      <c r="T3" s="13">
        <v>30736.35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3">
        <v>5013</v>
      </c>
    </row>
    <row r="4" spans="2:32" x14ac:dyDescent="0.25">
      <c r="B4" s="11" t="s">
        <v>131</v>
      </c>
      <c r="C4" s="11" t="s">
        <v>132</v>
      </c>
      <c r="D4" s="2"/>
      <c r="E4" s="2"/>
      <c r="F4" s="2"/>
      <c r="G4" s="2"/>
      <c r="H4" s="34">
        <f t="shared" ref="H4:H67" si="0">H3+D4-G4</f>
        <v>0</v>
      </c>
      <c r="I4" s="12">
        <v>0</v>
      </c>
      <c r="J4" s="12"/>
      <c r="K4" s="4"/>
      <c r="L4" s="4"/>
      <c r="M4" s="4">
        <v>744</v>
      </c>
      <c r="N4" s="4"/>
      <c r="O4" s="4"/>
      <c r="P4" s="4"/>
      <c r="Q4" s="4"/>
      <c r="R4" s="4"/>
      <c r="S4" s="4"/>
      <c r="T4" s="4">
        <f t="shared" ref="T4:T67" si="1">T3+(I4+L4+M4+P4+Q4+R4)-(J4+K4+N4+O4+S4)</f>
        <v>31480.35</v>
      </c>
      <c r="U4" s="12"/>
      <c r="V4" s="12"/>
      <c r="W4" s="4"/>
      <c r="X4" s="4"/>
      <c r="Y4" s="4"/>
      <c r="Z4" s="4"/>
      <c r="AA4" s="4"/>
      <c r="AB4" s="4"/>
      <c r="AC4" s="4"/>
      <c r="AD4" s="4"/>
      <c r="AE4" s="4"/>
      <c r="AF4" s="4">
        <f t="shared" ref="AF4:AF67" si="2">AF3+(U4+X4+Y4+AB4+AC4+AD4)-(V4+W4+Z4+AA4+AE4)</f>
        <v>5013</v>
      </c>
    </row>
    <row r="5" spans="2:32" x14ac:dyDescent="0.25">
      <c r="B5" s="11" t="s">
        <v>131</v>
      </c>
      <c r="C5" s="11" t="s">
        <v>133</v>
      </c>
      <c r="D5" s="2"/>
      <c r="E5" s="2"/>
      <c r="F5" s="2"/>
      <c r="G5" s="2"/>
      <c r="H5" s="34">
        <f t="shared" si="0"/>
        <v>0</v>
      </c>
      <c r="I5" s="12"/>
      <c r="J5" s="12">
        <v>0</v>
      </c>
      <c r="K5" s="4">
        <v>29</v>
      </c>
      <c r="L5" s="4"/>
      <c r="M5" s="4"/>
      <c r="N5" s="4"/>
      <c r="O5" s="4"/>
      <c r="P5" s="4"/>
      <c r="Q5" s="4"/>
      <c r="R5" s="4"/>
      <c r="S5" s="4"/>
      <c r="T5" s="4">
        <f t="shared" si="1"/>
        <v>31451.35</v>
      </c>
      <c r="U5" s="12"/>
      <c r="V5" s="12"/>
      <c r="W5" s="4"/>
      <c r="X5" s="4"/>
      <c r="Y5" s="4"/>
      <c r="Z5" s="4"/>
      <c r="AA5" s="4"/>
      <c r="AB5" s="4"/>
      <c r="AC5" s="4"/>
      <c r="AD5" s="4"/>
      <c r="AE5" s="4"/>
      <c r="AF5" s="4">
        <f t="shared" si="2"/>
        <v>5013</v>
      </c>
    </row>
    <row r="6" spans="2:32" x14ac:dyDescent="0.25">
      <c r="B6" s="11" t="s">
        <v>134</v>
      </c>
      <c r="C6" s="11" t="s">
        <v>132</v>
      </c>
      <c r="D6" s="2"/>
      <c r="E6" s="2"/>
      <c r="F6" s="2"/>
      <c r="G6" s="2"/>
      <c r="H6" s="34">
        <f t="shared" si="0"/>
        <v>0</v>
      </c>
      <c r="I6" s="12"/>
      <c r="J6" s="12"/>
      <c r="K6" s="4"/>
      <c r="L6" s="4"/>
      <c r="M6" s="4"/>
      <c r="N6" s="4"/>
      <c r="O6" s="4"/>
      <c r="P6" s="4"/>
      <c r="Q6" s="4"/>
      <c r="R6" s="4"/>
      <c r="S6" s="4"/>
      <c r="T6" s="4">
        <f t="shared" si="1"/>
        <v>31451.35</v>
      </c>
      <c r="U6" s="12">
        <v>0</v>
      </c>
      <c r="V6" s="12"/>
      <c r="W6" s="4"/>
      <c r="X6" s="4"/>
      <c r="Y6" s="4">
        <v>8774</v>
      </c>
      <c r="Z6" s="4"/>
      <c r="AA6" s="4"/>
      <c r="AB6" s="4"/>
      <c r="AC6" s="4"/>
      <c r="AD6" s="4"/>
      <c r="AE6" s="4"/>
      <c r="AF6" s="4">
        <f t="shared" si="2"/>
        <v>13787</v>
      </c>
    </row>
    <row r="7" spans="2:32" x14ac:dyDescent="0.25">
      <c r="B7" s="11" t="s">
        <v>135</v>
      </c>
      <c r="C7" s="11" t="s">
        <v>136</v>
      </c>
      <c r="D7" s="2"/>
      <c r="E7" s="2"/>
      <c r="F7" s="2"/>
      <c r="G7" s="2"/>
      <c r="H7" s="34">
        <f t="shared" si="0"/>
        <v>0</v>
      </c>
      <c r="I7" s="12"/>
      <c r="J7" s="12"/>
      <c r="K7" s="4"/>
      <c r="L7" s="4"/>
      <c r="M7" s="4"/>
      <c r="N7" s="4"/>
      <c r="O7" s="4"/>
      <c r="P7" s="4"/>
      <c r="Q7" s="4"/>
      <c r="R7" s="4"/>
      <c r="S7" s="4"/>
      <c r="T7" s="4">
        <f t="shared" si="1"/>
        <v>31451.35</v>
      </c>
      <c r="U7" s="12">
        <v>0</v>
      </c>
      <c r="V7" s="12">
        <v>5000</v>
      </c>
      <c r="W7" s="4">
        <v>2.2999999999999998</v>
      </c>
      <c r="X7" s="4"/>
      <c r="Y7" s="4"/>
      <c r="Z7" s="4"/>
      <c r="AA7" s="4"/>
      <c r="AB7" s="4"/>
      <c r="AC7" s="4"/>
      <c r="AD7" s="4"/>
      <c r="AE7" s="4"/>
      <c r="AF7" s="4">
        <f t="shared" si="2"/>
        <v>8784.7000000000007</v>
      </c>
    </row>
    <row r="8" spans="2:32" x14ac:dyDescent="0.25">
      <c r="B8" s="11" t="s">
        <v>137</v>
      </c>
      <c r="C8" s="11" t="s">
        <v>132</v>
      </c>
      <c r="D8" s="2"/>
      <c r="E8" s="2"/>
      <c r="F8" s="2"/>
      <c r="G8" s="2"/>
      <c r="H8" s="34">
        <f t="shared" si="0"/>
        <v>0</v>
      </c>
      <c r="I8" s="12">
        <v>0</v>
      </c>
      <c r="J8" s="12"/>
      <c r="K8" s="4"/>
      <c r="L8" s="4"/>
      <c r="M8" s="4">
        <v>744</v>
      </c>
      <c r="N8" s="4"/>
      <c r="O8" s="4"/>
      <c r="P8" s="4"/>
      <c r="Q8" s="4"/>
      <c r="R8" s="4"/>
      <c r="S8" s="4"/>
      <c r="T8" s="4">
        <f t="shared" si="1"/>
        <v>32195.35</v>
      </c>
      <c r="U8" s="12"/>
      <c r="V8" s="12"/>
      <c r="W8" s="4"/>
      <c r="X8" s="4"/>
      <c r="Y8" s="4"/>
      <c r="Z8" s="4"/>
      <c r="AA8" s="4"/>
      <c r="AB8" s="4"/>
      <c r="AC8" s="4"/>
      <c r="AD8" s="4"/>
      <c r="AE8" s="4"/>
      <c r="AF8" s="4">
        <f t="shared" si="2"/>
        <v>8784.7000000000007</v>
      </c>
    </row>
    <row r="9" spans="2:32" x14ac:dyDescent="0.25">
      <c r="B9" s="11" t="s">
        <v>138</v>
      </c>
      <c r="C9" s="11" t="s">
        <v>139</v>
      </c>
      <c r="D9" s="2"/>
      <c r="E9" s="2"/>
      <c r="F9" s="2"/>
      <c r="G9" s="2"/>
      <c r="H9" s="34">
        <f t="shared" si="0"/>
        <v>0</v>
      </c>
      <c r="I9" s="12">
        <v>0</v>
      </c>
      <c r="J9" s="12"/>
      <c r="K9" s="4"/>
      <c r="L9" s="4">
        <v>283</v>
      </c>
      <c r="M9" s="4"/>
      <c r="N9" s="4"/>
      <c r="O9" s="4"/>
      <c r="P9" s="4"/>
      <c r="Q9" s="4"/>
      <c r="R9" s="4"/>
      <c r="S9" s="4"/>
      <c r="T9" s="4">
        <f t="shared" si="1"/>
        <v>32478.35</v>
      </c>
      <c r="U9" s="12"/>
      <c r="V9" s="12"/>
      <c r="W9" s="4"/>
      <c r="X9" s="4"/>
      <c r="Y9" s="4"/>
      <c r="Z9" s="4"/>
      <c r="AA9" s="4"/>
      <c r="AB9" s="4"/>
      <c r="AC9" s="4"/>
      <c r="AD9" s="4"/>
      <c r="AE9" s="4"/>
      <c r="AF9" s="4">
        <f t="shared" si="2"/>
        <v>8784.7000000000007</v>
      </c>
    </row>
    <row r="10" spans="2:32" x14ac:dyDescent="0.25">
      <c r="B10" s="11" t="s">
        <v>140</v>
      </c>
      <c r="C10" s="11" t="s">
        <v>141</v>
      </c>
      <c r="D10" s="2"/>
      <c r="E10" s="2"/>
      <c r="F10" s="2"/>
      <c r="G10" s="2"/>
      <c r="H10" s="34">
        <f t="shared" si="0"/>
        <v>0</v>
      </c>
      <c r="I10" s="12"/>
      <c r="J10" s="12">
        <v>0</v>
      </c>
      <c r="K10" s="4"/>
      <c r="L10" s="4"/>
      <c r="M10" s="4"/>
      <c r="N10" s="4"/>
      <c r="O10" s="4"/>
      <c r="P10" s="4"/>
      <c r="Q10" s="4"/>
      <c r="R10" s="4"/>
      <c r="S10" s="4"/>
      <c r="T10" s="4">
        <f t="shared" si="1"/>
        <v>32478.35</v>
      </c>
      <c r="U10" s="12"/>
      <c r="V10" s="12">
        <v>3000</v>
      </c>
      <c r="W10" s="4">
        <v>2.2999999999999998</v>
      </c>
      <c r="X10" s="4"/>
      <c r="Y10" s="4"/>
      <c r="Z10" s="4"/>
      <c r="AA10" s="4"/>
      <c r="AB10" s="4"/>
      <c r="AC10" s="4"/>
      <c r="AD10" s="4"/>
      <c r="AE10" s="4"/>
      <c r="AF10" s="4">
        <f t="shared" si="2"/>
        <v>5782.4000000000005</v>
      </c>
    </row>
    <row r="11" spans="2:32" x14ac:dyDescent="0.25">
      <c r="B11" s="11" t="s">
        <v>140</v>
      </c>
      <c r="C11" s="11" t="s">
        <v>142</v>
      </c>
      <c r="D11" s="2"/>
      <c r="E11" s="2"/>
      <c r="F11" s="2"/>
      <c r="G11" s="2"/>
      <c r="H11" s="34">
        <f t="shared" si="0"/>
        <v>0</v>
      </c>
      <c r="I11" s="12"/>
      <c r="J11" s="12"/>
      <c r="K11" s="4"/>
      <c r="L11" s="4"/>
      <c r="M11" s="4"/>
      <c r="N11" s="4"/>
      <c r="O11" s="4"/>
      <c r="P11" s="4"/>
      <c r="Q11" s="4"/>
      <c r="R11" s="4"/>
      <c r="S11" s="4"/>
      <c r="T11" s="4">
        <f t="shared" si="1"/>
        <v>32478.35</v>
      </c>
      <c r="U11" s="12"/>
      <c r="V11" s="12">
        <v>4500</v>
      </c>
      <c r="W11" s="4">
        <v>2.2999999999999998</v>
      </c>
      <c r="X11" s="4"/>
      <c r="Y11" s="4"/>
      <c r="Z11" s="4"/>
      <c r="AA11" s="4"/>
      <c r="AB11" s="4"/>
      <c r="AC11" s="4"/>
      <c r="AD11" s="4"/>
      <c r="AE11" s="4"/>
      <c r="AF11" s="4">
        <f t="shared" si="2"/>
        <v>1280.1000000000004</v>
      </c>
    </row>
    <row r="12" spans="2:32" x14ac:dyDescent="0.25">
      <c r="B12" s="11" t="s">
        <v>143</v>
      </c>
      <c r="C12" s="11" t="s">
        <v>10</v>
      </c>
      <c r="D12" s="2"/>
      <c r="E12" s="2"/>
      <c r="F12" s="2"/>
      <c r="G12" s="2"/>
      <c r="H12" s="34">
        <f t="shared" si="0"/>
        <v>0</v>
      </c>
      <c r="I12" s="12"/>
      <c r="J12" s="12">
        <v>0</v>
      </c>
      <c r="K12" s="4">
        <v>17</v>
      </c>
      <c r="L12" s="4"/>
      <c r="M12" s="4"/>
      <c r="N12" s="4"/>
      <c r="O12" s="4"/>
      <c r="P12" s="4"/>
      <c r="Q12" s="4"/>
      <c r="R12" s="4"/>
      <c r="S12" s="4"/>
      <c r="T12" s="4">
        <f t="shared" si="1"/>
        <v>32461.35</v>
      </c>
      <c r="U12" s="12"/>
      <c r="V12" s="12"/>
      <c r="W12" s="4"/>
      <c r="X12" s="4"/>
      <c r="Y12" s="4"/>
      <c r="Z12" s="4"/>
      <c r="AA12" s="4"/>
      <c r="AB12" s="4"/>
      <c r="AC12" s="4"/>
      <c r="AD12" s="4"/>
      <c r="AE12" s="4"/>
      <c r="AF12" s="4">
        <f t="shared" si="2"/>
        <v>1280.1000000000004</v>
      </c>
    </row>
    <row r="13" spans="2:32" x14ac:dyDescent="0.25">
      <c r="B13" s="11" t="s">
        <v>144</v>
      </c>
      <c r="C13" s="11" t="s">
        <v>132</v>
      </c>
      <c r="D13" s="2"/>
      <c r="E13" s="2"/>
      <c r="F13" s="2"/>
      <c r="G13" s="2"/>
      <c r="H13" s="34">
        <f t="shared" si="0"/>
        <v>0</v>
      </c>
      <c r="I13" s="12"/>
      <c r="J13" s="12"/>
      <c r="K13" s="4"/>
      <c r="L13" s="4"/>
      <c r="M13" s="4"/>
      <c r="N13" s="4"/>
      <c r="O13" s="4"/>
      <c r="P13" s="4"/>
      <c r="Q13" s="4"/>
      <c r="R13" s="4"/>
      <c r="S13" s="4"/>
      <c r="T13" s="4">
        <f t="shared" si="1"/>
        <v>32461.35</v>
      </c>
      <c r="U13" s="12">
        <v>0</v>
      </c>
      <c r="V13" s="12"/>
      <c r="W13" s="4"/>
      <c r="X13" s="4"/>
      <c r="Y13" s="4">
        <v>2446</v>
      </c>
      <c r="Z13" s="4"/>
      <c r="AA13" s="4"/>
      <c r="AB13" s="4"/>
      <c r="AC13" s="4"/>
      <c r="AD13" s="4"/>
      <c r="AE13" s="4"/>
      <c r="AF13" s="4">
        <f t="shared" si="2"/>
        <v>3726.1000000000004</v>
      </c>
    </row>
    <row r="14" spans="2:32" x14ac:dyDescent="0.25">
      <c r="B14" s="11" t="s">
        <v>145</v>
      </c>
      <c r="C14" s="11" t="s">
        <v>146</v>
      </c>
      <c r="D14" s="2"/>
      <c r="E14" s="2"/>
      <c r="F14" s="2"/>
      <c r="G14" s="2"/>
      <c r="H14" s="34">
        <f t="shared" si="0"/>
        <v>0</v>
      </c>
      <c r="I14" s="12"/>
      <c r="J14" s="12"/>
      <c r="K14" s="4"/>
      <c r="L14" s="4"/>
      <c r="M14" s="4"/>
      <c r="N14" s="4"/>
      <c r="O14" s="4"/>
      <c r="P14" s="4"/>
      <c r="Q14" s="4"/>
      <c r="R14" s="4"/>
      <c r="S14" s="4"/>
      <c r="T14" s="4">
        <f t="shared" si="1"/>
        <v>32461.35</v>
      </c>
      <c r="U14" s="12">
        <v>0</v>
      </c>
      <c r="V14" s="12"/>
      <c r="W14" s="4"/>
      <c r="X14" s="4">
        <v>56</v>
      </c>
      <c r="Y14" s="4"/>
      <c r="Z14" s="4"/>
      <c r="AA14" s="4"/>
      <c r="AB14" s="4"/>
      <c r="AC14" s="4"/>
      <c r="AD14" s="4"/>
      <c r="AE14" s="4"/>
      <c r="AF14" s="4">
        <f t="shared" si="2"/>
        <v>3782.1000000000004</v>
      </c>
    </row>
    <row r="15" spans="2:32" x14ac:dyDescent="0.25">
      <c r="B15" s="11" t="s">
        <v>147</v>
      </c>
      <c r="C15" s="11" t="s">
        <v>132</v>
      </c>
      <c r="D15" s="2"/>
      <c r="E15" s="2"/>
      <c r="F15" s="2"/>
      <c r="G15" s="2"/>
      <c r="H15" s="34">
        <f t="shared" si="0"/>
        <v>0</v>
      </c>
      <c r="I15" s="12"/>
      <c r="J15" s="12"/>
      <c r="K15" s="4"/>
      <c r="L15" s="4"/>
      <c r="M15" s="4"/>
      <c r="N15" s="4"/>
      <c r="O15" s="4"/>
      <c r="P15" s="4"/>
      <c r="Q15" s="4"/>
      <c r="R15" s="4"/>
      <c r="S15" s="4"/>
      <c r="T15" s="4">
        <f t="shared" si="1"/>
        <v>32461.35</v>
      </c>
      <c r="U15" s="12">
        <v>0</v>
      </c>
      <c r="V15" s="12"/>
      <c r="W15" s="4"/>
      <c r="X15" s="4"/>
      <c r="Y15" s="4">
        <v>5231</v>
      </c>
      <c r="Z15" s="4"/>
      <c r="AA15" s="4"/>
      <c r="AB15" s="4"/>
      <c r="AC15" s="4"/>
      <c r="AD15" s="4"/>
      <c r="AE15" s="4"/>
      <c r="AF15" s="4">
        <f t="shared" si="2"/>
        <v>9013.1</v>
      </c>
    </row>
    <row r="16" spans="2:32" x14ac:dyDescent="0.25">
      <c r="B16" s="11" t="s">
        <v>148</v>
      </c>
      <c r="C16" s="11" t="s">
        <v>132</v>
      </c>
      <c r="D16" s="2"/>
      <c r="E16" s="2"/>
      <c r="F16" s="2"/>
      <c r="G16" s="2"/>
      <c r="H16" s="34">
        <f t="shared" si="0"/>
        <v>0</v>
      </c>
      <c r="I16" s="12"/>
      <c r="J16" s="12"/>
      <c r="K16" s="4"/>
      <c r="L16" s="4"/>
      <c r="M16" s="4"/>
      <c r="N16" s="4"/>
      <c r="O16" s="4"/>
      <c r="P16" s="4"/>
      <c r="Q16" s="4"/>
      <c r="R16" s="4"/>
      <c r="S16" s="4"/>
      <c r="T16" s="4">
        <f t="shared" si="1"/>
        <v>32461.35</v>
      </c>
      <c r="U16" s="12">
        <v>0</v>
      </c>
      <c r="V16" s="12"/>
      <c r="W16" s="4"/>
      <c r="X16" s="4"/>
      <c r="Y16" s="4">
        <v>3955</v>
      </c>
      <c r="Z16" s="4"/>
      <c r="AA16" s="4"/>
      <c r="AB16" s="4"/>
      <c r="AC16" s="4"/>
      <c r="AD16" s="4"/>
      <c r="AE16" s="4"/>
      <c r="AF16" s="4">
        <f t="shared" si="2"/>
        <v>12968.1</v>
      </c>
    </row>
    <row r="17" spans="2:32" x14ac:dyDescent="0.25">
      <c r="B17" s="11" t="s">
        <v>148</v>
      </c>
      <c r="C17" s="11" t="s">
        <v>132</v>
      </c>
      <c r="D17" s="2"/>
      <c r="E17" s="2"/>
      <c r="F17" s="2"/>
      <c r="G17" s="2"/>
      <c r="H17" s="34">
        <f t="shared" si="0"/>
        <v>0</v>
      </c>
      <c r="I17" s="12">
        <v>0</v>
      </c>
      <c r="J17" s="12"/>
      <c r="K17" s="4"/>
      <c r="L17" s="4"/>
      <c r="M17" s="4">
        <v>9877</v>
      </c>
      <c r="N17" s="4"/>
      <c r="O17" s="4"/>
      <c r="P17" s="4"/>
      <c r="Q17" s="4"/>
      <c r="R17" s="4"/>
      <c r="S17" s="4"/>
      <c r="T17" s="4">
        <f t="shared" si="1"/>
        <v>42338.35</v>
      </c>
      <c r="U17" s="12"/>
      <c r="V17" s="12"/>
      <c r="W17" s="4"/>
      <c r="X17" s="4"/>
      <c r="Y17" s="4"/>
      <c r="Z17" s="4"/>
      <c r="AA17" s="4"/>
      <c r="AB17" s="4"/>
      <c r="AC17" s="4"/>
      <c r="AD17" s="4"/>
      <c r="AE17" s="4"/>
      <c r="AF17" s="4">
        <f t="shared" si="2"/>
        <v>12968.1</v>
      </c>
    </row>
    <row r="18" spans="2:32" x14ac:dyDescent="0.25">
      <c r="B18" s="11" t="s">
        <v>148</v>
      </c>
      <c r="C18" s="11" t="s">
        <v>132</v>
      </c>
      <c r="D18" s="2"/>
      <c r="E18" s="2"/>
      <c r="F18" s="2"/>
      <c r="G18" s="2"/>
      <c r="H18" s="34">
        <f t="shared" si="0"/>
        <v>0</v>
      </c>
      <c r="I18" s="12">
        <v>0</v>
      </c>
      <c r="J18" s="12"/>
      <c r="K18" s="4"/>
      <c r="L18" s="4"/>
      <c r="M18" s="4">
        <v>8100</v>
      </c>
      <c r="N18" s="4"/>
      <c r="O18" s="4"/>
      <c r="P18" s="4"/>
      <c r="Q18" s="4"/>
      <c r="R18" s="4"/>
      <c r="S18" s="4"/>
      <c r="T18" s="4">
        <f t="shared" si="1"/>
        <v>50438.35</v>
      </c>
      <c r="U18" s="12"/>
      <c r="V18" s="12"/>
      <c r="W18" s="4"/>
      <c r="X18" s="4"/>
      <c r="Y18" s="4"/>
      <c r="Z18" s="4"/>
      <c r="AA18" s="4"/>
      <c r="AB18" s="4"/>
      <c r="AC18" s="4"/>
      <c r="AD18" s="4"/>
      <c r="AE18" s="4"/>
      <c r="AF18" s="4">
        <f t="shared" si="2"/>
        <v>12968.1</v>
      </c>
    </row>
    <row r="19" spans="2:32" x14ac:dyDescent="0.25">
      <c r="B19" s="11" t="s">
        <v>148</v>
      </c>
      <c r="C19" s="11" t="s">
        <v>132</v>
      </c>
      <c r="D19" s="2"/>
      <c r="E19" s="2"/>
      <c r="F19" s="2"/>
      <c r="G19" s="2"/>
      <c r="H19" s="34">
        <f t="shared" si="0"/>
        <v>0</v>
      </c>
      <c r="I19" s="12">
        <v>0</v>
      </c>
      <c r="J19" s="12"/>
      <c r="K19" s="4"/>
      <c r="L19" s="4"/>
      <c r="M19" s="4">
        <v>9085</v>
      </c>
      <c r="N19" s="4"/>
      <c r="O19" s="4"/>
      <c r="P19" s="4"/>
      <c r="Q19" s="4"/>
      <c r="R19" s="4"/>
      <c r="S19" s="4"/>
      <c r="T19" s="4">
        <f t="shared" si="1"/>
        <v>59523.35</v>
      </c>
      <c r="U19" s="12"/>
      <c r="V19" s="12"/>
      <c r="W19" s="4"/>
      <c r="X19" s="4"/>
      <c r="Y19" s="4"/>
      <c r="Z19" s="4"/>
      <c r="AA19" s="4"/>
      <c r="AB19" s="4"/>
      <c r="AC19" s="4"/>
      <c r="AD19" s="4"/>
      <c r="AE19" s="4"/>
      <c r="AF19" s="4">
        <f t="shared" si="2"/>
        <v>12968.1</v>
      </c>
    </row>
    <row r="20" spans="2:32" x14ac:dyDescent="0.25">
      <c r="B20" s="11" t="s">
        <v>148</v>
      </c>
      <c r="C20" s="11" t="s">
        <v>132</v>
      </c>
      <c r="D20" s="2"/>
      <c r="E20" s="2"/>
      <c r="F20" s="2"/>
      <c r="G20" s="2"/>
      <c r="H20" s="34">
        <f t="shared" si="0"/>
        <v>0</v>
      </c>
      <c r="I20" s="12">
        <v>0</v>
      </c>
      <c r="J20" s="12"/>
      <c r="K20" s="4"/>
      <c r="L20" s="4"/>
      <c r="M20" s="4">
        <v>670</v>
      </c>
      <c r="N20" s="4"/>
      <c r="O20" s="4"/>
      <c r="P20" s="4"/>
      <c r="Q20" s="4"/>
      <c r="R20" s="4"/>
      <c r="S20" s="4"/>
      <c r="T20" s="4">
        <f t="shared" si="1"/>
        <v>60193.35</v>
      </c>
      <c r="U20" s="12"/>
      <c r="V20" s="12"/>
      <c r="W20" s="4"/>
      <c r="X20" s="4"/>
      <c r="Y20" s="4"/>
      <c r="Z20" s="4"/>
      <c r="AA20" s="4"/>
      <c r="AB20" s="4"/>
      <c r="AC20" s="4"/>
      <c r="AD20" s="4"/>
      <c r="AE20" s="4"/>
      <c r="AF20" s="4">
        <f t="shared" si="2"/>
        <v>12968.1</v>
      </c>
    </row>
    <row r="21" spans="2:32" x14ac:dyDescent="0.25">
      <c r="B21" s="11" t="s">
        <v>149</v>
      </c>
      <c r="C21" s="11" t="s">
        <v>150</v>
      </c>
      <c r="D21" s="2"/>
      <c r="E21" s="2"/>
      <c r="F21" s="2"/>
      <c r="G21" s="2"/>
      <c r="H21" s="34">
        <f t="shared" si="0"/>
        <v>0</v>
      </c>
      <c r="I21" s="12">
        <v>0</v>
      </c>
      <c r="J21" s="12">
        <v>0</v>
      </c>
      <c r="K21" s="4"/>
      <c r="L21" s="4"/>
      <c r="M21" s="4"/>
      <c r="N21" s="4"/>
      <c r="O21" s="4"/>
      <c r="P21" s="4">
        <v>-25000</v>
      </c>
      <c r="Q21" s="4"/>
      <c r="R21" s="4"/>
      <c r="S21" s="4"/>
      <c r="T21" s="4">
        <f t="shared" si="1"/>
        <v>35193.35</v>
      </c>
      <c r="U21" s="12">
        <v>0</v>
      </c>
      <c r="V21" s="12"/>
      <c r="W21" s="4"/>
      <c r="X21" s="4"/>
      <c r="Y21" s="4"/>
      <c r="Z21" s="4"/>
      <c r="AA21" s="4"/>
      <c r="AB21" s="4">
        <v>25000</v>
      </c>
      <c r="AC21" s="4"/>
      <c r="AD21" s="4"/>
      <c r="AE21" s="4"/>
      <c r="AF21" s="4">
        <f t="shared" si="2"/>
        <v>37968.1</v>
      </c>
    </row>
    <row r="22" spans="2:32" x14ac:dyDescent="0.25">
      <c r="B22" s="11" t="s">
        <v>149</v>
      </c>
      <c r="C22" s="11" t="s">
        <v>150</v>
      </c>
      <c r="D22" s="2"/>
      <c r="E22" s="2"/>
      <c r="F22" s="2"/>
      <c r="G22" s="2"/>
      <c r="H22" s="34">
        <f t="shared" si="0"/>
        <v>0</v>
      </c>
      <c r="I22" s="12"/>
      <c r="J22" s="12">
        <v>0</v>
      </c>
      <c r="K22" s="4"/>
      <c r="L22" s="4"/>
      <c r="M22" s="4"/>
      <c r="N22" s="4"/>
      <c r="O22" s="4"/>
      <c r="P22" s="4">
        <v>-28000</v>
      </c>
      <c r="Q22" s="4"/>
      <c r="R22" s="4"/>
      <c r="S22" s="4"/>
      <c r="T22" s="4">
        <f t="shared" si="1"/>
        <v>7193.3499999999985</v>
      </c>
      <c r="U22" s="12">
        <v>0</v>
      </c>
      <c r="V22" s="12"/>
      <c r="W22" s="4"/>
      <c r="X22" s="4"/>
      <c r="Y22" s="4"/>
      <c r="Z22" s="4"/>
      <c r="AA22" s="4"/>
      <c r="AB22" s="4">
        <v>28000</v>
      </c>
      <c r="AC22" s="4"/>
      <c r="AD22" s="4"/>
      <c r="AE22" s="4"/>
      <c r="AF22" s="4">
        <f t="shared" si="2"/>
        <v>65968.100000000006</v>
      </c>
    </row>
    <row r="23" spans="2:32" x14ac:dyDescent="0.25">
      <c r="B23" s="11" t="s">
        <v>151</v>
      </c>
      <c r="C23" s="11" t="s">
        <v>34</v>
      </c>
      <c r="D23" s="2"/>
      <c r="E23" s="2"/>
      <c r="F23" s="2"/>
      <c r="G23" s="2"/>
      <c r="H23" s="34">
        <f t="shared" si="0"/>
        <v>0</v>
      </c>
      <c r="I23" s="12"/>
      <c r="J23" s="12"/>
      <c r="K23" s="4"/>
      <c r="L23" s="4"/>
      <c r="M23" s="4"/>
      <c r="N23" s="4"/>
      <c r="O23" s="4"/>
      <c r="P23" s="4"/>
      <c r="Q23" s="4"/>
      <c r="R23" s="4"/>
      <c r="S23" s="4"/>
      <c r="T23" s="4">
        <f t="shared" si="1"/>
        <v>7193.3499999999985</v>
      </c>
      <c r="U23" s="12"/>
      <c r="V23" s="12">
        <v>5500</v>
      </c>
      <c r="W23" s="4">
        <v>2.36</v>
      </c>
      <c r="X23" s="4"/>
      <c r="Y23" s="4"/>
      <c r="Z23" s="4"/>
      <c r="AA23" s="4"/>
      <c r="AB23" s="4"/>
      <c r="AC23" s="4"/>
      <c r="AD23" s="4"/>
      <c r="AE23" s="4"/>
      <c r="AF23" s="4">
        <f t="shared" si="2"/>
        <v>60465.740000000005</v>
      </c>
    </row>
    <row r="24" spans="2:32" x14ac:dyDescent="0.25">
      <c r="B24" s="11" t="s">
        <v>152</v>
      </c>
      <c r="C24" s="11" t="s">
        <v>153</v>
      </c>
      <c r="D24" s="2"/>
      <c r="E24" s="2"/>
      <c r="F24" s="2"/>
      <c r="G24" s="2"/>
      <c r="H24" s="34">
        <f t="shared" si="0"/>
        <v>0</v>
      </c>
      <c r="I24" s="12"/>
      <c r="J24" s="12"/>
      <c r="K24" s="4"/>
      <c r="L24" s="4"/>
      <c r="M24" s="4"/>
      <c r="N24" s="4"/>
      <c r="O24" s="4"/>
      <c r="P24" s="4"/>
      <c r="Q24" s="4"/>
      <c r="R24" s="4"/>
      <c r="S24" s="4"/>
      <c r="T24" s="4">
        <f t="shared" si="1"/>
        <v>7193.3499999999985</v>
      </c>
      <c r="U24" s="12"/>
      <c r="V24" s="12">
        <v>11000</v>
      </c>
      <c r="W24" s="4">
        <v>4.72</v>
      </c>
      <c r="X24" s="4"/>
      <c r="Y24" s="4"/>
      <c r="Z24" s="4"/>
      <c r="AA24" s="4"/>
      <c r="AB24" s="4"/>
      <c r="AC24" s="4"/>
      <c r="AD24" s="4"/>
      <c r="AE24" s="4"/>
      <c r="AF24" s="4">
        <f t="shared" si="2"/>
        <v>49461.020000000004</v>
      </c>
    </row>
    <row r="25" spans="2:32" x14ac:dyDescent="0.25">
      <c r="B25" s="11" t="s">
        <v>154</v>
      </c>
      <c r="C25" s="11" t="s">
        <v>39</v>
      </c>
      <c r="D25" s="2"/>
      <c r="E25" s="2"/>
      <c r="F25" s="2"/>
      <c r="G25" s="2"/>
      <c r="H25" s="34">
        <f t="shared" si="0"/>
        <v>0</v>
      </c>
      <c r="I25" s="12"/>
      <c r="J25" s="12"/>
      <c r="K25" s="4"/>
      <c r="L25" s="4"/>
      <c r="M25" s="4"/>
      <c r="N25" s="4"/>
      <c r="O25" s="4"/>
      <c r="P25" s="4"/>
      <c r="Q25" s="4"/>
      <c r="R25" s="4"/>
      <c r="S25" s="4"/>
      <c r="T25" s="4">
        <f t="shared" si="1"/>
        <v>7193.3499999999985</v>
      </c>
      <c r="U25" s="12"/>
      <c r="V25" s="12">
        <v>5000</v>
      </c>
      <c r="W25" s="4">
        <v>2.36</v>
      </c>
      <c r="X25" s="4"/>
      <c r="Y25" s="4"/>
      <c r="Z25" s="4"/>
      <c r="AA25" s="4"/>
      <c r="AB25" s="4"/>
      <c r="AC25" s="4"/>
      <c r="AD25" s="4"/>
      <c r="AE25" s="4"/>
      <c r="AF25" s="4">
        <f t="shared" si="2"/>
        <v>44458.66</v>
      </c>
    </row>
    <row r="26" spans="2:32" x14ac:dyDescent="0.25">
      <c r="B26" s="11" t="s">
        <v>155</v>
      </c>
      <c r="C26" s="11" t="s">
        <v>33</v>
      </c>
      <c r="D26" s="2"/>
      <c r="E26" s="2"/>
      <c r="F26" s="2"/>
      <c r="G26" s="2"/>
      <c r="H26" s="34">
        <f t="shared" si="0"/>
        <v>0</v>
      </c>
      <c r="I26" s="12"/>
      <c r="J26" s="12"/>
      <c r="K26" s="4"/>
      <c r="L26" s="4"/>
      <c r="M26" s="4"/>
      <c r="N26" s="4"/>
      <c r="O26" s="4"/>
      <c r="P26" s="4"/>
      <c r="Q26" s="4"/>
      <c r="R26" s="4"/>
      <c r="S26" s="4"/>
      <c r="T26" s="4">
        <f t="shared" si="1"/>
        <v>7193.3499999999985</v>
      </c>
      <c r="U26" s="12"/>
      <c r="V26" s="12">
        <v>10000</v>
      </c>
      <c r="W26" s="4">
        <v>1.18</v>
      </c>
      <c r="X26" s="4"/>
      <c r="Y26" s="4"/>
      <c r="Z26" s="4"/>
      <c r="AA26" s="4"/>
      <c r="AB26" s="4"/>
      <c r="AC26" s="4"/>
      <c r="AD26" s="4"/>
      <c r="AE26" s="4"/>
      <c r="AF26" s="4">
        <f t="shared" si="2"/>
        <v>34457.480000000003</v>
      </c>
    </row>
    <row r="27" spans="2:32" x14ac:dyDescent="0.25">
      <c r="B27" s="11" t="s">
        <v>155</v>
      </c>
      <c r="C27" s="11" t="s">
        <v>156</v>
      </c>
      <c r="D27" s="2"/>
      <c r="E27" s="2"/>
      <c r="F27" s="2"/>
      <c r="G27" s="2"/>
      <c r="H27" s="34">
        <f t="shared" si="0"/>
        <v>0</v>
      </c>
      <c r="I27" s="12"/>
      <c r="J27" s="12"/>
      <c r="K27" s="4"/>
      <c r="L27" s="4"/>
      <c r="M27" s="4"/>
      <c r="N27" s="4"/>
      <c r="O27" s="4"/>
      <c r="P27" s="4"/>
      <c r="Q27" s="4"/>
      <c r="R27" s="4"/>
      <c r="S27" s="4"/>
      <c r="T27" s="4">
        <f t="shared" si="1"/>
        <v>7193.3499999999985</v>
      </c>
      <c r="U27" s="12"/>
      <c r="V27" s="12">
        <v>25000</v>
      </c>
      <c r="W27" s="4"/>
      <c r="X27" s="4"/>
      <c r="Y27" s="4"/>
      <c r="Z27" s="4"/>
      <c r="AA27" s="4"/>
      <c r="AB27" s="4"/>
      <c r="AC27" s="4"/>
      <c r="AD27" s="4"/>
      <c r="AE27" s="4"/>
      <c r="AF27" s="4">
        <f t="shared" si="2"/>
        <v>9457.4800000000032</v>
      </c>
    </row>
    <row r="28" spans="2:32" x14ac:dyDescent="0.25">
      <c r="B28" s="11" t="s">
        <v>157</v>
      </c>
      <c r="C28" s="11" t="s">
        <v>132</v>
      </c>
      <c r="D28" s="2"/>
      <c r="E28" s="2"/>
      <c r="F28" s="2"/>
      <c r="G28" s="2"/>
      <c r="H28" s="34">
        <f t="shared" si="0"/>
        <v>0</v>
      </c>
      <c r="I28" s="12">
        <v>0</v>
      </c>
      <c r="J28" s="12"/>
      <c r="K28" s="4"/>
      <c r="L28" s="4"/>
      <c r="M28" s="4">
        <v>583</v>
      </c>
      <c r="N28" s="4"/>
      <c r="O28" s="4"/>
      <c r="P28" s="4"/>
      <c r="Q28" s="4"/>
      <c r="R28" s="4"/>
      <c r="S28" s="4"/>
      <c r="T28" s="4">
        <f t="shared" si="1"/>
        <v>7776.3499999999985</v>
      </c>
      <c r="U28" s="12"/>
      <c r="V28" s="12"/>
      <c r="W28" s="4"/>
      <c r="X28" s="4"/>
      <c r="Y28" s="4"/>
      <c r="Z28" s="4"/>
      <c r="AA28" s="4"/>
      <c r="AB28" s="4"/>
      <c r="AC28" s="4"/>
      <c r="AD28" s="4"/>
      <c r="AE28" s="4"/>
      <c r="AF28" s="4">
        <f t="shared" si="2"/>
        <v>9457.4800000000032</v>
      </c>
    </row>
    <row r="29" spans="2:32" x14ac:dyDescent="0.25">
      <c r="B29" s="11" t="s">
        <v>158</v>
      </c>
      <c r="C29" s="11" t="s">
        <v>132</v>
      </c>
      <c r="D29" s="2"/>
      <c r="E29" s="2"/>
      <c r="F29" s="2"/>
      <c r="G29" s="2"/>
      <c r="H29" s="34">
        <f t="shared" si="0"/>
        <v>0</v>
      </c>
      <c r="I29" s="12">
        <v>0</v>
      </c>
      <c r="J29" s="12"/>
      <c r="K29" s="4"/>
      <c r="L29" s="4"/>
      <c r="M29" s="4">
        <v>60</v>
      </c>
      <c r="N29" s="4"/>
      <c r="O29" s="4"/>
      <c r="P29" s="4"/>
      <c r="Q29" s="4"/>
      <c r="R29" s="4"/>
      <c r="S29" s="4"/>
      <c r="T29" s="4">
        <f t="shared" si="1"/>
        <v>7836.3499999999985</v>
      </c>
      <c r="U29" s="12"/>
      <c r="V29" s="12"/>
      <c r="W29" s="4"/>
      <c r="X29" s="4"/>
      <c r="Y29" s="4"/>
      <c r="Z29" s="4"/>
      <c r="AA29" s="4"/>
      <c r="AB29" s="4"/>
      <c r="AC29" s="4"/>
      <c r="AD29" s="4"/>
      <c r="AE29" s="4"/>
      <c r="AF29" s="4">
        <f t="shared" si="2"/>
        <v>9457.4800000000032</v>
      </c>
    </row>
    <row r="30" spans="2:32" x14ac:dyDescent="0.25">
      <c r="B30" s="11" t="s">
        <v>159</v>
      </c>
      <c r="C30" s="11" t="s">
        <v>132</v>
      </c>
      <c r="D30" s="2"/>
      <c r="E30" s="2"/>
      <c r="F30" s="2"/>
      <c r="G30" s="2"/>
      <c r="H30" s="34">
        <f t="shared" si="0"/>
        <v>0</v>
      </c>
      <c r="I30" s="12"/>
      <c r="J30" s="12"/>
      <c r="K30" s="4"/>
      <c r="L30" s="4"/>
      <c r="M30" s="4"/>
      <c r="N30" s="4"/>
      <c r="O30" s="4"/>
      <c r="P30" s="4"/>
      <c r="Q30" s="4"/>
      <c r="R30" s="4"/>
      <c r="S30" s="4"/>
      <c r="T30" s="4">
        <f t="shared" si="1"/>
        <v>7836.3499999999985</v>
      </c>
      <c r="U30" s="12">
        <v>0</v>
      </c>
      <c r="V30" s="12"/>
      <c r="W30" s="4"/>
      <c r="X30" s="4"/>
      <c r="Y30" s="4">
        <v>8775</v>
      </c>
      <c r="Z30" s="4"/>
      <c r="AA30" s="4"/>
      <c r="AB30" s="4"/>
      <c r="AC30" s="4"/>
      <c r="AD30" s="4"/>
      <c r="AE30" s="4"/>
      <c r="AF30" s="4">
        <f t="shared" si="2"/>
        <v>18232.480000000003</v>
      </c>
    </row>
    <row r="31" spans="2:32" x14ac:dyDescent="0.25">
      <c r="B31" s="11" t="s">
        <v>160</v>
      </c>
      <c r="C31" s="11" t="s">
        <v>161</v>
      </c>
      <c r="D31" s="2"/>
      <c r="E31" s="2"/>
      <c r="F31" s="2"/>
      <c r="G31" s="2"/>
      <c r="H31" s="34">
        <f t="shared" si="0"/>
        <v>0</v>
      </c>
      <c r="I31" s="12"/>
      <c r="J31" s="12"/>
      <c r="K31" s="4"/>
      <c r="L31" s="4"/>
      <c r="M31" s="4"/>
      <c r="N31" s="4"/>
      <c r="O31" s="4"/>
      <c r="P31" s="4"/>
      <c r="Q31" s="4"/>
      <c r="R31" s="4"/>
      <c r="S31" s="4"/>
      <c r="T31" s="4">
        <f t="shared" si="1"/>
        <v>7836.3499999999985</v>
      </c>
      <c r="U31" s="12"/>
      <c r="V31" s="12">
        <v>2500</v>
      </c>
      <c r="W31" s="4"/>
      <c r="X31" s="4"/>
      <c r="Y31" s="4"/>
      <c r="Z31" s="4"/>
      <c r="AA31" s="4"/>
      <c r="AB31" s="4"/>
      <c r="AC31" s="4"/>
      <c r="AD31" s="4"/>
      <c r="AE31" s="4"/>
      <c r="AF31" s="4">
        <f t="shared" si="2"/>
        <v>15732.480000000003</v>
      </c>
    </row>
    <row r="32" spans="2:32" x14ac:dyDescent="0.25">
      <c r="B32" s="11" t="s">
        <v>160</v>
      </c>
      <c r="C32" s="11" t="s">
        <v>162</v>
      </c>
      <c r="D32" s="2"/>
      <c r="E32" s="2"/>
      <c r="F32" s="2"/>
      <c r="G32" s="2"/>
      <c r="H32" s="34">
        <f t="shared" si="0"/>
        <v>0</v>
      </c>
      <c r="I32" s="12"/>
      <c r="J32" s="12"/>
      <c r="K32" s="4"/>
      <c r="L32" s="4"/>
      <c r="M32" s="4"/>
      <c r="N32" s="4"/>
      <c r="O32" s="4"/>
      <c r="P32" s="4"/>
      <c r="Q32" s="4"/>
      <c r="R32" s="4"/>
      <c r="S32" s="4"/>
      <c r="T32" s="4">
        <f t="shared" si="1"/>
        <v>7836.3499999999985</v>
      </c>
      <c r="U32" s="12"/>
      <c r="V32" s="12">
        <v>5001.18</v>
      </c>
      <c r="W32" s="4"/>
      <c r="X32" s="4"/>
      <c r="Y32" s="4"/>
      <c r="Z32" s="4"/>
      <c r="AA32" s="4"/>
      <c r="AB32" s="4"/>
      <c r="AC32" s="4"/>
      <c r="AD32" s="4"/>
      <c r="AE32" s="4"/>
      <c r="AF32" s="4">
        <f t="shared" si="2"/>
        <v>10731.300000000003</v>
      </c>
    </row>
    <row r="33" spans="2:32" x14ac:dyDescent="0.25">
      <c r="B33" s="11" t="s">
        <v>163</v>
      </c>
      <c r="C33" s="11" t="s">
        <v>132</v>
      </c>
      <c r="D33" s="2"/>
      <c r="E33" s="2"/>
      <c r="F33" s="2"/>
      <c r="G33" s="2"/>
      <c r="H33" s="34">
        <f t="shared" si="0"/>
        <v>0</v>
      </c>
      <c r="I33" s="12">
        <v>0</v>
      </c>
      <c r="J33" s="12"/>
      <c r="K33" s="4"/>
      <c r="L33" s="4"/>
      <c r="M33" s="4">
        <v>466</v>
      </c>
      <c r="N33" s="4"/>
      <c r="O33" s="4"/>
      <c r="P33" s="4"/>
      <c r="Q33" s="4"/>
      <c r="R33" s="4"/>
      <c r="S33" s="4"/>
      <c r="T33" s="4">
        <f t="shared" si="1"/>
        <v>8302.3499999999985</v>
      </c>
      <c r="U33" s="12"/>
      <c r="V33" s="12"/>
      <c r="W33" s="4"/>
      <c r="X33" s="4"/>
      <c r="Y33" s="4"/>
      <c r="Z33" s="4"/>
      <c r="AA33" s="4"/>
      <c r="AB33" s="4"/>
      <c r="AC33" s="4"/>
      <c r="AD33" s="4"/>
      <c r="AE33" s="4"/>
      <c r="AF33" s="4">
        <f t="shared" si="2"/>
        <v>10731.300000000003</v>
      </c>
    </row>
    <row r="34" spans="2:32" x14ac:dyDescent="0.25">
      <c r="B34" s="11" t="s">
        <v>164</v>
      </c>
      <c r="C34" s="11" t="s">
        <v>132</v>
      </c>
      <c r="D34" s="2"/>
      <c r="E34" s="2"/>
      <c r="F34" s="2"/>
      <c r="G34" s="2"/>
      <c r="H34" s="34">
        <f t="shared" si="0"/>
        <v>0</v>
      </c>
      <c r="I34" s="12">
        <v>0</v>
      </c>
      <c r="J34" s="12"/>
      <c r="K34" s="4"/>
      <c r="L34" s="4"/>
      <c r="M34" s="4">
        <v>173</v>
      </c>
      <c r="N34" s="4"/>
      <c r="O34" s="4"/>
      <c r="P34" s="4"/>
      <c r="Q34" s="4"/>
      <c r="R34" s="4"/>
      <c r="S34" s="4"/>
      <c r="T34" s="4">
        <f t="shared" si="1"/>
        <v>8475.3499999999985</v>
      </c>
      <c r="U34" s="12"/>
      <c r="V34" s="12"/>
      <c r="W34" s="4"/>
      <c r="X34" s="4"/>
      <c r="Y34" s="4"/>
      <c r="Z34" s="4"/>
      <c r="AA34" s="4"/>
      <c r="AB34" s="4"/>
      <c r="AC34" s="4"/>
      <c r="AD34" s="4"/>
      <c r="AE34" s="4"/>
      <c r="AF34" s="4">
        <f t="shared" si="2"/>
        <v>10731.300000000003</v>
      </c>
    </row>
    <row r="35" spans="2:32" x14ac:dyDescent="0.25">
      <c r="B35" s="11" t="s">
        <v>165</v>
      </c>
      <c r="C35" s="11" t="s">
        <v>133</v>
      </c>
      <c r="D35" s="2"/>
      <c r="E35" s="2"/>
      <c r="F35" s="2"/>
      <c r="G35" s="2"/>
      <c r="H35" s="34">
        <f t="shared" si="0"/>
        <v>0</v>
      </c>
      <c r="I35" s="12"/>
      <c r="J35" s="12">
        <v>0</v>
      </c>
      <c r="K35" s="4">
        <v>18</v>
      </c>
      <c r="L35" s="4"/>
      <c r="M35" s="4"/>
      <c r="N35" s="4"/>
      <c r="O35" s="4"/>
      <c r="P35" s="4"/>
      <c r="Q35" s="4"/>
      <c r="R35" s="4"/>
      <c r="S35" s="4"/>
      <c r="T35" s="4">
        <f t="shared" si="1"/>
        <v>8457.3499999999985</v>
      </c>
      <c r="U35" s="12"/>
      <c r="V35" s="12"/>
      <c r="W35" s="4"/>
      <c r="X35" s="4"/>
      <c r="Y35" s="4"/>
      <c r="Z35" s="4"/>
      <c r="AA35" s="4"/>
      <c r="AB35" s="4"/>
      <c r="AC35" s="4"/>
      <c r="AD35" s="4"/>
      <c r="AE35" s="4"/>
      <c r="AF35" s="4">
        <f t="shared" si="2"/>
        <v>10731.300000000003</v>
      </c>
    </row>
    <row r="36" spans="2:32" x14ac:dyDescent="0.25">
      <c r="B36" s="11" t="s">
        <v>166</v>
      </c>
      <c r="C36" s="11" t="s">
        <v>132</v>
      </c>
      <c r="D36" s="2"/>
      <c r="E36" s="2"/>
      <c r="F36" s="2"/>
      <c r="G36" s="2"/>
      <c r="H36" s="34">
        <f t="shared" si="0"/>
        <v>0</v>
      </c>
      <c r="I36" s="12"/>
      <c r="J36" s="12"/>
      <c r="K36" s="4"/>
      <c r="L36" s="4"/>
      <c r="M36" s="4"/>
      <c r="N36" s="4"/>
      <c r="O36" s="4"/>
      <c r="P36" s="4"/>
      <c r="Q36" s="4"/>
      <c r="R36" s="4"/>
      <c r="S36" s="4"/>
      <c r="T36" s="4">
        <f t="shared" si="1"/>
        <v>8457.3499999999985</v>
      </c>
      <c r="U36" s="12">
        <v>0</v>
      </c>
      <c r="V36" s="12"/>
      <c r="W36" s="4"/>
      <c r="X36" s="4"/>
      <c r="Y36" s="4">
        <v>2447</v>
      </c>
      <c r="Z36" s="4"/>
      <c r="AA36" s="4"/>
      <c r="AB36" s="4"/>
      <c r="AC36" s="4"/>
      <c r="AD36" s="4"/>
      <c r="AE36" s="4"/>
      <c r="AF36" s="4">
        <f t="shared" si="2"/>
        <v>13178.300000000003</v>
      </c>
    </row>
    <row r="37" spans="2:32" x14ac:dyDescent="0.25">
      <c r="B37" s="11" t="s">
        <v>167</v>
      </c>
      <c r="C37" s="11" t="s">
        <v>139</v>
      </c>
      <c r="D37" s="2"/>
      <c r="E37" s="2"/>
      <c r="F37" s="2"/>
      <c r="G37" s="2"/>
      <c r="H37" s="34">
        <f t="shared" si="0"/>
        <v>0</v>
      </c>
      <c r="I37" s="12"/>
      <c r="J37" s="12"/>
      <c r="K37" s="4"/>
      <c r="L37" s="4"/>
      <c r="M37" s="4"/>
      <c r="N37" s="4"/>
      <c r="O37" s="4"/>
      <c r="P37" s="4"/>
      <c r="Q37" s="4"/>
      <c r="R37" s="4"/>
      <c r="S37" s="4"/>
      <c r="T37" s="4">
        <f t="shared" si="1"/>
        <v>8457.3499999999985</v>
      </c>
      <c r="U37" s="12">
        <v>0</v>
      </c>
      <c r="V37" s="12"/>
      <c r="W37" s="4"/>
      <c r="X37" s="4">
        <v>183</v>
      </c>
      <c r="Y37" s="4"/>
      <c r="Z37" s="4"/>
      <c r="AA37" s="4"/>
      <c r="AB37" s="4"/>
      <c r="AC37" s="4"/>
      <c r="AD37" s="4"/>
      <c r="AE37" s="4"/>
      <c r="AF37" s="4">
        <f t="shared" si="2"/>
        <v>13361.300000000003</v>
      </c>
    </row>
    <row r="38" spans="2:32" x14ac:dyDescent="0.25">
      <c r="B38" s="11" t="s">
        <v>168</v>
      </c>
      <c r="C38" s="11" t="s">
        <v>132</v>
      </c>
      <c r="D38" s="2"/>
      <c r="E38" s="2"/>
      <c r="F38" s="2"/>
      <c r="G38" s="2"/>
      <c r="H38" s="34">
        <f t="shared" si="0"/>
        <v>0</v>
      </c>
      <c r="I38" s="12">
        <v>0</v>
      </c>
      <c r="J38" s="12"/>
      <c r="K38" s="4"/>
      <c r="L38" s="4"/>
      <c r="M38" s="4">
        <v>10125</v>
      </c>
      <c r="N38" s="4"/>
      <c r="O38" s="4"/>
      <c r="P38" s="4"/>
      <c r="Q38" s="4"/>
      <c r="R38" s="4"/>
      <c r="S38" s="4"/>
      <c r="T38" s="4">
        <f t="shared" si="1"/>
        <v>18582.349999999999</v>
      </c>
      <c r="U38" s="12"/>
      <c r="V38" s="12"/>
      <c r="W38" s="4"/>
      <c r="X38" s="4"/>
      <c r="Y38" s="4"/>
      <c r="Z38" s="4"/>
      <c r="AA38" s="4"/>
      <c r="AB38" s="4"/>
      <c r="AC38" s="4"/>
      <c r="AD38" s="4"/>
      <c r="AE38" s="4"/>
      <c r="AF38" s="4">
        <f t="shared" si="2"/>
        <v>13361.300000000003</v>
      </c>
    </row>
    <row r="39" spans="2:32" x14ac:dyDescent="0.25">
      <c r="B39" s="11" t="s">
        <v>168</v>
      </c>
      <c r="C39" s="11" t="s">
        <v>132</v>
      </c>
      <c r="D39" s="2"/>
      <c r="E39" s="2"/>
      <c r="F39" s="2"/>
      <c r="G39" s="2"/>
      <c r="H39" s="34">
        <f t="shared" si="0"/>
        <v>0</v>
      </c>
      <c r="I39" s="12"/>
      <c r="J39" s="12"/>
      <c r="K39" s="4"/>
      <c r="L39" s="4"/>
      <c r="M39" s="4"/>
      <c r="N39" s="4"/>
      <c r="O39" s="4"/>
      <c r="P39" s="4"/>
      <c r="Q39" s="4"/>
      <c r="R39" s="4"/>
      <c r="S39" s="4"/>
      <c r="T39" s="4">
        <f t="shared" si="1"/>
        <v>18582.349999999999</v>
      </c>
      <c r="U39" s="12">
        <v>0</v>
      </c>
      <c r="V39" s="12"/>
      <c r="W39" s="4"/>
      <c r="X39" s="4"/>
      <c r="Y39" s="4">
        <v>5231</v>
      </c>
      <c r="Z39" s="4"/>
      <c r="AA39" s="4"/>
      <c r="AB39" s="4"/>
      <c r="AC39" s="4"/>
      <c r="AD39" s="4"/>
      <c r="AE39" s="4"/>
      <c r="AF39" s="4">
        <f t="shared" si="2"/>
        <v>18592.300000000003</v>
      </c>
    </row>
    <row r="40" spans="2:32" x14ac:dyDescent="0.25">
      <c r="B40" s="11" t="s">
        <v>168</v>
      </c>
      <c r="C40" s="11" t="s">
        <v>132</v>
      </c>
      <c r="D40" s="2"/>
      <c r="E40" s="2"/>
      <c r="F40" s="2"/>
      <c r="G40" s="2"/>
      <c r="H40" s="34">
        <f t="shared" si="0"/>
        <v>0</v>
      </c>
      <c r="I40" s="12">
        <v>0</v>
      </c>
      <c r="J40" s="12"/>
      <c r="K40" s="4"/>
      <c r="L40" s="4"/>
      <c r="M40" s="4">
        <v>8100</v>
      </c>
      <c r="N40" s="4"/>
      <c r="O40" s="4"/>
      <c r="P40" s="4"/>
      <c r="Q40" s="4"/>
      <c r="R40" s="4"/>
      <c r="S40" s="4"/>
      <c r="T40" s="4">
        <f t="shared" si="1"/>
        <v>26682.35</v>
      </c>
      <c r="U40" s="12"/>
      <c r="V40" s="12"/>
      <c r="W40" s="4"/>
      <c r="X40" s="4"/>
      <c r="Y40" s="4"/>
      <c r="Z40" s="4"/>
      <c r="AA40" s="4"/>
      <c r="AB40" s="4"/>
      <c r="AC40" s="4"/>
      <c r="AD40" s="4"/>
      <c r="AE40" s="4"/>
      <c r="AF40" s="4">
        <f t="shared" si="2"/>
        <v>18592.300000000003</v>
      </c>
    </row>
    <row r="41" spans="2:32" x14ac:dyDescent="0.25">
      <c r="B41" s="11" t="s">
        <v>168</v>
      </c>
      <c r="C41" s="11" t="s">
        <v>132</v>
      </c>
      <c r="D41" s="2"/>
      <c r="E41" s="2"/>
      <c r="F41" s="2"/>
      <c r="G41" s="2"/>
      <c r="H41" s="34">
        <f t="shared" si="0"/>
        <v>0</v>
      </c>
      <c r="I41" s="12">
        <v>0</v>
      </c>
      <c r="J41" s="12"/>
      <c r="K41" s="4"/>
      <c r="L41" s="4"/>
      <c r="M41" s="4">
        <v>9084</v>
      </c>
      <c r="N41" s="4"/>
      <c r="O41" s="4"/>
      <c r="P41" s="4"/>
      <c r="Q41" s="4"/>
      <c r="R41" s="4"/>
      <c r="S41" s="4"/>
      <c r="T41" s="4">
        <f t="shared" si="1"/>
        <v>35766.35</v>
      </c>
      <c r="U41" s="12"/>
      <c r="V41" s="12"/>
      <c r="W41" s="4"/>
      <c r="X41" s="4"/>
      <c r="Y41" s="4"/>
      <c r="Z41" s="4"/>
      <c r="AA41" s="4"/>
      <c r="AB41" s="4"/>
      <c r="AC41" s="4"/>
      <c r="AD41" s="4"/>
      <c r="AE41" s="4"/>
      <c r="AF41" s="4">
        <f t="shared" si="2"/>
        <v>18592.300000000003</v>
      </c>
    </row>
    <row r="42" spans="2:32" x14ac:dyDescent="0.25">
      <c r="B42" s="11" t="s">
        <v>168</v>
      </c>
      <c r="C42" s="11" t="s">
        <v>132</v>
      </c>
      <c r="D42" s="2"/>
      <c r="E42" s="2"/>
      <c r="F42" s="2"/>
      <c r="G42" s="2"/>
      <c r="H42" s="34">
        <f t="shared" si="0"/>
        <v>0</v>
      </c>
      <c r="I42" s="12">
        <v>0</v>
      </c>
      <c r="J42" s="12"/>
      <c r="K42" s="4"/>
      <c r="L42" s="4"/>
      <c r="M42" s="4">
        <v>467</v>
      </c>
      <c r="N42" s="4"/>
      <c r="O42" s="4"/>
      <c r="P42" s="4"/>
      <c r="Q42" s="4"/>
      <c r="R42" s="4"/>
      <c r="S42" s="4"/>
      <c r="T42" s="4">
        <f t="shared" si="1"/>
        <v>36233.35</v>
      </c>
      <c r="U42" s="12"/>
      <c r="V42" s="12"/>
      <c r="W42" s="4"/>
      <c r="X42" s="4"/>
      <c r="Y42" s="4"/>
      <c r="Z42" s="4"/>
      <c r="AA42" s="4"/>
      <c r="AB42" s="4"/>
      <c r="AC42" s="4"/>
      <c r="AD42" s="4"/>
      <c r="AE42" s="4"/>
      <c r="AF42" s="4">
        <f t="shared" si="2"/>
        <v>18592.300000000003</v>
      </c>
    </row>
    <row r="43" spans="2:32" x14ac:dyDescent="0.25">
      <c r="B43" s="11" t="s">
        <v>169</v>
      </c>
      <c r="C43" s="11" t="s">
        <v>132</v>
      </c>
      <c r="D43" s="2"/>
      <c r="E43" s="2"/>
      <c r="F43" s="2"/>
      <c r="G43" s="2"/>
      <c r="H43" s="34">
        <f t="shared" si="0"/>
        <v>0</v>
      </c>
      <c r="I43" s="12"/>
      <c r="J43" s="12"/>
      <c r="K43" s="4"/>
      <c r="L43" s="4"/>
      <c r="M43" s="4"/>
      <c r="N43" s="4"/>
      <c r="O43" s="4"/>
      <c r="P43" s="4"/>
      <c r="Q43" s="4"/>
      <c r="R43" s="4"/>
      <c r="S43" s="4"/>
      <c r="T43" s="4">
        <f t="shared" si="1"/>
        <v>36233.35</v>
      </c>
      <c r="U43" s="12">
        <v>0</v>
      </c>
      <c r="V43" s="12"/>
      <c r="W43" s="4"/>
      <c r="X43" s="4"/>
      <c r="Y43" s="4">
        <v>3960</v>
      </c>
      <c r="Z43" s="4"/>
      <c r="AA43" s="4"/>
      <c r="AB43" s="4"/>
      <c r="AC43" s="4"/>
      <c r="AD43" s="4"/>
      <c r="AE43" s="4"/>
      <c r="AF43" s="4">
        <f t="shared" si="2"/>
        <v>22552.300000000003</v>
      </c>
    </row>
    <row r="44" spans="2:32" x14ac:dyDescent="0.25">
      <c r="B44" s="11" t="s">
        <v>170</v>
      </c>
      <c r="C44" s="11" t="s">
        <v>132</v>
      </c>
      <c r="D44" s="2"/>
      <c r="E44" s="2"/>
      <c r="F44" s="2"/>
      <c r="G44" s="2"/>
      <c r="H44" s="34">
        <f t="shared" si="0"/>
        <v>0</v>
      </c>
      <c r="I44" s="12">
        <v>0</v>
      </c>
      <c r="J44" s="12"/>
      <c r="K44" s="4"/>
      <c r="L44" s="4"/>
      <c r="M44" s="4">
        <v>466</v>
      </c>
      <c r="N44" s="4"/>
      <c r="O44" s="4"/>
      <c r="P44" s="4"/>
      <c r="Q44" s="4"/>
      <c r="R44" s="4"/>
      <c r="S44" s="4"/>
      <c r="T44" s="4">
        <f t="shared" si="1"/>
        <v>36699.35</v>
      </c>
      <c r="U44" s="12"/>
      <c r="V44" s="12"/>
      <c r="W44" s="4"/>
      <c r="X44" s="4"/>
      <c r="Y44" s="4"/>
      <c r="Z44" s="4"/>
      <c r="AA44" s="4"/>
      <c r="AB44" s="4"/>
      <c r="AC44" s="4"/>
      <c r="AD44" s="4"/>
      <c r="AE44" s="4"/>
      <c r="AF44" s="4">
        <f t="shared" si="2"/>
        <v>22552.300000000003</v>
      </c>
    </row>
    <row r="45" spans="2:32" x14ac:dyDescent="0.25">
      <c r="B45" s="11" t="s">
        <v>171</v>
      </c>
      <c r="C45" s="11" t="s">
        <v>132</v>
      </c>
      <c r="D45" s="2"/>
      <c r="E45" s="2"/>
      <c r="F45" s="2"/>
      <c r="G45" s="2"/>
      <c r="H45" s="34">
        <f t="shared" si="0"/>
        <v>0</v>
      </c>
      <c r="I45" s="12">
        <v>0</v>
      </c>
      <c r="J45" s="12"/>
      <c r="K45" s="4"/>
      <c r="L45" s="4"/>
      <c r="M45" s="4">
        <v>3375</v>
      </c>
      <c r="N45" s="4"/>
      <c r="O45" s="4"/>
      <c r="P45" s="4"/>
      <c r="Q45" s="4"/>
      <c r="R45" s="4"/>
      <c r="S45" s="4"/>
      <c r="T45" s="4">
        <f t="shared" si="1"/>
        <v>40074.35</v>
      </c>
      <c r="U45" s="12"/>
      <c r="V45" s="12"/>
      <c r="W45" s="4"/>
      <c r="X45" s="4"/>
      <c r="Y45" s="4"/>
      <c r="Z45" s="4"/>
      <c r="AA45" s="4"/>
      <c r="AB45" s="4"/>
      <c r="AC45" s="4"/>
      <c r="AD45" s="4"/>
      <c r="AE45" s="4"/>
      <c r="AF45" s="4">
        <f t="shared" si="2"/>
        <v>22552.300000000003</v>
      </c>
    </row>
    <row r="46" spans="2:32" x14ac:dyDescent="0.25">
      <c r="B46" s="11" t="s">
        <v>171</v>
      </c>
      <c r="C46" s="11" t="s">
        <v>132</v>
      </c>
      <c r="D46" s="2"/>
      <c r="E46" s="2"/>
      <c r="F46" s="2"/>
      <c r="G46" s="2"/>
      <c r="H46" s="34">
        <f t="shared" si="0"/>
        <v>0</v>
      </c>
      <c r="I46" s="12">
        <v>0</v>
      </c>
      <c r="J46" s="12"/>
      <c r="K46" s="4"/>
      <c r="L46" s="4"/>
      <c r="M46" s="4">
        <v>2700</v>
      </c>
      <c r="N46" s="4"/>
      <c r="O46" s="4"/>
      <c r="P46" s="4"/>
      <c r="Q46" s="4"/>
      <c r="R46" s="4"/>
      <c r="S46" s="4"/>
      <c r="T46" s="4">
        <f t="shared" si="1"/>
        <v>42774.35</v>
      </c>
      <c r="U46" s="12"/>
      <c r="V46" s="12"/>
      <c r="W46" s="4"/>
      <c r="X46" s="4"/>
      <c r="Y46" s="4"/>
      <c r="Z46" s="4"/>
      <c r="AA46" s="4"/>
      <c r="AB46" s="4"/>
      <c r="AC46" s="4"/>
      <c r="AD46" s="4"/>
      <c r="AE46" s="4"/>
      <c r="AF46" s="4">
        <f t="shared" si="2"/>
        <v>22552.300000000003</v>
      </c>
    </row>
    <row r="47" spans="2:32" x14ac:dyDescent="0.25">
      <c r="B47" s="11" t="s">
        <v>172</v>
      </c>
      <c r="C47" s="11" t="s">
        <v>132</v>
      </c>
      <c r="D47" s="2"/>
      <c r="E47" s="2"/>
      <c r="F47" s="2"/>
      <c r="G47" s="2"/>
      <c r="H47" s="34">
        <f t="shared" si="0"/>
        <v>0</v>
      </c>
      <c r="I47" s="12">
        <v>0</v>
      </c>
      <c r="J47" s="12"/>
      <c r="K47" s="4"/>
      <c r="L47" s="4"/>
      <c r="M47" s="4"/>
      <c r="N47" s="4"/>
      <c r="O47" s="4"/>
      <c r="P47" s="4"/>
      <c r="Q47" s="4"/>
      <c r="R47" s="4"/>
      <c r="S47" s="4"/>
      <c r="T47" s="4">
        <f t="shared" si="1"/>
        <v>42774.35</v>
      </c>
      <c r="U47" s="12">
        <v>0</v>
      </c>
      <c r="V47" s="12"/>
      <c r="W47" s="4"/>
      <c r="X47" s="4"/>
      <c r="Y47" s="4">
        <v>8775</v>
      </c>
      <c r="Z47" s="4"/>
      <c r="AA47" s="4"/>
      <c r="AB47" s="4"/>
      <c r="AC47" s="4"/>
      <c r="AD47" s="4"/>
      <c r="AE47" s="4"/>
      <c r="AF47" s="4">
        <f t="shared" si="2"/>
        <v>31327.300000000003</v>
      </c>
    </row>
    <row r="48" spans="2:32" x14ac:dyDescent="0.25">
      <c r="B48" s="11" t="s">
        <v>173</v>
      </c>
      <c r="C48" s="11" t="s">
        <v>132</v>
      </c>
      <c r="D48" s="2"/>
      <c r="E48" s="2"/>
      <c r="F48" s="2"/>
      <c r="G48" s="2"/>
      <c r="H48" s="34">
        <f t="shared" si="0"/>
        <v>0</v>
      </c>
      <c r="I48" s="12">
        <v>0</v>
      </c>
      <c r="J48" s="12"/>
      <c r="K48" s="4"/>
      <c r="L48" s="4"/>
      <c r="M48" s="4">
        <v>466</v>
      </c>
      <c r="N48" s="4"/>
      <c r="O48" s="4"/>
      <c r="P48" s="4"/>
      <c r="Q48" s="4"/>
      <c r="R48" s="4"/>
      <c r="S48" s="4"/>
      <c r="T48" s="4">
        <f t="shared" si="1"/>
        <v>43240.35</v>
      </c>
      <c r="U48" s="12"/>
      <c r="V48" s="12"/>
      <c r="W48" s="4"/>
      <c r="X48" s="4"/>
      <c r="Y48" s="4"/>
      <c r="Z48" s="4"/>
      <c r="AA48" s="4"/>
      <c r="AB48" s="4"/>
      <c r="AC48" s="4"/>
      <c r="AD48" s="4"/>
      <c r="AE48" s="4"/>
      <c r="AF48" s="4">
        <f t="shared" si="2"/>
        <v>31327.300000000003</v>
      </c>
    </row>
    <row r="49" spans="2:32" x14ac:dyDescent="0.25">
      <c r="B49" s="11" t="s">
        <v>174</v>
      </c>
      <c r="C49" s="11" t="s">
        <v>132</v>
      </c>
      <c r="D49" s="2"/>
      <c r="E49" s="2"/>
      <c r="F49" s="2"/>
      <c r="G49" s="2"/>
      <c r="H49" s="34">
        <f t="shared" si="0"/>
        <v>0</v>
      </c>
      <c r="I49" s="12">
        <v>0</v>
      </c>
      <c r="J49" s="12"/>
      <c r="K49" s="4"/>
      <c r="L49" s="4"/>
      <c r="M49" s="4">
        <v>262</v>
      </c>
      <c r="N49" s="4"/>
      <c r="O49" s="4"/>
      <c r="P49" s="4"/>
      <c r="Q49" s="4"/>
      <c r="R49" s="4"/>
      <c r="S49" s="4"/>
      <c r="T49" s="4">
        <f t="shared" si="1"/>
        <v>43502.35</v>
      </c>
      <c r="U49" s="12"/>
      <c r="V49" s="12"/>
      <c r="W49" s="4"/>
      <c r="X49" s="4"/>
      <c r="Y49" s="4"/>
      <c r="Z49" s="4"/>
      <c r="AA49" s="4"/>
      <c r="AB49" s="4"/>
      <c r="AC49" s="4"/>
      <c r="AD49" s="4"/>
      <c r="AE49" s="4"/>
      <c r="AF49" s="4">
        <f t="shared" si="2"/>
        <v>31327.300000000003</v>
      </c>
    </row>
    <row r="50" spans="2:32" x14ac:dyDescent="0.25">
      <c r="B50" s="11" t="s">
        <v>175</v>
      </c>
      <c r="C50" s="11" t="s">
        <v>133</v>
      </c>
      <c r="D50" s="2"/>
      <c r="E50" s="2"/>
      <c r="F50" s="2"/>
      <c r="G50" s="2"/>
      <c r="H50" s="34">
        <f t="shared" si="0"/>
        <v>0</v>
      </c>
      <c r="I50" s="12"/>
      <c r="J50" s="12">
        <v>0</v>
      </c>
      <c r="K50" s="4">
        <v>18</v>
      </c>
      <c r="L50" s="4"/>
      <c r="M50" s="4"/>
      <c r="N50" s="4"/>
      <c r="O50" s="4"/>
      <c r="P50" s="4"/>
      <c r="Q50" s="4"/>
      <c r="R50" s="4"/>
      <c r="S50" s="4"/>
      <c r="T50" s="4">
        <f t="shared" si="1"/>
        <v>43484.35</v>
      </c>
      <c r="U50" s="12"/>
      <c r="V50" s="12"/>
      <c r="W50" s="4"/>
      <c r="X50" s="4"/>
      <c r="Y50" s="4"/>
      <c r="Z50" s="4"/>
      <c r="AA50" s="4"/>
      <c r="AB50" s="4"/>
      <c r="AC50" s="4"/>
      <c r="AD50" s="4"/>
      <c r="AE50" s="4"/>
      <c r="AF50" s="4">
        <f t="shared" si="2"/>
        <v>31327.300000000003</v>
      </c>
    </row>
    <row r="51" spans="2:32" x14ac:dyDescent="0.25">
      <c r="B51" s="11" t="s">
        <v>175</v>
      </c>
      <c r="C51" s="11" t="s">
        <v>132</v>
      </c>
      <c r="D51" s="2"/>
      <c r="E51" s="2"/>
      <c r="F51" s="2"/>
      <c r="G51" s="2"/>
      <c r="H51" s="34">
        <f t="shared" si="0"/>
        <v>0</v>
      </c>
      <c r="I51" s="12"/>
      <c r="J51" s="12"/>
      <c r="K51" s="4"/>
      <c r="L51" s="4"/>
      <c r="M51" s="4"/>
      <c r="N51" s="4"/>
      <c r="O51" s="4"/>
      <c r="P51" s="4"/>
      <c r="Q51" s="4"/>
      <c r="R51" s="4"/>
      <c r="S51" s="4"/>
      <c r="T51" s="4">
        <f t="shared" si="1"/>
        <v>43484.35</v>
      </c>
      <c r="U51" s="12">
        <v>0</v>
      </c>
      <c r="V51" s="12"/>
      <c r="W51" s="4"/>
      <c r="X51" s="4"/>
      <c r="Y51" s="4">
        <v>2447</v>
      </c>
      <c r="Z51" s="4"/>
      <c r="AA51" s="4"/>
      <c r="AB51" s="4"/>
      <c r="AC51" s="4"/>
      <c r="AD51" s="4"/>
      <c r="AE51" s="4"/>
      <c r="AF51" s="4">
        <f t="shared" si="2"/>
        <v>33774.300000000003</v>
      </c>
    </row>
    <row r="52" spans="2:32" x14ac:dyDescent="0.25">
      <c r="B52" s="11" t="s">
        <v>176</v>
      </c>
      <c r="C52" s="11" t="s">
        <v>132</v>
      </c>
      <c r="D52" s="2"/>
      <c r="E52" s="2"/>
      <c r="F52" s="2"/>
      <c r="G52" s="2"/>
      <c r="H52" s="34">
        <f t="shared" si="0"/>
        <v>0</v>
      </c>
      <c r="I52" s="12"/>
      <c r="J52" s="12"/>
      <c r="K52" s="4"/>
      <c r="L52" s="4"/>
      <c r="M52" s="4"/>
      <c r="N52" s="4"/>
      <c r="O52" s="4"/>
      <c r="P52" s="4"/>
      <c r="Q52" s="4"/>
      <c r="R52" s="4"/>
      <c r="S52" s="4"/>
      <c r="T52" s="4">
        <f t="shared" si="1"/>
        <v>43484.35</v>
      </c>
      <c r="U52" s="12">
        <v>0</v>
      </c>
      <c r="V52" s="12"/>
      <c r="W52" s="4"/>
      <c r="X52" s="4"/>
      <c r="Y52" s="4">
        <v>3725</v>
      </c>
      <c r="Z52" s="4"/>
      <c r="AA52" s="4"/>
      <c r="AB52" s="4"/>
      <c r="AC52" s="4"/>
      <c r="AD52" s="4"/>
      <c r="AE52" s="4"/>
      <c r="AF52" s="4">
        <f t="shared" si="2"/>
        <v>37499.300000000003</v>
      </c>
    </row>
    <row r="53" spans="2:32" x14ac:dyDescent="0.25">
      <c r="B53" s="11" t="s">
        <v>176</v>
      </c>
      <c r="C53" s="11" t="s">
        <v>139</v>
      </c>
      <c r="D53" s="2"/>
      <c r="E53" s="2"/>
      <c r="F53" s="2"/>
      <c r="G53" s="2"/>
      <c r="H53" s="34">
        <f t="shared" si="0"/>
        <v>0</v>
      </c>
      <c r="I53" s="12"/>
      <c r="J53" s="12"/>
      <c r="K53" s="4"/>
      <c r="L53" s="4"/>
      <c r="M53" s="4"/>
      <c r="N53" s="4"/>
      <c r="O53" s="4"/>
      <c r="P53" s="4"/>
      <c r="Q53" s="4"/>
      <c r="R53" s="4"/>
      <c r="S53" s="4"/>
      <c r="T53" s="4">
        <f t="shared" si="1"/>
        <v>43484.35</v>
      </c>
      <c r="U53" s="12">
        <v>0</v>
      </c>
      <c r="V53" s="12"/>
      <c r="W53" s="4"/>
      <c r="X53" s="4">
        <v>228</v>
      </c>
      <c r="Y53" s="4"/>
      <c r="Z53" s="4"/>
      <c r="AA53" s="4"/>
      <c r="AB53" s="4"/>
      <c r="AC53" s="4"/>
      <c r="AD53" s="4"/>
      <c r="AE53" s="4"/>
      <c r="AF53" s="4">
        <f t="shared" si="2"/>
        <v>37727.300000000003</v>
      </c>
    </row>
    <row r="54" spans="2:32" x14ac:dyDescent="0.25">
      <c r="B54" s="11" t="s">
        <v>177</v>
      </c>
      <c r="C54" s="11" t="s">
        <v>132</v>
      </c>
      <c r="D54" s="2"/>
      <c r="E54" s="2"/>
      <c r="F54" s="2"/>
      <c r="G54" s="2"/>
      <c r="H54" s="34">
        <f t="shared" si="0"/>
        <v>0</v>
      </c>
      <c r="I54" s="12">
        <v>0</v>
      </c>
      <c r="J54" s="12"/>
      <c r="K54" s="4"/>
      <c r="L54" s="4"/>
      <c r="M54" s="4"/>
      <c r="N54" s="4"/>
      <c r="O54" s="4"/>
      <c r="P54" s="4"/>
      <c r="Q54" s="4"/>
      <c r="R54" s="4"/>
      <c r="S54" s="4"/>
      <c r="T54" s="4">
        <f t="shared" si="1"/>
        <v>43484.35</v>
      </c>
      <c r="U54" s="12">
        <v>0</v>
      </c>
      <c r="V54" s="12"/>
      <c r="W54" s="4"/>
      <c r="X54" s="4"/>
      <c r="Y54" s="4">
        <v>5231</v>
      </c>
      <c r="Z54" s="4"/>
      <c r="AA54" s="4"/>
      <c r="AB54" s="4"/>
      <c r="AC54" s="4"/>
      <c r="AD54" s="4"/>
      <c r="AE54" s="4"/>
      <c r="AF54" s="4">
        <f t="shared" si="2"/>
        <v>42958.3</v>
      </c>
    </row>
    <row r="55" spans="2:32" x14ac:dyDescent="0.25">
      <c r="B55" s="11" t="s">
        <v>178</v>
      </c>
      <c r="C55" s="11" t="s">
        <v>132</v>
      </c>
      <c r="D55" s="2"/>
      <c r="E55" s="2"/>
      <c r="F55" s="2"/>
      <c r="G55" s="2"/>
      <c r="H55" s="34">
        <f t="shared" si="0"/>
        <v>0</v>
      </c>
      <c r="I55" s="12">
        <v>0</v>
      </c>
      <c r="J55" s="12"/>
      <c r="K55" s="4"/>
      <c r="L55" s="4"/>
      <c r="M55" s="4">
        <v>4687</v>
      </c>
      <c r="N55" s="4"/>
      <c r="O55" s="4"/>
      <c r="P55" s="4"/>
      <c r="Q55" s="4"/>
      <c r="R55" s="4"/>
      <c r="S55" s="4"/>
      <c r="T55" s="4">
        <f t="shared" si="1"/>
        <v>48171.35</v>
      </c>
      <c r="U55" s="12"/>
      <c r="V55" s="12"/>
      <c r="W55" s="4"/>
      <c r="X55" s="4"/>
      <c r="Y55" s="4"/>
      <c r="Z55" s="4"/>
      <c r="AA55" s="4"/>
      <c r="AB55" s="4"/>
      <c r="AC55" s="4"/>
      <c r="AD55" s="4"/>
      <c r="AE55" s="4"/>
      <c r="AF55" s="4">
        <f t="shared" si="2"/>
        <v>42958.3</v>
      </c>
    </row>
    <row r="56" spans="2:32" x14ac:dyDescent="0.25">
      <c r="B56" s="11" t="s">
        <v>178</v>
      </c>
      <c r="C56" s="11" t="s">
        <v>132</v>
      </c>
      <c r="D56" s="2"/>
      <c r="E56" s="2"/>
      <c r="F56" s="2"/>
      <c r="G56" s="2"/>
      <c r="H56" s="34">
        <f t="shared" si="0"/>
        <v>0</v>
      </c>
      <c r="I56" s="12">
        <v>0</v>
      </c>
      <c r="J56" s="12"/>
      <c r="K56" s="4"/>
      <c r="L56" s="4"/>
      <c r="M56" s="4">
        <v>3750</v>
      </c>
      <c r="N56" s="4"/>
      <c r="O56" s="4"/>
      <c r="P56" s="4"/>
      <c r="Q56" s="4"/>
      <c r="R56" s="4"/>
      <c r="S56" s="4"/>
      <c r="T56" s="4">
        <f t="shared" si="1"/>
        <v>51921.35</v>
      </c>
      <c r="U56" s="12"/>
      <c r="V56" s="12"/>
      <c r="W56" s="4"/>
      <c r="X56" s="4"/>
      <c r="Y56" s="4"/>
      <c r="Z56" s="4"/>
      <c r="AA56" s="4"/>
      <c r="AB56" s="4"/>
      <c r="AC56" s="4"/>
      <c r="AD56" s="4"/>
      <c r="AE56" s="4"/>
      <c r="AF56" s="4">
        <f t="shared" si="2"/>
        <v>42958.3</v>
      </c>
    </row>
    <row r="57" spans="2:32" x14ac:dyDescent="0.25">
      <c r="B57" s="11" t="s">
        <v>178</v>
      </c>
      <c r="C57" s="11" t="s">
        <v>132</v>
      </c>
      <c r="D57" s="2"/>
      <c r="E57" s="2"/>
      <c r="F57" s="2"/>
      <c r="G57" s="2"/>
      <c r="H57" s="34">
        <f t="shared" si="0"/>
        <v>0</v>
      </c>
      <c r="I57" s="12">
        <v>0</v>
      </c>
      <c r="J57" s="12"/>
      <c r="K57" s="4"/>
      <c r="L57" s="4"/>
      <c r="M57" s="4">
        <v>9085</v>
      </c>
      <c r="N57" s="4"/>
      <c r="O57" s="4"/>
      <c r="P57" s="4"/>
      <c r="Q57" s="4"/>
      <c r="R57" s="4"/>
      <c r="S57" s="4"/>
      <c r="T57" s="4">
        <f t="shared" si="1"/>
        <v>61006.35</v>
      </c>
      <c r="U57" s="12"/>
      <c r="V57" s="12"/>
      <c r="W57" s="4"/>
      <c r="X57" s="4"/>
      <c r="Y57" s="4"/>
      <c r="Z57" s="4"/>
      <c r="AA57" s="4"/>
      <c r="AB57" s="4"/>
      <c r="AC57" s="4"/>
      <c r="AD57" s="4"/>
      <c r="AE57" s="4"/>
      <c r="AF57" s="4">
        <f t="shared" si="2"/>
        <v>42958.3</v>
      </c>
    </row>
    <row r="58" spans="2:32" x14ac:dyDescent="0.25">
      <c r="B58" s="11" t="s">
        <v>178</v>
      </c>
      <c r="C58" s="11" t="s">
        <v>132</v>
      </c>
      <c r="D58" s="2"/>
      <c r="E58" s="2"/>
      <c r="F58" s="2"/>
      <c r="G58" s="2"/>
      <c r="H58" s="34">
        <f t="shared" si="0"/>
        <v>0</v>
      </c>
      <c r="I58" s="12">
        <v>0</v>
      </c>
      <c r="J58" s="12"/>
      <c r="K58" s="4"/>
      <c r="L58" s="4"/>
      <c r="M58" s="4">
        <v>466</v>
      </c>
      <c r="N58" s="4"/>
      <c r="O58" s="4"/>
      <c r="P58" s="4"/>
      <c r="Q58" s="4"/>
      <c r="R58" s="4"/>
      <c r="S58" s="4"/>
      <c r="T58" s="4">
        <f t="shared" si="1"/>
        <v>61472.35</v>
      </c>
      <c r="U58" s="12"/>
      <c r="V58" s="12"/>
      <c r="W58" s="4"/>
      <c r="X58" s="4"/>
      <c r="Y58" s="4"/>
      <c r="Z58" s="4"/>
      <c r="AA58" s="4"/>
      <c r="AB58" s="4"/>
      <c r="AC58" s="4"/>
      <c r="AD58" s="4"/>
      <c r="AE58" s="4"/>
      <c r="AF58" s="4">
        <f t="shared" si="2"/>
        <v>42958.3</v>
      </c>
    </row>
    <row r="59" spans="2:32" x14ac:dyDescent="0.25">
      <c r="B59" s="11" t="s">
        <v>179</v>
      </c>
      <c r="C59" s="11" t="s">
        <v>180</v>
      </c>
      <c r="D59" s="2"/>
      <c r="E59" s="2"/>
      <c r="F59" s="2"/>
      <c r="G59" s="2"/>
      <c r="H59" s="34">
        <f t="shared" si="0"/>
        <v>0</v>
      </c>
      <c r="I59" s="12"/>
      <c r="J59" s="12"/>
      <c r="K59" s="4"/>
      <c r="L59" s="4"/>
      <c r="M59" s="4"/>
      <c r="N59" s="4"/>
      <c r="O59" s="4"/>
      <c r="P59" s="4"/>
      <c r="Q59" s="4"/>
      <c r="R59" s="4"/>
      <c r="S59" s="4"/>
      <c r="T59" s="4">
        <f t="shared" si="1"/>
        <v>61472.35</v>
      </c>
      <c r="U59" s="12"/>
      <c r="V59" s="12">
        <v>10000</v>
      </c>
      <c r="W59" s="4">
        <v>1.18</v>
      </c>
      <c r="X59" s="4"/>
      <c r="Y59" s="4"/>
      <c r="Z59" s="4"/>
      <c r="AA59" s="4"/>
      <c r="AB59" s="4"/>
      <c r="AC59" s="4"/>
      <c r="AD59" s="4"/>
      <c r="AE59" s="4"/>
      <c r="AF59" s="4">
        <f t="shared" si="2"/>
        <v>32957.120000000003</v>
      </c>
    </row>
    <row r="60" spans="2:32" x14ac:dyDescent="0.25">
      <c r="B60" s="11" t="s">
        <v>179</v>
      </c>
      <c r="C60" s="11" t="s">
        <v>180</v>
      </c>
      <c r="D60" s="2"/>
      <c r="E60" s="2"/>
      <c r="F60" s="2"/>
      <c r="G60" s="2"/>
      <c r="H60" s="34">
        <f t="shared" si="0"/>
        <v>0</v>
      </c>
      <c r="I60" s="12"/>
      <c r="J60" s="12"/>
      <c r="K60" s="4"/>
      <c r="L60" s="4"/>
      <c r="M60" s="4"/>
      <c r="N60" s="4"/>
      <c r="O60" s="4"/>
      <c r="P60" s="4"/>
      <c r="Q60" s="4"/>
      <c r="R60" s="4"/>
      <c r="S60" s="4"/>
      <c r="T60" s="4">
        <f t="shared" si="1"/>
        <v>61472.35</v>
      </c>
      <c r="U60" s="12"/>
      <c r="V60" s="12">
        <v>10000</v>
      </c>
      <c r="W60" s="4">
        <v>1.18</v>
      </c>
      <c r="X60" s="4"/>
      <c r="Y60" s="4"/>
      <c r="Z60" s="4"/>
      <c r="AA60" s="4"/>
      <c r="AB60" s="4"/>
      <c r="AC60" s="4"/>
      <c r="AD60" s="4"/>
      <c r="AE60" s="4"/>
      <c r="AF60" s="4">
        <f t="shared" si="2"/>
        <v>22955.940000000002</v>
      </c>
    </row>
    <row r="61" spans="2:32" x14ac:dyDescent="0.25">
      <c r="B61" s="11" t="s">
        <v>179</v>
      </c>
      <c r="C61" s="11" t="s">
        <v>180</v>
      </c>
      <c r="D61" s="2"/>
      <c r="E61" s="2"/>
      <c r="F61" s="2"/>
      <c r="G61" s="2"/>
      <c r="H61" s="34">
        <f t="shared" si="0"/>
        <v>0</v>
      </c>
      <c r="I61" s="12"/>
      <c r="J61" s="12"/>
      <c r="K61" s="4"/>
      <c r="L61" s="4"/>
      <c r="M61" s="4"/>
      <c r="N61" s="4"/>
      <c r="O61" s="4"/>
      <c r="P61" s="4"/>
      <c r="Q61" s="4"/>
      <c r="R61" s="4"/>
      <c r="S61" s="4"/>
      <c r="T61" s="4">
        <f t="shared" si="1"/>
        <v>61472.35</v>
      </c>
      <c r="U61" s="12"/>
      <c r="V61" s="12">
        <v>10000</v>
      </c>
      <c r="W61" s="4">
        <v>1.18</v>
      </c>
      <c r="X61" s="4"/>
      <c r="Y61" s="4"/>
      <c r="Z61" s="4"/>
      <c r="AA61" s="4"/>
      <c r="AB61" s="4"/>
      <c r="AC61" s="4"/>
      <c r="AD61" s="4"/>
      <c r="AE61" s="4"/>
      <c r="AF61" s="4">
        <f t="shared" si="2"/>
        <v>12954.760000000002</v>
      </c>
    </row>
    <row r="62" spans="2:32" x14ac:dyDescent="0.25">
      <c r="B62" s="11" t="s">
        <v>181</v>
      </c>
      <c r="C62" s="11" t="s">
        <v>132</v>
      </c>
      <c r="D62" s="2"/>
      <c r="E62" s="2"/>
      <c r="F62" s="2"/>
      <c r="G62" s="2"/>
      <c r="H62" s="34">
        <f t="shared" si="0"/>
        <v>0</v>
      </c>
      <c r="I62" s="12">
        <v>0</v>
      </c>
      <c r="J62" s="12"/>
      <c r="K62" s="4"/>
      <c r="L62" s="4"/>
      <c r="M62" s="4">
        <v>466</v>
      </c>
      <c r="N62" s="4"/>
      <c r="O62" s="4"/>
      <c r="P62" s="4"/>
      <c r="Q62" s="4"/>
      <c r="R62" s="4"/>
      <c r="S62" s="4"/>
      <c r="T62" s="4">
        <f t="shared" si="1"/>
        <v>61938.35</v>
      </c>
      <c r="U62" s="12"/>
      <c r="V62" s="12"/>
      <c r="W62" s="4"/>
      <c r="X62" s="4"/>
      <c r="Y62" s="4"/>
      <c r="Z62" s="4"/>
      <c r="AA62" s="4"/>
      <c r="AB62" s="4"/>
      <c r="AC62" s="4"/>
      <c r="AD62" s="4"/>
      <c r="AE62" s="4"/>
      <c r="AF62" s="4">
        <f t="shared" si="2"/>
        <v>12954.760000000002</v>
      </c>
    </row>
    <row r="63" spans="2:32" x14ac:dyDescent="0.25">
      <c r="B63" s="11" t="s">
        <v>182</v>
      </c>
      <c r="C63" s="11" t="s">
        <v>132</v>
      </c>
      <c r="D63" s="2"/>
      <c r="E63" s="2"/>
      <c r="F63" s="2"/>
      <c r="G63" s="2"/>
      <c r="H63" s="34">
        <f t="shared" si="0"/>
        <v>0</v>
      </c>
      <c r="I63" s="12"/>
      <c r="J63" s="12"/>
      <c r="K63" s="4"/>
      <c r="L63" s="4"/>
      <c r="M63" s="4"/>
      <c r="N63" s="4"/>
      <c r="O63" s="4"/>
      <c r="P63" s="4"/>
      <c r="Q63" s="4"/>
      <c r="R63" s="4"/>
      <c r="S63" s="4"/>
      <c r="T63" s="4">
        <f t="shared" si="1"/>
        <v>61938.35</v>
      </c>
      <c r="U63" s="12">
        <v>0</v>
      </c>
      <c r="V63" s="12"/>
      <c r="W63" s="4"/>
      <c r="X63" s="4"/>
      <c r="Y63" s="4">
        <v>8775</v>
      </c>
      <c r="Z63" s="4"/>
      <c r="AA63" s="4"/>
      <c r="AB63" s="4"/>
      <c r="AC63" s="4"/>
      <c r="AD63" s="4"/>
      <c r="AE63" s="4"/>
      <c r="AF63" s="4">
        <f t="shared" si="2"/>
        <v>21729.760000000002</v>
      </c>
    </row>
    <row r="64" spans="2:32" x14ac:dyDescent="0.25">
      <c r="B64" s="11" t="s">
        <v>183</v>
      </c>
      <c r="C64" s="11" t="s">
        <v>132</v>
      </c>
      <c r="D64" s="2"/>
      <c r="E64" s="2"/>
      <c r="F64" s="2"/>
      <c r="G64" s="2"/>
      <c r="H64" s="34">
        <f t="shared" si="0"/>
        <v>0</v>
      </c>
      <c r="I64" s="12">
        <v>0</v>
      </c>
      <c r="J64" s="12"/>
      <c r="K64" s="4"/>
      <c r="L64" s="4"/>
      <c r="M64" s="4">
        <v>4866</v>
      </c>
      <c r="N64" s="4"/>
      <c r="O64" s="4"/>
      <c r="P64" s="4"/>
      <c r="Q64" s="4"/>
      <c r="R64" s="4"/>
      <c r="S64" s="4"/>
      <c r="T64" s="4">
        <f t="shared" si="1"/>
        <v>66804.350000000006</v>
      </c>
      <c r="U64" s="12"/>
      <c r="V64" s="12"/>
      <c r="W64" s="4"/>
      <c r="X64" s="4"/>
      <c r="Y64" s="4"/>
      <c r="Z64" s="4"/>
      <c r="AA64" s="4"/>
      <c r="AB64" s="4"/>
      <c r="AC64" s="4"/>
      <c r="AD64" s="4"/>
      <c r="AE64" s="4"/>
      <c r="AF64" s="4">
        <f t="shared" si="2"/>
        <v>21729.760000000002</v>
      </c>
    </row>
    <row r="65" spans="2:32" x14ac:dyDescent="0.25">
      <c r="B65" s="11" t="s">
        <v>183</v>
      </c>
      <c r="C65" s="11" t="s">
        <v>180</v>
      </c>
      <c r="D65" s="2"/>
      <c r="E65" s="2"/>
      <c r="F65" s="2"/>
      <c r="G65" s="2"/>
      <c r="H65" s="34">
        <f t="shared" si="0"/>
        <v>0</v>
      </c>
      <c r="I65" s="12">
        <v>0</v>
      </c>
      <c r="J65" s="12"/>
      <c r="K65" s="4"/>
      <c r="L65" s="4"/>
      <c r="M65" s="4"/>
      <c r="N65" s="4"/>
      <c r="O65" s="4"/>
      <c r="P65" s="4"/>
      <c r="Q65" s="4"/>
      <c r="R65" s="4"/>
      <c r="S65" s="4"/>
      <c r="T65" s="4">
        <f t="shared" si="1"/>
        <v>66804.350000000006</v>
      </c>
      <c r="U65" s="12"/>
      <c r="V65" s="12">
        <v>5000</v>
      </c>
      <c r="W65" s="4">
        <v>1.18</v>
      </c>
      <c r="X65" s="4"/>
      <c r="Y65" s="4"/>
      <c r="Z65" s="4"/>
      <c r="AA65" s="4"/>
      <c r="AB65" s="4"/>
      <c r="AC65" s="4"/>
      <c r="AD65" s="4"/>
      <c r="AE65" s="4"/>
      <c r="AF65" s="4">
        <f t="shared" si="2"/>
        <v>16728.580000000002</v>
      </c>
    </row>
    <row r="66" spans="2:32" x14ac:dyDescent="0.25">
      <c r="B66" s="11" t="s">
        <v>183</v>
      </c>
      <c r="C66" s="11" t="s">
        <v>180</v>
      </c>
      <c r="D66" s="2"/>
      <c r="E66" s="2"/>
      <c r="F66" s="2"/>
      <c r="G66" s="2"/>
      <c r="H66" s="34">
        <f t="shared" si="0"/>
        <v>0</v>
      </c>
      <c r="I66" s="12">
        <v>0</v>
      </c>
      <c r="J66" s="12"/>
      <c r="K66" s="4"/>
      <c r="L66" s="4"/>
      <c r="M66" s="4"/>
      <c r="N66" s="4"/>
      <c r="O66" s="4"/>
      <c r="P66" s="4"/>
      <c r="Q66" s="4"/>
      <c r="R66" s="4"/>
      <c r="S66" s="4"/>
      <c r="T66" s="4">
        <f t="shared" si="1"/>
        <v>66804.350000000006</v>
      </c>
      <c r="U66" s="12"/>
      <c r="V66" s="12">
        <v>10000</v>
      </c>
      <c r="W66" s="4">
        <v>1.18</v>
      </c>
      <c r="X66" s="4"/>
      <c r="Y66" s="4"/>
      <c r="Z66" s="4"/>
      <c r="AA66" s="4"/>
      <c r="AB66" s="4"/>
      <c r="AC66" s="4"/>
      <c r="AD66" s="4"/>
      <c r="AE66" s="4"/>
      <c r="AF66" s="4">
        <f t="shared" si="2"/>
        <v>6727.4000000000015</v>
      </c>
    </row>
    <row r="67" spans="2:32" x14ac:dyDescent="0.25">
      <c r="B67" s="11" t="s">
        <v>184</v>
      </c>
      <c r="C67" s="11" t="s">
        <v>132</v>
      </c>
      <c r="D67" s="2"/>
      <c r="E67" s="2"/>
      <c r="F67" s="2"/>
      <c r="G67" s="2"/>
      <c r="H67" s="34">
        <f t="shared" si="0"/>
        <v>0</v>
      </c>
      <c r="I67" s="12">
        <v>0</v>
      </c>
      <c r="J67" s="12"/>
      <c r="K67" s="4"/>
      <c r="L67" s="4"/>
      <c r="M67" s="4">
        <v>467</v>
      </c>
      <c r="N67" s="4"/>
      <c r="O67" s="4"/>
      <c r="P67" s="4"/>
      <c r="Q67" s="4"/>
      <c r="R67" s="4"/>
      <c r="S67" s="4"/>
      <c r="T67" s="4">
        <f t="shared" si="1"/>
        <v>67271.350000000006</v>
      </c>
      <c r="U67" s="12"/>
      <c r="V67" s="12"/>
      <c r="W67" s="4"/>
      <c r="X67" s="4"/>
      <c r="Y67" s="4"/>
      <c r="Z67" s="4"/>
      <c r="AA67" s="4"/>
      <c r="AB67" s="4"/>
      <c r="AC67" s="4"/>
      <c r="AD67" s="4"/>
      <c r="AE67" s="4"/>
      <c r="AF67" s="4">
        <f t="shared" si="2"/>
        <v>6727.4000000000015</v>
      </c>
    </row>
    <row r="68" spans="2:32" x14ac:dyDescent="0.25">
      <c r="B68" s="11" t="s">
        <v>185</v>
      </c>
      <c r="C68" s="11" t="s">
        <v>186</v>
      </c>
      <c r="D68" s="2"/>
      <c r="E68" s="2"/>
      <c r="F68" s="2"/>
      <c r="G68" s="2"/>
      <c r="H68" s="34">
        <f t="shared" ref="H68:H89" si="3">H67+D68-G68</f>
        <v>0</v>
      </c>
      <c r="I68" s="12"/>
      <c r="J68" s="12">
        <v>0</v>
      </c>
      <c r="K68" s="4"/>
      <c r="L68" s="4"/>
      <c r="M68" s="4"/>
      <c r="N68" s="4"/>
      <c r="O68" s="4"/>
      <c r="P68" s="4">
        <v>-65000</v>
      </c>
      <c r="Q68" s="4"/>
      <c r="R68" s="4"/>
      <c r="S68" s="4"/>
      <c r="T68" s="4">
        <f t="shared" ref="T68:T89" si="4">T67+(I68+L68+M68+P68+Q68+R68)-(J68+K68+N68+O68+S68)</f>
        <v>2271.3500000000058</v>
      </c>
      <c r="U68" s="12">
        <v>0</v>
      </c>
      <c r="V68" s="12"/>
      <c r="W68" s="4"/>
      <c r="X68" s="4"/>
      <c r="Y68" s="4"/>
      <c r="Z68" s="4"/>
      <c r="AA68" s="4"/>
      <c r="AB68" s="4">
        <v>65000</v>
      </c>
      <c r="AC68" s="4"/>
      <c r="AD68" s="4"/>
      <c r="AE68" s="4"/>
      <c r="AF68" s="4">
        <f t="shared" ref="AF68:AF89" si="5">AF67+(U68+X68+Y68+AB68+AC68+AD68)-(V68+W68+Z68+AA68+AE68)</f>
        <v>71727.399999999994</v>
      </c>
    </row>
    <row r="69" spans="2:32" x14ac:dyDescent="0.25">
      <c r="B69" s="11" t="s">
        <v>187</v>
      </c>
      <c r="C69" s="11" t="s">
        <v>132</v>
      </c>
      <c r="D69" s="2"/>
      <c r="E69" s="2"/>
      <c r="F69" s="2"/>
      <c r="G69" s="2"/>
      <c r="H69" s="34">
        <f t="shared" si="3"/>
        <v>0</v>
      </c>
      <c r="I69" s="12">
        <v>0</v>
      </c>
      <c r="J69" s="12"/>
      <c r="K69" s="4"/>
      <c r="L69" s="4"/>
      <c r="M69" s="4">
        <v>487</v>
      </c>
      <c r="N69" s="4"/>
      <c r="O69" s="4"/>
      <c r="P69" s="4"/>
      <c r="Q69" s="4"/>
      <c r="R69" s="4"/>
      <c r="S69" s="4"/>
      <c r="T69" s="4">
        <f t="shared" si="4"/>
        <v>2758.3500000000058</v>
      </c>
      <c r="U69" s="12">
        <v>0</v>
      </c>
      <c r="V69" s="12"/>
      <c r="W69" s="4"/>
      <c r="X69" s="4"/>
      <c r="Y69" s="4"/>
      <c r="Z69" s="4"/>
      <c r="AA69" s="4"/>
      <c r="AB69" s="4"/>
      <c r="AC69" s="4"/>
      <c r="AD69" s="4"/>
      <c r="AE69" s="4"/>
      <c r="AF69" s="4">
        <f t="shared" si="5"/>
        <v>71727.399999999994</v>
      </c>
    </row>
    <row r="70" spans="2:32" x14ac:dyDescent="0.25">
      <c r="B70" s="11" t="s">
        <v>188</v>
      </c>
      <c r="C70" s="11" t="s">
        <v>189</v>
      </c>
      <c r="D70" s="2"/>
      <c r="E70" s="2"/>
      <c r="F70" s="2"/>
      <c r="G70" s="2"/>
      <c r="H70" s="34">
        <f t="shared" si="3"/>
        <v>0</v>
      </c>
      <c r="I70" s="12"/>
      <c r="J70" s="12"/>
      <c r="K70" s="4"/>
      <c r="L70" s="4"/>
      <c r="M70" s="4"/>
      <c r="N70" s="4"/>
      <c r="O70" s="4"/>
      <c r="P70" s="4"/>
      <c r="Q70" s="4"/>
      <c r="R70" s="4"/>
      <c r="S70" s="4"/>
      <c r="T70" s="4">
        <f t="shared" si="4"/>
        <v>2758.3500000000058</v>
      </c>
      <c r="U70" s="12"/>
      <c r="V70" s="12">
        <v>5000</v>
      </c>
      <c r="W70" s="4">
        <v>1.18</v>
      </c>
      <c r="X70" s="4"/>
      <c r="Y70" s="4"/>
      <c r="Z70" s="4"/>
      <c r="AA70" s="4"/>
      <c r="AB70" s="4"/>
      <c r="AC70" s="4"/>
      <c r="AD70" s="4"/>
      <c r="AE70" s="4"/>
      <c r="AF70" s="4">
        <f t="shared" si="5"/>
        <v>66726.22</v>
      </c>
    </row>
    <row r="71" spans="2:32" x14ac:dyDescent="0.25">
      <c r="B71" s="11" t="s">
        <v>188</v>
      </c>
      <c r="C71" s="11" t="s">
        <v>156</v>
      </c>
      <c r="D71" s="2"/>
      <c r="E71" s="2"/>
      <c r="F71" s="2"/>
      <c r="G71" s="2"/>
      <c r="H71" s="34">
        <f t="shared" si="3"/>
        <v>0</v>
      </c>
      <c r="I71" s="12"/>
      <c r="J71" s="12"/>
      <c r="K71" s="4"/>
      <c r="L71" s="4"/>
      <c r="M71" s="4"/>
      <c r="N71" s="4"/>
      <c r="O71" s="4"/>
      <c r="P71" s="4"/>
      <c r="Q71" s="4"/>
      <c r="R71" s="4"/>
      <c r="S71" s="4"/>
      <c r="T71" s="4">
        <f t="shared" si="4"/>
        <v>2758.3500000000058</v>
      </c>
      <c r="U71" s="12"/>
      <c r="V71" s="12">
        <v>25000</v>
      </c>
      <c r="W71" s="4"/>
      <c r="X71" s="4"/>
      <c r="Y71" s="4"/>
      <c r="Z71" s="4"/>
      <c r="AA71" s="4"/>
      <c r="AB71" s="4"/>
      <c r="AC71" s="4"/>
      <c r="AD71" s="4"/>
      <c r="AE71" s="4"/>
      <c r="AF71" s="4">
        <f t="shared" si="5"/>
        <v>41726.22</v>
      </c>
    </row>
    <row r="72" spans="2:32" x14ac:dyDescent="0.25">
      <c r="B72" s="11" t="s">
        <v>188</v>
      </c>
      <c r="C72" s="11" t="s">
        <v>190</v>
      </c>
      <c r="D72" s="2"/>
      <c r="E72" s="2"/>
      <c r="F72" s="2"/>
      <c r="G72" s="2"/>
      <c r="H72" s="34">
        <f t="shared" si="3"/>
        <v>0</v>
      </c>
      <c r="I72" s="12"/>
      <c r="J72" s="12"/>
      <c r="K72" s="4"/>
      <c r="L72" s="4"/>
      <c r="M72" s="4"/>
      <c r="N72" s="4"/>
      <c r="O72" s="4"/>
      <c r="P72" s="4"/>
      <c r="Q72" s="4"/>
      <c r="R72" s="4"/>
      <c r="S72" s="4"/>
      <c r="T72" s="4">
        <f t="shared" si="4"/>
        <v>2758.3500000000058</v>
      </c>
      <c r="U72" s="12"/>
      <c r="V72" s="12">
        <v>25000</v>
      </c>
      <c r="W72" s="4">
        <v>2.36</v>
      </c>
      <c r="X72" s="4"/>
      <c r="Y72" s="4"/>
      <c r="Z72" s="4"/>
      <c r="AA72" s="4"/>
      <c r="AB72" s="4"/>
      <c r="AC72" s="4"/>
      <c r="AD72" s="4"/>
      <c r="AE72" s="4"/>
      <c r="AF72" s="4">
        <f t="shared" si="5"/>
        <v>16723.86</v>
      </c>
    </row>
    <row r="73" spans="2:32" x14ac:dyDescent="0.25">
      <c r="B73" s="11" t="s">
        <v>188</v>
      </c>
      <c r="C73" s="11" t="s">
        <v>42</v>
      </c>
      <c r="D73" s="2"/>
      <c r="E73" s="2"/>
      <c r="F73" s="2"/>
      <c r="G73" s="2"/>
      <c r="H73" s="34">
        <f t="shared" si="3"/>
        <v>0</v>
      </c>
      <c r="I73" s="12"/>
      <c r="J73" s="12"/>
      <c r="K73" s="4"/>
      <c r="L73" s="4"/>
      <c r="M73" s="4"/>
      <c r="N73" s="4"/>
      <c r="O73" s="4"/>
      <c r="P73" s="4"/>
      <c r="Q73" s="4"/>
      <c r="R73" s="4"/>
      <c r="S73" s="4"/>
      <c r="T73" s="4">
        <f t="shared" si="4"/>
        <v>2758.3500000000058</v>
      </c>
      <c r="U73" s="12"/>
      <c r="V73" s="12">
        <v>5000</v>
      </c>
      <c r="W73" s="4">
        <v>1.18</v>
      </c>
      <c r="X73" s="4"/>
      <c r="Y73" s="4"/>
      <c r="Z73" s="4"/>
      <c r="AA73" s="4"/>
      <c r="AB73" s="4"/>
      <c r="AC73" s="4"/>
      <c r="AD73" s="4"/>
      <c r="AE73" s="4"/>
      <c r="AF73" s="4">
        <f t="shared" si="5"/>
        <v>11722.68</v>
      </c>
    </row>
    <row r="74" spans="2:32" x14ac:dyDescent="0.25">
      <c r="B74" s="11" t="s">
        <v>188</v>
      </c>
      <c r="C74" s="11" t="s">
        <v>54</v>
      </c>
      <c r="D74" s="2"/>
      <c r="E74" s="2"/>
      <c r="F74" s="2"/>
      <c r="G74" s="2"/>
      <c r="H74" s="34">
        <f t="shared" si="3"/>
        <v>0</v>
      </c>
      <c r="I74" s="12"/>
      <c r="J74" s="12"/>
      <c r="K74" s="4"/>
      <c r="L74" s="4"/>
      <c r="M74" s="4"/>
      <c r="N74" s="4"/>
      <c r="O74" s="4"/>
      <c r="P74" s="4"/>
      <c r="Q74" s="4"/>
      <c r="R74" s="4"/>
      <c r="S74" s="4"/>
      <c r="T74" s="4">
        <f t="shared" si="4"/>
        <v>2758.3500000000058</v>
      </c>
      <c r="U74" s="12"/>
      <c r="V74" s="12">
        <v>5000</v>
      </c>
      <c r="W74" s="4">
        <v>1.18</v>
      </c>
      <c r="X74" s="4"/>
      <c r="Y74" s="4"/>
      <c r="Z74" s="4"/>
      <c r="AA74" s="4"/>
      <c r="AB74" s="4"/>
      <c r="AC74" s="4"/>
      <c r="AD74" s="4"/>
      <c r="AE74" s="4"/>
      <c r="AF74" s="4">
        <f t="shared" si="5"/>
        <v>6721.5</v>
      </c>
    </row>
    <row r="75" spans="2:32" x14ac:dyDescent="0.25">
      <c r="B75" s="11" t="s">
        <v>191</v>
      </c>
      <c r="C75" s="11" t="s">
        <v>141</v>
      </c>
      <c r="D75" s="2"/>
      <c r="E75" s="2"/>
      <c r="F75" s="2"/>
      <c r="G75" s="2"/>
      <c r="H75" s="34">
        <f t="shared" si="3"/>
        <v>0</v>
      </c>
      <c r="I75" s="12"/>
      <c r="J75" s="12"/>
      <c r="K75" s="4"/>
      <c r="L75" s="4"/>
      <c r="M75" s="4"/>
      <c r="N75" s="4"/>
      <c r="O75" s="4"/>
      <c r="P75" s="4"/>
      <c r="Q75" s="4"/>
      <c r="R75" s="4"/>
      <c r="S75" s="4"/>
      <c r="T75" s="4">
        <f t="shared" si="4"/>
        <v>2758.3500000000058</v>
      </c>
      <c r="U75" s="12"/>
      <c r="V75" s="12">
        <v>2000</v>
      </c>
      <c r="W75" s="4">
        <v>1.18</v>
      </c>
      <c r="X75" s="4"/>
      <c r="Y75" s="4"/>
      <c r="Z75" s="4"/>
      <c r="AA75" s="4"/>
      <c r="AB75" s="4"/>
      <c r="AC75" s="4"/>
      <c r="AD75" s="4"/>
      <c r="AE75" s="4"/>
      <c r="AF75" s="4">
        <f t="shared" si="5"/>
        <v>4720.32</v>
      </c>
    </row>
    <row r="76" spans="2:32" x14ac:dyDescent="0.25">
      <c r="B76" s="11" t="s">
        <v>192</v>
      </c>
      <c r="C76" s="11" t="s">
        <v>133</v>
      </c>
      <c r="D76" s="2"/>
      <c r="E76" s="2"/>
      <c r="F76" s="2"/>
      <c r="G76" s="2"/>
      <c r="H76" s="34">
        <f t="shared" si="3"/>
        <v>0</v>
      </c>
      <c r="I76" s="12"/>
      <c r="J76" s="12">
        <v>0</v>
      </c>
      <c r="K76" s="4">
        <v>18</v>
      </c>
      <c r="L76" s="4"/>
      <c r="M76" s="4"/>
      <c r="N76" s="4"/>
      <c r="O76" s="4"/>
      <c r="P76" s="4"/>
      <c r="Q76" s="4"/>
      <c r="R76" s="4"/>
      <c r="S76" s="4"/>
      <c r="T76" s="4">
        <f t="shared" si="4"/>
        <v>2740.3500000000058</v>
      </c>
      <c r="U76" s="12"/>
      <c r="V76" s="12"/>
      <c r="W76" s="4"/>
      <c r="X76" s="4"/>
      <c r="Y76" s="4"/>
      <c r="Z76" s="4"/>
      <c r="AA76" s="4"/>
      <c r="AB76" s="4"/>
      <c r="AC76" s="4"/>
      <c r="AD76" s="4"/>
      <c r="AE76" s="4"/>
      <c r="AF76" s="4">
        <f t="shared" si="5"/>
        <v>4720.32</v>
      </c>
    </row>
    <row r="77" spans="2:32" x14ac:dyDescent="0.25">
      <c r="B77" s="11" t="s">
        <v>193</v>
      </c>
      <c r="C77" s="11" t="s">
        <v>132</v>
      </c>
      <c r="D77" s="2"/>
      <c r="E77" s="2"/>
      <c r="F77" s="2"/>
      <c r="G77" s="2"/>
      <c r="H77" s="34">
        <f t="shared" si="3"/>
        <v>0</v>
      </c>
      <c r="I77" s="12"/>
      <c r="J77" s="12"/>
      <c r="K77" s="4"/>
      <c r="L77" s="4"/>
      <c r="M77" s="4"/>
      <c r="N77" s="4"/>
      <c r="O77" s="4"/>
      <c r="P77" s="4"/>
      <c r="Q77" s="4"/>
      <c r="R77" s="4"/>
      <c r="S77" s="4"/>
      <c r="T77" s="4">
        <f t="shared" si="4"/>
        <v>2740.3500000000058</v>
      </c>
      <c r="U77" s="12">
        <v>0</v>
      </c>
      <c r="V77" s="12"/>
      <c r="W77" s="4"/>
      <c r="X77" s="4"/>
      <c r="Y77" s="4">
        <v>2447</v>
      </c>
      <c r="Z77" s="4"/>
      <c r="AA77" s="4"/>
      <c r="AB77" s="4"/>
      <c r="AC77" s="4"/>
      <c r="AD77" s="4"/>
      <c r="AE77" s="4"/>
      <c r="AF77" s="4">
        <f t="shared" si="5"/>
        <v>7167.32</v>
      </c>
    </row>
    <row r="78" spans="2:32" x14ac:dyDescent="0.25">
      <c r="B78" s="11" t="s">
        <v>194</v>
      </c>
      <c r="C78" s="11" t="s">
        <v>132</v>
      </c>
      <c r="D78" s="2"/>
      <c r="E78" s="2"/>
      <c r="F78" s="2"/>
      <c r="G78" s="2"/>
      <c r="H78" s="34">
        <f t="shared" si="3"/>
        <v>0</v>
      </c>
      <c r="I78" s="12"/>
      <c r="J78" s="12"/>
      <c r="K78" s="4"/>
      <c r="L78" s="4"/>
      <c r="M78" s="4"/>
      <c r="N78" s="4"/>
      <c r="O78" s="4"/>
      <c r="P78" s="4"/>
      <c r="Q78" s="4"/>
      <c r="R78" s="4"/>
      <c r="S78" s="4"/>
      <c r="T78" s="4">
        <f t="shared" si="4"/>
        <v>2740.3500000000058</v>
      </c>
      <c r="U78" s="12">
        <v>0</v>
      </c>
      <c r="V78" s="12"/>
      <c r="W78" s="4"/>
      <c r="X78" s="4"/>
      <c r="Y78" s="4">
        <v>2700</v>
      </c>
      <c r="Z78" s="4"/>
      <c r="AA78" s="4"/>
      <c r="AB78" s="4"/>
      <c r="AC78" s="4"/>
      <c r="AD78" s="4"/>
      <c r="AE78" s="4"/>
      <c r="AF78" s="4">
        <f t="shared" si="5"/>
        <v>9867.32</v>
      </c>
    </row>
    <row r="79" spans="2:32" x14ac:dyDescent="0.25">
      <c r="B79" s="11" t="s">
        <v>194</v>
      </c>
      <c r="C79" s="11" t="s">
        <v>139</v>
      </c>
      <c r="D79" s="2"/>
      <c r="E79" s="2"/>
      <c r="F79" s="2"/>
      <c r="G79" s="2"/>
      <c r="H79" s="34">
        <f t="shared" si="3"/>
        <v>0</v>
      </c>
      <c r="I79" s="12"/>
      <c r="J79" s="12"/>
      <c r="K79" s="4"/>
      <c r="L79" s="4"/>
      <c r="M79" s="4"/>
      <c r="N79" s="4"/>
      <c r="O79" s="4"/>
      <c r="P79" s="4"/>
      <c r="Q79" s="4"/>
      <c r="R79" s="4"/>
      <c r="S79" s="4"/>
      <c r="T79" s="4">
        <f t="shared" si="4"/>
        <v>2740.3500000000058</v>
      </c>
      <c r="U79" s="12">
        <v>0</v>
      </c>
      <c r="V79" s="12"/>
      <c r="W79" s="4"/>
      <c r="X79" s="4">
        <v>209</v>
      </c>
      <c r="Y79" s="4"/>
      <c r="Z79" s="4"/>
      <c r="AA79" s="4"/>
      <c r="AB79" s="4"/>
      <c r="AC79" s="4"/>
      <c r="AD79" s="4"/>
      <c r="AE79" s="4"/>
      <c r="AF79" s="4">
        <f t="shared" si="5"/>
        <v>10076.32</v>
      </c>
    </row>
    <row r="80" spans="2:32" x14ac:dyDescent="0.25">
      <c r="B80" s="11" t="s">
        <v>195</v>
      </c>
      <c r="C80" s="11" t="s">
        <v>132</v>
      </c>
      <c r="D80" s="2"/>
      <c r="E80" s="2"/>
      <c r="F80" s="2"/>
      <c r="G80" s="2"/>
      <c r="H80" s="34">
        <f t="shared" si="3"/>
        <v>0</v>
      </c>
      <c r="I80" s="12"/>
      <c r="J80" s="12"/>
      <c r="K80" s="4"/>
      <c r="L80" s="4"/>
      <c r="M80" s="4"/>
      <c r="N80" s="4"/>
      <c r="O80" s="4"/>
      <c r="P80" s="4"/>
      <c r="Q80" s="4"/>
      <c r="R80" s="4"/>
      <c r="S80" s="4"/>
      <c r="T80" s="4">
        <f t="shared" si="4"/>
        <v>2740.3500000000058</v>
      </c>
      <c r="U80" s="12">
        <v>0</v>
      </c>
      <c r="V80" s="12"/>
      <c r="W80" s="4"/>
      <c r="X80" s="4"/>
      <c r="Y80" s="4">
        <v>5231</v>
      </c>
      <c r="Z80" s="4"/>
      <c r="AA80" s="4"/>
      <c r="AB80" s="4"/>
      <c r="AC80" s="4"/>
      <c r="AD80" s="4"/>
      <c r="AE80" s="4"/>
      <c r="AF80" s="4">
        <f t="shared" si="5"/>
        <v>15307.32</v>
      </c>
    </row>
    <row r="81" spans="2:32" x14ac:dyDescent="0.25">
      <c r="B81" s="11" t="s">
        <v>195</v>
      </c>
      <c r="C81" s="11" t="s">
        <v>53</v>
      </c>
      <c r="D81" s="2"/>
      <c r="E81" s="2"/>
      <c r="F81" s="2"/>
      <c r="G81" s="2"/>
      <c r="H81" s="34">
        <f t="shared" si="3"/>
        <v>0</v>
      </c>
      <c r="I81" s="12"/>
      <c r="J81" s="12"/>
      <c r="K81" s="4"/>
      <c r="L81" s="4"/>
      <c r="M81" s="4"/>
      <c r="N81" s="4"/>
      <c r="O81" s="4"/>
      <c r="P81" s="4"/>
      <c r="Q81" s="4"/>
      <c r="R81" s="4"/>
      <c r="S81" s="4"/>
      <c r="T81" s="4">
        <f t="shared" si="4"/>
        <v>2740.3500000000058</v>
      </c>
      <c r="U81" s="12"/>
      <c r="V81" s="12">
        <v>6000</v>
      </c>
      <c r="W81" s="4">
        <v>1.18</v>
      </c>
      <c r="X81" s="4"/>
      <c r="Y81" s="4"/>
      <c r="Z81" s="4"/>
      <c r="AA81" s="4"/>
      <c r="AB81" s="4"/>
      <c r="AC81" s="4"/>
      <c r="AD81" s="4"/>
      <c r="AE81" s="4"/>
      <c r="AF81" s="4">
        <f t="shared" si="5"/>
        <v>9306.14</v>
      </c>
    </row>
    <row r="82" spans="2:32" x14ac:dyDescent="0.25">
      <c r="B82" s="11" t="s">
        <v>195</v>
      </c>
      <c r="C82" s="11" t="s">
        <v>196</v>
      </c>
      <c r="D82" s="2"/>
      <c r="E82" s="2"/>
      <c r="F82" s="2"/>
      <c r="G82" s="2"/>
      <c r="H82" s="34">
        <f t="shared" si="3"/>
        <v>0</v>
      </c>
      <c r="I82" s="11">
        <v>0</v>
      </c>
      <c r="J82" s="12"/>
      <c r="K82" s="4"/>
      <c r="L82" s="4"/>
      <c r="M82" s="4"/>
      <c r="N82" s="4"/>
      <c r="O82" s="4"/>
      <c r="P82" s="4"/>
      <c r="Q82" s="4"/>
      <c r="R82" s="4"/>
      <c r="S82" s="4"/>
      <c r="T82" s="4">
        <f t="shared" si="4"/>
        <v>2740.3500000000058</v>
      </c>
      <c r="U82" s="12"/>
      <c r="V82" s="12">
        <v>6000</v>
      </c>
      <c r="W82" s="4">
        <v>1.18</v>
      </c>
      <c r="X82" s="4"/>
      <c r="Y82" s="4"/>
      <c r="Z82" s="4"/>
      <c r="AA82" s="4"/>
      <c r="AB82" s="4"/>
      <c r="AC82" s="4"/>
      <c r="AD82" s="4"/>
      <c r="AE82" s="4"/>
      <c r="AF82" s="4">
        <f t="shared" si="5"/>
        <v>3304.9599999999991</v>
      </c>
    </row>
    <row r="83" spans="2:32" x14ac:dyDescent="0.25">
      <c r="B83" s="11" t="s">
        <v>197</v>
      </c>
      <c r="C83" s="11" t="s">
        <v>132</v>
      </c>
      <c r="D83" s="2"/>
      <c r="E83" s="2"/>
      <c r="F83" s="2"/>
      <c r="G83" s="2"/>
      <c r="H83" s="34">
        <f t="shared" si="3"/>
        <v>0</v>
      </c>
      <c r="I83" s="12">
        <v>0</v>
      </c>
      <c r="J83" s="12"/>
      <c r="K83" s="4"/>
      <c r="L83" s="4"/>
      <c r="M83" s="4">
        <v>7032</v>
      </c>
      <c r="N83" s="4"/>
      <c r="O83" s="4"/>
      <c r="P83" s="4"/>
      <c r="Q83" s="4"/>
      <c r="R83" s="4"/>
      <c r="S83" s="4"/>
      <c r="T83" s="4">
        <f t="shared" si="4"/>
        <v>9772.3500000000058</v>
      </c>
      <c r="U83" s="12"/>
      <c r="V83" s="12"/>
      <c r="W83" s="4"/>
      <c r="X83" s="4"/>
      <c r="Y83" s="4"/>
      <c r="Z83" s="4"/>
      <c r="AA83" s="4"/>
      <c r="AB83" s="4"/>
      <c r="AC83" s="4"/>
      <c r="AD83" s="4"/>
      <c r="AE83" s="4"/>
      <c r="AF83" s="4">
        <f t="shared" si="5"/>
        <v>3304.9599999999991</v>
      </c>
    </row>
    <row r="84" spans="2:32" x14ac:dyDescent="0.25">
      <c r="B84" s="11" t="s">
        <v>197</v>
      </c>
      <c r="C84" s="11" t="s">
        <v>132</v>
      </c>
      <c r="D84" s="2"/>
      <c r="E84" s="2"/>
      <c r="F84" s="2"/>
      <c r="G84" s="2"/>
      <c r="H84" s="34">
        <f t="shared" si="3"/>
        <v>0</v>
      </c>
      <c r="I84" s="12">
        <v>0</v>
      </c>
      <c r="J84" s="12"/>
      <c r="K84" s="4"/>
      <c r="L84" s="4"/>
      <c r="M84" s="4">
        <v>5625</v>
      </c>
      <c r="N84" s="4"/>
      <c r="O84" s="4"/>
      <c r="P84" s="4"/>
      <c r="Q84" s="4"/>
      <c r="R84" s="4"/>
      <c r="S84" s="4"/>
      <c r="T84" s="4">
        <f t="shared" si="4"/>
        <v>15397.350000000006</v>
      </c>
      <c r="U84" s="12"/>
      <c r="V84" s="12"/>
      <c r="W84" s="4"/>
      <c r="X84" s="4"/>
      <c r="Y84" s="4"/>
      <c r="Z84" s="4"/>
      <c r="AA84" s="4"/>
      <c r="AB84" s="4"/>
      <c r="AC84" s="4"/>
      <c r="AD84" s="4"/>
      <c r="AE84" s="4"/>
      <c r="AF84" s="4">
        <f t="shared" si="5"/>
        <v>3304.9599999999991</v>
      </c>
    </row>
    <row r="85" spans="2:32" x14ac:dyDescent="0.25">
      <c r="B85" s="11" t="s">
        <v>197</v>
      </c>
      <c r="C85" s="11" t="s">
        <v>132</v>
      </c>
      <c r="D85" s="2"/>
      <c r="E85" s="2"/>
      <c r="F85" s="2"/>
      <c r="G85" s="2"/>
      <c r="H85" s="34">
        <f t="shared" si="3"/>
        <v>0</v>
      </c>
      <c r="I85" s="12">
        <v>0</v>
      </c>
      <c r="J85" s="12"/>
      <c r="K85" s="4"/>
      <c r="L85" s="4"/>
      <c r="M85" s="4">
        <v>3101</v>
      </c>
      <c r="N85" s="4"/>
      <c r="O85" s="4"/>
      <c r="P85" s="4"/>
      <c r="Q85" s="4"/>
      <c r="R85" s="4"/>
      <c r="S85" s="4"/>
      <c r="T85" s="4">
        <f t="shared" si="4"/>
        <v>18498.350000000006</v>
      </c>
      <c r="U85" s="12"/>
      <c r="V85" s="12"/>
      <c r="W85" s="4"/>
      <c r="X85" s="4"/>
      <c r="Y85" s="4"/>
      <c r="Z85" s="4"/>
      <c r="AA85" s="4"/>
      <c r="AB85" s="4"/>
      <c r="AC85" s="4"/>
      <c r="AD85" s="4"/>
      <c r="AE85" s="4"/>
      <c r="AF85" s="4">
        <f t="shared" si="5"/>
        <v>3304.9599999999991</v>
      </c>
    </row>
    <row r="86" spans="2:32" x14ac:dyDescent="0.25">
      <c r="B86" s="11" t="s">
        <v>197</v>
      </c>
      <c r="C86" s="11" t="s">
        <v>132</v>
      </c>
      <c r="D86" s="2"/>
      <c r="E86" s="2"/>
      <c r="F86" s="2"/>
      <c r="G86" s="2"/>
      <c r="H86" s="34">
        <f t="shared" si="3"/>
        <v>0</v>
      </c>
      <c r="I86" s="12">
        <v>0</v>
      </c>
      <c r="J86" s="12"/>
      <c r="K86" s="4"/>
      <c r="L86" s="4"/>
      <c r="M86" s="4">
        <v>467</v>
      </c>
      <c r="N86" s="4"/>
      <c r="O86" s="4"/>
      <c r="P86" s="4"/>
      <c r="Q86" s="4"/>
      <c r="R86" s="4"/>
      <c r="S86" s="4"/>
      <c r="T86" s="4">
        <f t="shared" si="4"/>
        <v>18965.350000000006</v>
      </c>
      <c r="U86" s="12"/>
      <c r="V86" s="12"/>
      <c r="W86" s="4"/>
      <c r="X86" s="4"/>
      <c r="Y86" s="4"/>
      <c r="Z86" s="4"/>
      <c r="AA86" s="4"/>
      <c r="AB86" s="4"/>
      <c r="AC86" s="4"/>
      <c r="AD86" s="4"/>
      <c r="AE86" s="4"/>
      <c r="AF86" s="4">
        <f t="shared" si="5"/>
        <v>3304.9599999999991</v>
      </c>
    </row>
    <row r="87" spans="2:32" x14ac:dyDescent="0.25">
      <c r="B87" s="7"/>
      <c r="C87" s="2"/>
      <c r="D87" s="2"/>
      <c r="E87" s="2"/>
      <c r="F87" s="2"/>
      <c r="G87" s="2"/>
      <c r="H87" s="34">
        <f t="shared" si="3"/>
        <v>0</v>
      </c>
      <c r="I87" s="4">
        <v>0</v>
      </c>
      <c r="J87" s="4">
        <v>0</v>
      </c>
      <c r="K87" s="4"/>
      <c r="L87" s="4"/>
      <c r="M87" s="4"/>
      <c r="N87" s="4"/>
      <c r="O87" s="4"/>
      <c r="P87" s="4"/>
      <c r="Q87" s="4"/>
      <c r="R87" s="4"/>
      <c r="S87" s="4"/>
      <c r="T87" s="4">
        <f t="shared" si="4"/>
        <v>18965.350000000006</v>
      </c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>
        <f t="shared" si="5"/>
        <v>3304.9599999999991</v>
      </c>
    </row>
    <row r="88" spans="2:32" x14ac:dyDescent="0.25">
      <c r="B88" s="7"/>
      <c r="C88" s="2"/>
      <c r="D88" s="2"/>
      <c r="E88" s="2"/>
      <c r="F88" s="2"/>
      <c r="G88" s="2"/>
      <c r="H88" s="34">
        <f t="shared" si="3"/>
        <v>0</v>
      </c>
      <c r="I88" s="4">
        <v>0</v>
      </c>
      <c r="J88" s="4">
        <v>0</v>
      </c>
      <c r="K88" s="4"/>
      <c r="L88" s="4"/>
      <c r="M88" s="4"/>
      <c r="N88" s="4"/>
      <c r="O88" s="4"/>
      <c r="P88" s="4"/>
      <c r="Q88" s="4"/>
      <c r="R88" s="4"/>
      <c r="S88" s="4"/>
      <c r="T88" s="4">
        <f t="shared" si="4"/>
        <v>18965.350000000006</v>
      </c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>
        <f t="shared" si="5"/>
        <v>3304.9599999999991</v>
      </c>
    </row>
    <row r="89" spans="2:32" x14ac:dyDescent="0.25">
      <c r="B89" s="7"/>
      <c r="C89" s="2"/>
      <c r="D89" s="2"/>
      <c r="E89" s="2"/>
      <c r="F89" s="2"/>
      <c r="G89" s="2"/>
      <c r="H89" s="34">
        <f t="shared" si="3"/>
        <v>0</v>
      </c>
      <c r="I89" s="4">
        <v>0</v>
      </c>
      <c r="J89" s="4">
        <v>0</v>
      </c>
      <c r="K89" s="4"/>
      <c r="L89" s="4"/>
      <c r="M89" s="4"/>
      <c r="N89" s="4"/>
      <c r="O89" s="4"/>
      <c r="P89" s="4"/>
      <c r="Q89" s="4"/>
      <c r="R89" s="4"/>
      <c r="S89" s="4"/>
      <c r="T89" s="4">
        <f t="shared" si="4"/>
        <v>18965.350000000006</v>
      </c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>
        <f t="shared" si="5"/>
        <v>3304.9599999999991</v>
      </c>
    </row>
    <row r="92" spans="2:32" x14ac:dyDescent="0.25">
      <c r="S92" t="s">
        <v>130</v>
      </c>
      <c r="T92" s="13">
        <v>30736.35</v>
      </c>
      <c r="AE92" t="s">
        <v>130</v>
      </c>
      <c r="AF92" s="3">
        <v>5013</v>
      </c>
    </row>
    <row r="93" spans="2:32" x14ac:dyDescent="0.25">
      <c r="D93" s="4">
        <f t="shared" ref="D93:S93" si="6">SUM(D3:D89)</f>
        <v>0</v>
      </c>
      <c r="E93" s="4">
        <f t="shared" si="6"/>
        <v>0</v>
      </c>
      <c r="F93" s="4">
        <f t="shared" si="6"/>
        <v>0</v>
      </c>
      <c r="G93" s="4">
        <f t="shared" si="6"/>
        <v>0</v>
      </c>
      <c r="H93" s="4">
        <f t="shared" si="6"/>
        <v>0</v>
      </c>
      <c r="I93" s="4">
        <f t="shared" si="6"/>
        <v>0</v>
      </c>
      <c r="J93" s="4">
        <f t="shared" si="6"/>
        <v>0</v>
      </c>
      <c r="K93" s="4">
        <f t="shared" si="6"/>
        <v>100</v>
      </c>
      <c r="L93" s="4">
        <f t="shared" si="6"/>
        <v>283</v>
      </c>
      <c r="M93" s="4">
        <f t="shared" si="6"/>
        <v>106046</v>
      </c>
      <c r="N93" s="4">
        <f t="shared" si="6"/>
        <v>0</v>
      </c>
      <c r="O93" s="4">
        <f t="shared" si="6"/>
        <v>0</v>
      </c>
      <c r="P93" s="4">
        <f t="shared" si="6"/>
        <v>-118000</v>
      </c>
      <c r="Q93" s="4">
        <f t="shared" si="6"/>
        <v>0</v>
      </c>
      <c r="R93" s="4">
        <f t="shared" si="6"/>
        <v>0</v>
      </c>
      <c r="S93" s="4">
        <f t="shared" si="6"/>
        <v>0</v>
      </c>
      <c r="T93" s="4">
        <f>I93-J93-K93+L93+M93-N93-O93+P93+Q93+T92+R93-S93</f>
        <v>18965.349999999999</v>
      </c>
      <c r="U93" s="4">
        <f t="shared" ref="U93:AE93" si="7">SUM(U3:U89)</f>
        <v>0</v>
      </c>
      <c r="V93" s="4">
        <f t="shared" si="7"/>
        <v>200501.18</v>
      </c>
      <c r="W93" s="4">
        <f t="shared" si="7"/>
        <v>32.86</v>
      </c>
      <c r="X93" s="4">
        <f t="shared" si="7"/>
        <v>676</v>
      </c>
      <c r="Y93" s="4">
        <f t="shared" si="7"/>
        <v>80150</v>
      </c>
      <c r="Z93" s="4">
        <f t="shared" si="7"/>
        <v>0</v>
      </c>
      <c r="AA93" s="4">
        <f t="shared" si="7"/>
        <v>0</v>
      </c>
      <c r="AB93" s="4">
        <f t="shared" si="7"/>
        <v>118000</v>
      </c>
      <c r="AC93" s="4">
        <f t="shared" si="7"/>
        <v>0</v>
      </c>
      <c r="AD93" s="4">
        <f t="shared" ref="AD93" si="8">SUM(AD3:AD89)</f>
        <v>0</v>
      </c>
      <c r="AE93" s="4">
        <f t="shared" si="7"/>
        <v>0</v>
      </c>
      <c r="AF93" s="4">
        <f>U93-V93-W93+X93+Y93-Z93-AA93+AB93+AC93+AF92+AD93-AE93</f>
        <v>3304.960000000021</v>
      </c>
    </row>
    <row r="94" spans="2:32" ht="75" x14ac:dyDescent="0.25">
      <c r="B94" s="9" t="s">
        <v>1</v>
      </c>
      <c r="C94" s="10" t="s">
        <v>0</v>
      </c>
      <c r="D94" s="10" t="s">
        <v>2</v>
      </c>
      <c r="E94" s="10" t="s">
        <v>150</v>
      </c>
      <c r="F94" s="10" t="s">
        <v>796</v>
      </c>
      <c r="G94" s="10" t="s">
        <v>3</v>
      </c>
      <c r="H94" s="10" t="s">
        <v>4</v>
      </c>
      <c r="I94" s="10" t="s">
        <v>124</v>
      </c>
      <c r="J94" s="10" t="s">
        <v>123</v>
      </c>
      <c r="K94" s="10" t="s">
        <v>122</v>
      </c>
      <c r="L94" s="10" t="s">
        <v>121</v>
      </c>
      <c r="M94" s="10" t="s">
        <v>120</v>
      </c>
      <c r="N94" s="10" t="s">
        <v>119</v>
      </c>
      <c r="O94" s="10" t="s">
        <v>118</v>
      </c>
      <c r="P94" s="10" t="s">
        <v>125</v>
      </c>
      <c r="Q94" s="10" t="s">
        <v>126</v>
      </c>
      <c r="R94" s="10" t="s">
        <v>288</v>
      </c>
      <c r="S94" s="10" t="s">
        <v>117</v>
      </c>
      <c r="T94" s="10" t="s">
        <v>5</v>
      </c>
      <c r="U94" s="10" t="s">
        <v>110</v>
      </c>
      <c r="V94" s="10" t="s">
        <v>111</v>
      </c>
      <c r="W94" s="10" t="s">
        <v>112</v>
      </c>
      <c r="X94" s="10" t="s">
        <v>113</v>
      </c>
      <c r="Y94" s="10" t="s">
        <v>114</v>
      </c>
      <c r="Z94" s="10" t="s">
        <v>115</v>
      </c>
      <c r="AA94" s="10" t="s">
        <v>116</v>
      </c>
      <c r="AB94" s="10" t="s">
        <v>127</v>
      </c>
      <c r="AC94" s="10" t="s">
        <v>128</v>
      </c>
      <c r="AD94" s="10" t="s">
        <v>288</v>
      </c>
      <c r="AE94" s="10" t="s">
        <v>109</v>
      </c>
      <c r="AF94" s="10" t="s">
        <v>6</v>
      </c>
    </row>
  </sheetData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F117"/>
  <sheetViews>
    <sheetView workbookViewId="0">
      <selection activeCell="F10" sqref="F10"/>
    </sheetView>
  </sheetViews>
  <sheetFormatPr defaultRowHeight="15" x14ac:dyDescent="0.25"/>
  <cols>
    <col min="2" max="2" width="10.140625" bestFit="1" customWidth="1"/>
    <col min="3" max="3" width="31.140625" bestFit="1" customWidth="1"/>
    <col min="4" max="9" width="8.85546875" customWidth="1"/>
    <col min="10" max="10" width="10.5703125" customWidth="1"/>
    <col min="11" max="12" width="8.85546875" customWidth="1"/>
    <col min="13" max="13" width="9.5703125" customWidth="1"/>
    <col min="14" max="15" width="8.85546875" customWidth="1"/>
    <col min="16" max="16" width="10.28515625" customWidth="1"/>
    <col min="17" max="17" width="8.85546875" customWidth="1"/>
    <col min="18" max="18" width="9.7109375" customWidth="1"/>
    <col min="19" max="19" width="8.85546875" customWidth="1"/>
    <col min="20" max="20" width="9.28515625" customWidth="1"/>
    <col min="21" max="21" width="9.5703125" bestFit="1" customWidth="1"/>
    <col min="22" max="22" width="10.28515625" customWidth="1"/>
    <col min="25" max="25" width="9.5703125" bestFit="1" customWidth="1"/>
    <col min="26" max="27" width="0" hidden="1" customWidth="1"/>
    <col min="28" max="28" width="9.7109375" customWidth="1"/>
    <col min="30" max="30" width="9.7109375" customWidth="1"/>
    <col min="31" max="32" width="9.5703125" bestFit="1" customWidth="1"/>
  </cols>
  <sheetData>
    <row r="2" spans="2:32" ht="75.75" thickBot="1" x14ac:dyDescent="0.3">
      <c r="B2" s="9" t="s">
        <v>1</v>
      </c>
      <c r="C2" s="10" t="s">
        <v>0</v>
      </c>
      <c r="D2" s="10" t="s">
        <v>2</v>
      </c>
      <c r="E2" s="10" t="s">
        <v>150</v>
      </c>
      <c r="F2" s="10" t="s">
        <v>796</v>
      </c>
      <c r="G2" s="10" t="s">
        <v>3</v>
      </c>
      <c r="H2" s="10" t="s">
        <v>4</v>
      </c>
      <c r="I2" s="10" t="s">
        <v>124</v>
      </c>
      <c r="J2" s="10" t="s">
        <v>123</v>
      </c>
      <c r="K2" s="10" t="s">
        <v>122</v>
      </c>
      <c r="L2" s="10" t="s">
        <v>121</v>
      </c>
      <c r="M2" s="10" t="s">
        <v>120</v>
      </c>
      <c r="N2" s="10" t="s">
        <v>119</v>
      </c>
      <c r="O2" s="10" t="s">
        <v>118</v>
      </c>
      <c r="P2" s="10" t="s">
        <v>125</v>
      </c>
      <c r="Q2" s="10" t="s">
        <v>126</v>
      </c>
      <c r="R2" s="10" t="s">
        <v>288</v>
      </c>
      <c r="S2" s="10" t="s">
        <v>117</v>
      </c>
      <c r="T2" s="10" t="s">
        <v>5</v>
      </c>
      <c r="U2" s="10" t="s">
        <v>110</v>
      </c>
      <c r="V2" s="10" t="s">
        <v>111</v>
      </c>
      <c r="W2" s="10" t="s">
        <v>112</v>
      </c>
      <c r="X2" s="10" t="s">
        <v>113</v>
      </c>
      <c r="Y2" s="10" t="s">
        <v>114</v>
      </c>
      <c r="Z2" s="10" t="s">
        <v>115</v>
      </c>
      <c r="AA2" s="10" t="s">
        <v>116</v>
      </c>
      <c r="AB2" s="10" t="s">
        <v>127</v>
      </c>
      <c r="AC2" s="10" t="s">
        <v>128</v>
      </c>
      <c r="AD2" s="10" t="s">
        <v>288</v>
      </c>
      <c r="AE2" s="10" t="s">
        <v>109</v>
      </c>
      <c r="AF2" s="10" t="s">
        <v>6</v>
      </c>
    </row>
    <row r="3" spans="2:32" x14ac:dyDescent="0.25">
      <c r="B3" s="6"/>
      <c r="C3" s="5" t="s">
        <v>129</v>
      </c>
      <c r="D3" s="5"/>
      <c r="E3" s="5"/>
      <c r="F3" s="5"/>
      <c r="G3" s="5"/>
      <c r="H3" s="5"/>
      <c r="I3" s="4">
        <v>0</v>
      </c>
      <c r="J3" s="4">
        <v>0</v>
      </c>
      <c r="K3" s="5"/>
      <c r="L3" s="5"/>
      <c r="M3" s="5"/>
      <c r="N3" s="5"/>
      <c r="O3" s="5"/>
      <c r="P3" s="5"/>
      <c r="Q3" s="5"/>
      <c r="R3" s="5"/>
      <c r="S3" s="5"/>
      <c r="T3" s="18">
        <v>70109.350000000006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19">
        <v>61615</v>
      </c>
    </row>
    <row r="4" spans="2:32" x14ac:dyDescent="0.25">
      <c r="B4" s="14" t="s">
        <v>198</v>
      </c>
      <c r="C4" s="14" t="s">
        <v>199</v>
      </c>
      <c r="D4" s="2"/>
      <c r="E4" s="2"/>
      <c r="F4" s="2"/>
      <c r="G4" s="2"/>
      <c r="H4" s="34">
        <f t="shared" ref="H4:H67" si="0">H3+D4-G4</f>
        <v>0</v>
      </c>
      <c r="I4" s="16"/>
      <c r="J4" s="12"/>
      <c r="K4" s="4"/>
      <c r="L4" s="4"/>
      <c r="M4" s="4"/>
      <c r="N4" s="4"/>
      <c r="O4" s="4"/>
      <c r="P4" s="4"/>
      <c r="Q4" s="4"/>
      <c r="R4" s="4"/>
      <c r="S4" s="4"/>
      <c r="T4" s="4">
        <f t="shared" ref="T4:T67" si="1">T3+(I4+L4+M4+P4+Q4+R4)-(J4+K4+N4+O4+S4)</f>
        <v>70109.350000000006</v>
      </c>
      <c r="U4" s="12"/>
      <c r="V4" s="17">
        <v>25000</v>
      </c>
      <c r="W4" s="4"/>
      <c r="X4" s="4"/>
      <c r="Y4" s="4"/>
      <c r="Z4" s="4"/>
      <c r="AA4" s="4"/>
      <c r="AB4" s="4"/>
      <c r="AC4" s="4"/>
      <c r="AD4" s="4"/>
      <c r="AE4" s="4"/>
      <c r="AF4" s="4">
        <f t="shared" ref="AF4:AF67" si="2">AF3+(U4+X4+Y4+AB4+AC4+AD4)-(V4+W4+Z4+AA4+AE4)</f>
        <v>36615</v>
      </c>
    </row>
    <row r="5" spans="2:32" x14ac:dyDescent="0.25">
      <c r="B5" s="14" t="s">
        <v>198</v>
      </c>
      <c r="C5" s="14" t="s">
        <v>200</v>
      </c>
      <c r="D5" s="2"/>
      <c r="E5" s="2"/>
      <c r="F5" s="2"/>
      <c r="G5" s="2"/>
      <c r="H5" s="34">
        <f t="shared" si="0"/>
        <v>0</v>
      </c>
      <c r="I5" s="16"/>
      <c r="J5" s="12"/>
      <c r="K5" s="4"/>
      <c r="L5" s="4"/>
      <c r="M5" s="4"/>
      <c r="N5" s="4"/>
      <c r="O5" s="4"/>
      <c r="P5" s="4"/>
      <c r="Q5" s="4"/>
      <c r="R5" s="4"/>
      <c r="S5" s="4"/>
      <c r="T5" s="4">
        <f t="shared" si="1"/>
        <v>70109.350000000006</v>
      </c>
      <c r="U5" s="12"/>
      <c r="V5" s="17">
        <v>25000</v>
      </c>
      <c r="W5" s="4"/>
      <c r="X5" s="4"/>
      <c r="Y5" s="4"/>
      <c r="Z5" s="4"/>
      <c r="AA5" s="4"/>
      <c r="AB5" s="4"/>
      <c r="AC5" s="4"/>
      <c r="AD5" s="4"/>
      <c r="AE5" s="4"/>
      <c r="AF5" s="4">
        <f t="shared" si="2"/>
        <v>11615</v>
      </c>
    </row>
    <row r="6" spans="2:32" x14ac:dyDescent="0.25">
      <c r="B6" s="14" t="s">
        <v>201</v>
      </c>
      <c r="C6" s="14" t="s">
        <v>202</v>
      </c>
      <c r="D6" s="2"/>
      <c r="E6" s="2"/>
      <c r="F6" s="2"/>
      <c r="G6" s="2"/>
      <c r="H6" s="34">
        <f t="shared" si="0"/>
        <v>0</v>
      </c>
      <c r="I6" s="16"/>
      <c r="J6" s="12"/>
      <c r="K6" s="4"/>
      <c r="L6" s="4"/>
      <c r="M6" s="4"/>
      <c r="N6" s="4"/>
      <c r="O6" s="4"/>
      <c r="P6" s="4"/>
      <c r="Q6" s="4"/>
      <c r="R6" s="4"/>
      <c r="S6" s="4"/>
      <c r="T6" s="4">
        <f t="shared" si="1"/>
        <v>70109.350000000006</v>
      </c>
      <c r="U6" s="12">
        <v>0</v>
      </c>
      <c r="V6" s="17"/>
      <c r="W6" s="4"/>
      <c r="X6" s="4"/>
      <c r="Y6" s="4"/>
      <c r="Z6" s="4"/>
      <c r="AA6" s="4"/>
      <c r="AB6" s="4"/>
      <c r="AC6" s="4">
        <v>12010</v>
      </c>
      <c r="AD6" s="4"/>
      <c r="AE6" s="4"/>
      <c r="AF6" s="4">
        <f t="shared" si="2"/>
        <v>23625</v>
      </c>
    </row>
    <row r="7" spans="2:32" x14ac:dyDescent="0.25">
      <c r="B7" s="14" t="s">
        <v>203</v>
      </c>
      <c r="C7" s="14" t="s">
        <v>132</v>
      </c>
      <c r="D7" s="2"/>
      <c r="E7" s="2"/>
      <c r="F7" s="2"/>
      <c r="G7" s="2"/>
      <c r="H7" s="34">
        <f t="shared" si="0"/>
        <v>0</v>
      </c>
      <c r="I7" s="16">
        <v>0</v>
      </c>
      <c r="J7" s="12"/>
      <c r="K7" s="4"/>
      <c r="L7" s="4"/>
      <c r="M7" s="4">
        <v>744</v>
      </c>
      <c r="N7" s="4"/>
      <c r="O7" s="4"/>
      <c r="P7" s="4"/>
      <c r="Q7" s="4"/>
      <c r="R7" s="4"/>
      <c r="S7" s="4"/>
      <c r="T7" s="4">
        <f t="shared" si="1"/>
        <v>70853.350000000006</v>
      </c>
      <c r="U7" s="12"/>
      <c r="V7" s="17"/>
      <c r="W7" s="4"/>
      <c r="X7" s="4"/>
      <c r="Y7" s="4"/>
      <c r="Z7" s="4"/>
      <c r="AA7" s="4"/>
      <c r="AB7" s="4"/>
      <c r="AC7" s="4"/>
      <c r="AD7" s="4"/>
      <c r="AE7" s="4"/>
      <c r="AF7" s="4">
        <f t="shared" si="2"/>
        <v>23625</v>
      </c>
    </row>
    <row r="8" spans="2:32" x14ac:dyDescent="0.25">
      <c r="B8" s="14" t="s">
        <v>203</v>
      </c>
      <c r="C8" s="14" t="s">
        <v>146</v>
      </c>
      <c r="D8" s="2"/>
      <c r="E8" s="2"/>
      <c r="F8" s="2"/>
      <c r="G8" s="2"/>
      <c r="H8" s="34">
        <f t="shared" si="0"/>
        <v>0</v>
      </c>
      <c r="I8" s="16"/>
      <c r="J8" s="12"/>
      <c r="K8" s="4"/>
      <c r="L8" s="4"/>
      <c r="M8" s="4"/>
      <c r="N8" s="4"/>
      <c r="O8" s="4"/>
      <c r="P8" s="4"/>
      <c r="Q8" s="4"/>
      <c r="R8" s="4"/>
      <c r="S8" s="4"/>
      <c r="T8" s="4">
        <f t="shared" si="1"/>
        <v>70853.350000000006</v>
      </c>
      <c r="U8" s="12">
        <v>0</v>
      </c>
      <c r="V8" s="17"/>
      <c r="W8" s="4"/>
      <c r="X8" s="4">
        <v>461</v>
      </c>
      <c r="Y8" s="4"/>
      <c r="Z8" s="4"/>
      <c r="AA8" s="4"/>
      <c r="AB8" s="4"/>
      <c r="AC8" s="4"/>
      <c r="AD8" s="4"/>
      <c r="AE8" s="4"/>
      <c r="AF8" s="4">
        <f t="shared" si="2"/>
        <v>24086</v>
      </c>
    </row>
    <row r="9" spans="2:32" x14ac:dyDescent="0.25">
      <c r="B9" s="14" t="s">
        <v>204</v>
      </c>
      <c r="C9" s="14" t="s">
        <v>10</v>
      </c>
      <c r="D9" s="2"/>
      <c r="E9" s="2"/>
      <c r="F9" s="2"/>
      <c r="G9" s="2"/>
      <c r="H9" s="34">
        <f t="shared" si="0"/>
        <v>0</v>
      </c>
      <c r="I9" s="16"/>
      <c r="J9" s="12">
        <v>0</v>
      </c>
      <c r="K9" s="4">
        <v>29</v>
      </c>
      <c r="L9" s="4"/>
      <c r="M9" s="4"/>
      <c r="N9" s="4"/>
      <c r="O9" s="4"/>
      <c r="P9" s="4"/>
      <c r="Q9" s="4"/>
      <c r="R9" s="4"/>
      <c r="S9" s="4"/>
      <c r="T9" s="4">
        <f t="shared" si="1"/>
        <v>70824.350000000006</v>
      </c>
      <c r="U9" s="12"/>
      <c r="V9" s="17"/>
      <c r="W9" s="4"/>
      <c r="X9" s="4"/>
      <c r="Y9" s="4"/>
      <c r="Z9" s="4"/>
      <c r="AA9" s="4"/>
      <c r="AB9" s="4"/>
      <c r="AC9" s="4"/>
      <c r="AD9" s="4"/>
      <c r="AE9" s="4"/>
      <c r="AF9" s="4">
        <f t="shared" si="2"/>
        <v>24086</v>
      </c>
    </row>
    <row r="10" spans="2:32" x14ac:dyDescent="0.25">
      <c r="B10" s="14" t="s">
        <v>205</v>
      </c>
      <c r="C10" s="14" t="s">
        <v>132</v>
      </c>
      <c r="D10" s="2"/>
      <c r="E10" s="2"/>
      <c r="F10" s="2"/>
      <c r="G10" s="2"/>
      <c r="H10" s="34">
        <f t="shared" si="0"/>
        <v>0</v>
      </c>
      <c r="I10" s="16"/>
      <c r="J10" s="12"/>
      <c r="K10" s="4"/>
      <c r="L10" s="4"/>
      <c r="M10" s="4"/>
      <c r="N10" s="4"/>
      <c r="O10" s="4"/>
      <c r="P10" s="4"/>
      <c r="Q10" s="4"/>
      <c r="R10" s="4"/>
      <c r="S10" s="4"/>
      <c r="T10" s="4">
        <f t="shared" si="1"/>
        <v>70824.350000000006</v>
      </c>
      <c r="U10" s="12">
        <v>0</v>
      </c>
      <c r="V10" s="17"/>
      <c r="W10" s="4"/>
      <c r="X10" s="4"/>
      <c r="Y10" s="4">
        <v>12486</v>
      </c>
      <c r="Z10" s="4"/>
      <c r="AA10" s="4"/>
      <c r="AB10" s="4"/>
      <c r="AC10" s="4"/>
      <c r="AD10" s="4"/>
      <c r="AE10" s="4"/>
      <c r="AF10" s="4">
        <f t="shared" si="2"/>
        <v>36572</v>
      </c>
    </row>
    <row r="11" spans="2:32" x14ac:dyDescent="0.25">
      <c r="B11" s="14" t="s">
        <v>206</v>
      </c>
      <c r="C11" s="14" t="s">
        <v>46</v>
      </c>
      <c r="D11" s="2"/>
      <c r="E11" s="2"/>
      <c r="F11" s="2"/>
      <c r="G11" s="2"/>
      <c r="H11" s="34">
        <f t="shared" si="0"/>
        <v>0</v>
      </c>
      <c r="I11" s="16"/>
      <c r="J11" s="12"/>
      <c r="K11" s="4"/>
      <c r="L11" s="4"/>
      <c r="M11" s="4"/>
      <c r="N11" s="4"/>
      <c r="O11" s="4"/>
      <c r="P11" s="4"/>
      <c r="Q11" s="4"/>
      <c r="R11" s="4"/>
      <c r="S11" s="4"/>
      <c r="T11" s="4">
        <f t="shared" si="1"/>
        <v>70824.350000000006</v>
      </c>
      <c r="U11" s="12"/>
      <c r="V11" s="17">
        <v>10000</v>
      </c>
      <c r="W11" s="4"/>
      <c r="X11" s="4"/>
      <c r="Y11" s="4"/>
      <c r="Z11" s="4"/>
      <c r="AA11" s="4"/>
      <c r="AB11" s="4"/>
      <c r="AC11" s="4"/>
      <c r="AD11" s="4"/>
      <c r="AE11" s="4"/>
      <c r="AF11" s="4">
        <f t="shared" si="2"/>
        <v>26572</v>
      </c>
    </row>
    <row r="12" spans="2:32" x14ac:dyDescent="0.25">
      <c r="B12" s="14" t="s">
        <v>206</v>
      </c>
      <c r="C12" s="14" t="s">
        <v>207</v>
      </c>
      <c r="D12" s="2"/>
      <c r="E12" s="2"/>
      <c r="F12" s="2"/>
      <c r="G12" s="2"/>
      <c r="H12" s="34">
        <f t="shared" si="0"/>
        <v>0</v>
      </c>
      <c r="I12" s="16"/>
      <c r="J12" s="12"/>
      <c r="K12" s="4"/>
      <c r="L12" s="4"/>
      <c r="M12" s="4"/>
      <c r="N12" s="4"/>
      <c r="O12" s="4"/>
      <c r="P12" s="4"/>
      <c r="Q12" s="4"/>
      <c r="R12" s="4"/>
      <c r="S12" s="4"/>
      <c r="T12" s="4">
        <f t="shared" si="1"/>
        <v>70824.350000000006</v>
      </c>
      <c r="U12" s="12"/>
      <c r="V12" s="17">
        <v>25000</v>
      </c>
      <c r="W12" s="4"/>
      <c r="X12" s="4"/>
      <c r="Y12" s="4"/>
      <c r="Z12" s="4"/>
      <c r="AA12" s="4"/>
      <c r="AB12" s="4"/>
      <c r="AC12" s="4"/>
      <c r="AD12" s="4"/>
      <c r="AE12" s="4"/>
      <c r="AF12" s="4">
        <f t="shared" si="2"/>
        <v>1572</v>
      </c>
    </row>
    <row r="13" spans="2:32" x14ac:dyDescent="0.25">
      <c r="B13" s="14" t="s">
        <v>208</v>
      </c>
      <c r="C13" s="14" t="s">
        <v>209</v>
      </c>
      <c r="D13" s="2"/>
      <c r="E13" s="2"/>
      <c r="F13" s="2"/>
      <c r="G13" s="2"/>
      <c r="H13" s="34">
        <f t="shared" si="0"/>
        <v>0</v>
      </c>
      <c r="I13" s="16"/>
      <c r="J13" s="12"/>
      <c r="K13" s="4"/>
      <c r="L13" s="4"/>
      <c r="M13" s="4"/>
      <c r="N13" s="4"/>
      <c r="O13" s="4"/>
      <c r="P13" s="4"/>
      <c r="Q13" s="4"/>
      <c r="R13" s="4"/>
      <c r="S13" s="4"/>
      <c r="T13" s="4">
        <f t="shared" si="1"/>
        <v>70824.350000000006</v>
      </c>
      <c r="U13" s="12">
        <v>1000</v>
      </c>
      <c r="V13" s="17"/>
      <c r="W13" s="4"/>
      <c r="X13" s="4"/>
      <c r="Y13" s="4"/>
      <c r="Z13" s="4"/>
      <c r="AA13" s="4"/>
      <c r="AB13" s="4"/>
      <c r="AC13" s="4"/>
      <c r="AD13" s="4"/>
      <c r="AE13" s="4"/>
      <c r="AF13" s="4">
        <f t="shared" si="2"/>
        <v>2572</v>
      </c>
    </row>
    <row r="14" spans="2:32" x14ac:dyDescent="0.25">
      <c r="B14" s="14" t="s">
        <v>210</v>
      </c>
      <c r="C14" s="14" t="s">
        <v>209</v>
      </c>
      <c r="D14" s="2"/>
      <c r="E14" s="2"/>
      <c r="F14" s="2"/>
      <c r="G14" s="2"/>
      <c r="H14" s="34">
        <f t="shared" si="0"/>
        <v>0</v>
      </c>
      <c r="I14" s="16"/>
      <c r="J14" s="12"/>
      <c r="K14" s="4"/>
      <c r="L14" s="4"/>
      <c r="M14" s="4"/>
      <c r="N14" s="4"/>
      <c r="O14" s="4"/>
      <c r="P14" s="4"/>
      <c r="Q14" s="4"/>
      <c r="R14" s="4"/>
      <c r="S14" s="4"/>
      <c r="T14" s="4">
        <f t="shared" si="1"/>
        <v>70824.350000000006</v>
      </c>
      <c r="U14" s="12">
        <v>24000</v>
      </c>
      <c r="V14" s="17"/>
      <c r="W14" s="4"/>
      <c r="X14" s="4"/>
      <c r="Y14" s="4"/>
      <c r="Z14" s="4"/>
      <c r="AA14" s="4"/>
      <c r="AB14" s="4"/>
      <c r="AC14" s="4"/>
      <c r="AD14" s="4"/>
      <c r="AE14" s="4"/>
      <c r="AF14" s="4">
        <f t="shared" si="2"/>
        <v>26572</v>
      </c>
    </row>
    <row r="15" spans="2:32" x14ac:dyDescent="0.25">
      <c r="B15" s="14" t="s">
        <v>211</v>
      </c>
      <c r="C15" s="14" t="s">
        <v>132</v>
      </c>
      <c r="D15" s="2"/>
      <c r="E15" s="2"/>
      <c r="F15" s="2"/>
      <c r="G15" s="2"/>
      <c r="H15" s="34">
        <f t="shared" si="0"/>
        <v>0</v>
      </c>
      <c r="I15" s="16">
        <v>0</v>
      </c>
      <c r="J15" s="12"/>
      <c r="K15" s="4"/>
      <c r="L15" s="4"/>
      <c r="M15" s="4">
        <v>744</v>
      </c>
      <c r="N15" s="4"/>
      <c r="O15" s="4"/>
      <c r="P15" s="4"/>
      <c r="Q15" s="4"/>
      <c r="R15" s="4"/>
      <c r="S15" s="4"/>
      <c r="T15" s="4">
        <f t="shared" si="1"/>
        <v>71568.350000000006</v>
      </c>
      <c r="U15" s="12"/>
      <c r="V15" s="17"/>
      <c r="W15" s="4"/>
      <c r="X15" s="4"/>
      <c r="Y15" s="4"/>
      <c r="Z15" s="4"/>
      <c r="AA15" s="4"/>
      <c r="AB15" s="4"/>
      <c r="AC15" s="4"/>
      <c r="AD15" s="4"/>
      <c r="AE15" s="4"/>
      <c r="AF15" s="4">
        <f t="shared" si="2"/>
        <v>26572</v>
      </c>
    </row>
    <row r="16" spans="2:32" x14ac:dyDescent="0.25">
      <c r="B16" s="14" t="s">
        <v>212</v>
      </c>
      <c r="C16" s="14" t="s">
        <v>213</v>
      </c>
      <c r="D16" s="2"/>
      <c r="E16" s="2"/>
      <c r="F16" s="2"/>
      <c r="G16" s="2"/>
      <c r="H16" s="34">
        <f t="shared" si="0"/>
        <v>0</v>
      </c>
      <c r="I16" s="16"/>
      <c r="J16" s="12"/>
      <c r="K16" s="4"/>
      <c r="L16" s="4"/>
      <c r="M16" s="4"/>
      <c r="N16" s="4"/>
      <c r="O16" s="4"/>
      <c r="P16" s="4"/>
      <c r="Q16" s="4"/>
      <c r="R16" s="4"/>
      <c r="S16" s="4"/>
      <c r="T16" s="4">
        <f t="shared" si="1"/>
        <v>71568.350000000006</v>
      </c>
      <c r="U16" s="12"/>
      <c r="V16" s="17">
        <v>4000</v>
      </c>
      <c r="W16" s="4"/>
      <c r="X16" s="4"/>
      <c r="Y16" s="4"/>
      <c r="Z16" s="4"/>
      <c r="AA16" s="4"/>
      <c r="AB16" s="4"/>
      <c r="AC16" s="4"/>
      <c r="AD16" s="4"/>
      <c r="AE16" s="4"/>
      <c r="AF16" s="4">
        <f t="shared" si="2"/>
        <v>22572</v>
      </c>
    </row>
    <row r="17" spans="2:32" x14ac:dyDescent="0.25">
      <c r="B17" s="14" t="s">
        <v>214</v>
      </c>
      <c r="C17" s="14" t="s">
        <v>132</v>
      </c>
      <c r="D17" s="2"/>
      <c r="E17" s="2"/>
      <c r="F17" s="2"/>
      <c r="G17" s="2"/>
      <c r="H17" s="34">
        <f t="shared" si="0"/>
        <v>0</v>
      </c>
      <c r="I17" s="16">
        <v>0</v>
      </c>
      <c r="J17" s="12"/>
      <c r="K17" s="4"/>
      <c r="L17" s="4"/>
      <c r="M17" s="4">
        <v>606</v>
      </c>
      <c r="N17" s="4"/>
      <c r="O17" s="4"/>
      <c r="P17" s="4"/>
      <c r="Q17" s="4"/>
      <c r="R17" s="4"/>
      <c r="S17" s="4"/>
      <c r="T17" s="4">
        <f t="shared" si="1"/>
        <v>72174.350000000006</v>
      </c>
      <c r="U17" s="12"/>
      <c r="V17" s="17"/>
      <c r="W17" s="4"/>
      <c r="X17" s="4"/>
      <c r="Y17" s="4"/>
      <c r="Z17" s="4"/>
      <c r="AA17" s="4"/>
      <c r="AB17" s="4"/>
      <c r="AC17" s="4"/>
      <c r="AD17" s="4"/>
      <c r="AE17" s="4"/>
      <c r="AF17" s="4">
        <f t="shared" si="2"/>
        <v>22572</v>
      </c>
    </row>
    <row r="18" spans="2:32" x14ac:dyDescent="0.25">
      <c r="B18" s="14" t="s">
        <v>214</v>
      </c>
      <c r="C18" s="14" t="s">
        <v>39</v>
      </c>
      <c r="D18" s="2"/>
      <c r="E18" s="2"/>
      <c r="F18" s="2"/>
      <c r="G18" s="2"/>
      <c r="H18" s="34">
        <f t="shared" si="0"/>
        <v>0</v>
      </c>
      <c r="I18" s="16"/>
      <c r="J18" s="12"/>
      <c r="K18" s="4"/>
      <c r="L18" s="4"/>
      <c r="M18" s="4"/>
      <c r="N18" s="4"/>
      <c r="O18" s="4"/>
      <c r="P18" s="4"/>
      <c r="Q18" s="4"/>
      <c r="R18" s="4"/>
      <c r="S18" s="4"/>
      <c r="T18" s="4">
        <f t="shared" si="1"/>
        <v>72174.350000000006</v>
      </c>
      <c r="U18" s="12"/>
      <c r="V18" s="17">
        <v>5000</v>
      </c>
      <c r="W18" s="4"/>
      <c r="X18" s="4"/>
      <c r="Y18" s="4"/>
      <c r="Z18" s="4"/>
      <c r="AA18" s="4"/>
      <c r="AB18" s="4"/>
      <c r="AC18" s="4"/>
      <c r="AD18" s="4"/>
      <c r="AE18" s="4"/>
      <c r="AF18" s="4">
        <f t="shared" si="2"/>
        <v>17572</v>
      </c>
    </row>
    <row r="19" spans="2:32" x14ac:dyDescent="0.25">
      <c r="B19" s="14" t="s">
        <v>214</v>
      </c>
      <c r="C19" s="14" t="s">
        <v>215</v>
      </c>
      <c r="D19" s="2"/>
      <c r="E19" s="2"/>
      <c r="F19" s="2"/>
      <c r="G19" s="2"/>
      <c r="H19" s="34">
        <f t="shared" si="0"/>
        <v>0</v>
      </c>
      <c r="I19" s="16"/>
      <c r="J19" s="12"/>
      <c r="K19" s="4"/>
      <c r="L19" s="4"/>
      <c r="M19" s="4"/>
      <c r="N19" s="4"/>
      <c r="O19" s="4"/>
      <c r="P19" s="4"/>
      <c r="Q19" s="4"/>
      <c r="R19" s="4"/>
      <c r="S19" s="4"/>
      <c r="T19" s="4">
        <f t="shared" si="1"/>
        <v>72174.350000000006</v>
      </c>
      <c r="U19" s="12"/>
      <c r="V19" s="17">
        <v>5000</v>
      </c>
      <c r="W19" s="4"/>
      <c r="X19" s="4"/>
      <c r="Y19" s="4"/>
      <c r="Z19" s="4"/>
      <c r="AA19" s="4"/>
      <c r="AB19" s="4"/>
      <c r="AC19" s="4"/>
      <c r="AD19" s="4"/>
      <c r="AE19" s="4"/>
      <c r="AF19" s="4">
        <f t="shared" si="2"/>
        <v>12572</v>
      </c>
    </row>
    <row r="20" spans="2:32" x14ac:dyDescent="0.25">
      <c r="B20" s="14" t="s">
        <v>214</v>
      </c>
      <c r="C20" s="14" t="s">
        <v>216</v>
      </c>
      <c r="D20" s="2"/>
      <c r="E20" s="2"/>
      <c r="F20" s="2"/>
      <c r="G20" s="2"/>
      <c r="H20" s="34">
        <f t="shared" si="0"/>
        <v>0</v>
      </c>
      <c r="I20" s="16"/>
      <c r="J20" s="12"/>
      <c r="K20" s="4"/>
      <c r="L20" s="4"/>
      <c r="M20" s="4"/>
      <c r="N20" s="4"/>
      <c r="O20" s="4"/>
      <c r="P20" s="4"/>
      <c r="Q20" s="4"/>
      <c r="R20" s="4"/>
      <c r="S20" s="4"/>
      <c r="T20" s="4">
        <f t="shared" si="1"/>
        <v>72174.350000000006</v>
      </c>
      <c r="U20" s="12"/>
      <c r="V20" s="17">
        <v>5000</v>
      </c>
      <c r="W20" s="4"/>
      <c r="X20" s="4"/>
      <c r="Y20" s="4"/>
      <c r="Z20" s="4"/>
      <c r="AA20" s="4"/>
      <c r="AB20" s="4"/>
      <c r="AC20" s="4"/>
      <c r="AD20" s="4"/>
      <c r="AE20" s="4"/>
      <c r="AF20" s="4">
        <f t="shared" si="2"/>
        <v>7572</v>
      </c>
    </row>
    <row r="21" spans="2:32" x14ac:dyDescent="0.25">
      <c r="B21" s="14" t="s">
        <v>217</v>
      </c>
      <c r="C21" s="14" t="s">
        <v>189</v>
      </c>
      <c r="D21" s="2"/>
      <c r="E21" s="2"/>
      <c r="F21" s="2"/>
      <c r="G21" s="2"/>
      <c r="H21" s="34">
        <f t="shared" si="0"/>
        <v>0</v>
      </c>
      <c r="I21" s="16"/>
      <c r="J21" s="12"/>
      <c r="K21" s="4"/>
      <c r="L21" s="4"/>
      <c r="M21" s="4"/>
      <c r="N21" s="4"/>
      <c r="O21" s="4"/>
      <c r="P21" s="4"/>
      <c r="Q21" s="4"/>
      <c r="R21" s="4"/>
      <c r="S21" s="4"/>
      <c r="T21" s="4">
        <f t="shared" si="1"/>
        <v>72174.350000000006</v>
      </c>
      <c r="U21" s="12"/>
      <c r="V21" s="17">
        <v>5000</v>
      </c>
      <c r="W21" s="4"/>
      <c r="X21" s="4"/>
      <c r="Y21" s="4"/>
      <c r="Z21" s="4"/>
      <c r="AA21" s="4"/>
      <c r="AB21" s="4"/>
      <c r="AC21" s="4"/>
      <c r="AD21" s="4"/>
      <c r="AE21" s="4"/>
      <c r="AF21" s="4">
        <f t="shared" si="2"/>
        <v>2572</v>
      </c>
    </row>
    <row r="22" spans="2:32" x14ac:dyDescent="0.25">
      <c r="B22" s="14" t="s">
        <v>218</v>
      </c>
      <c r="C22" s="14" t="s">
        <v>132</v>
      </c>
      <c r="D22" s="2"/>
      <c r="E22" s="2"/>
      <c r="F22" s="2"/>
      <c r="G22" s="2"/>
      <c r="H22" s="34">
        <f t="shared" si="0"/>
        <v>0</v>
      </c>
      <c r="I22" s="16"/>
      <c r="J22" s="12"/>
      <c r="K22" s="4"/>
      <c r="L22" s="4"/>
      <c r="M22" s="4"/>
      <c r="N22" s="4"/>
      <c r="O22" s="4"/>
      <c r="P22" s="4"/>
      <c r="Q22" s="4"/>
      <c r="R22" s="4"/>
      <c r="S22" s="4"/>
      <c r="T22" s="4">
        <f t="shared" si="1"/>
        <v>72174.350000000006</v>
      </c>
      <c r="U22" s="12">
        <v>0</v>
      </c>
      <c r="V22" s="17"/>
      <c r="W22" s="4"/>
      <c r="X22" s="4"/>
      <c r="Y22" s="4">
        <v>3122</v>
      </c>
      <c r="Z22" s="4"/>
      <c r="AA22" s="4"/>
      <c r="AB22" s="4"/>
      <c r="AC22" s="4"/>
      <c r="AD22" s="4"/>
      <c r="AE22" s="4"/>
      <c r="AF22" s="4">
        <f t="shared" si="2"/>
        <v>5694</v>
      </c>
    </row>
    <row r="23" spans="2:32" x14ac:dyDescent="0.25">
      <c r="B23" s="14" t="s">
        <v>219</v>
      </c>
      <c r="C23" s="14" t="s">
        <v>10</v>
      </c>
      <c r="D23" s="2"/>
      <c r="E23" s="2"/>
      <c r="F23" s="2"/>
      <c r="G23" s="2"/>
      <c r="H23" s="34">
        <f t="shared" si="0"/>
        <v>0</v>
      </c>
      <c r="I23" s="16"/>
      <c r="J23" s="12">
        <v>0</v>
      </c>
      <c r="K23" s="4">
        <v>115</v>
      </c>
      <c r="L23" s="4"/>
      <c r="M23" s="4"/>
      <c r="N23" s="4"/>
      <c r="O23" s="4"/>
      <c r="P23" s="4"/>
      <c r="Q23" s="4"/>
      <c r="R23" s="4"/>
      <c r="S23" s="4"/>
      <c r="T23" s="4">
        <f t="shared" si="1"/>
        <v>72059.350000000006</v>
      </c>
      <c r="U23" s="12"/>
      <c r="V23" s="17"/>
      <c r="W23" s="4"/>
      <c r="X23" s="4"/>
      <c r="Y23" s="4"/>
      <c r="Z23" s="4"/>
      <c r="AA23" s="4"/>
      <c r="AB23" s="4"/>
      <c r="AC23" s="4"/>
      <c r="AD23" s="4"/>
      <c r="AE23" s="4"/>
      <c r="AF23" s="4">
        <f t="shared" si="2"/>
        <v>5694</v>
      </c>
    </row>
    <row r="24" spans="2:32" x14ac:dyDescent="0.25">
      <c r="B24" s="14" t="s">
        <v>220</v>
      </c>
      <c r="C24" s="14" t="s">
        <v>132</v>
      </c>
      <c r="D24" s="2"/>
      <c r="E24" s="2"/>
      <c r="F24" s="2"/>
      <c r="G24" s="2"/>
      <c r="H24" s="34">
        <f t="shared" si="0"/>
        <v>0</v>
      </c>
      <c r="I24" s="16"/>
      <c r="J24" s="12"/>
      <c r="K24" s="4"/>
      <c r="L24" s="4"/>
      <c r="M24" s="4"/>
      <c r="N24" s="4"/>
      <c r="O24" s="4"/>
      <c r="P24" s="4"/>
      <c r="Q24" s="4"/>
      <c r="R24" s="4"/>
      <c r="S24" s="4"/>
      <c r="T24" s="4">
        <f t="shared" si="1"/>
        <v>72059.350000000006</v>
      </c>
      <c r="U24" s="12">
        <v>0</v>
      </c>
      <c r="V24" s="17"/>
      <c r="W24" s="4"/>
      <c r="X24" s="4"/>
      <c r="Y24" s="4">
        <v>5231</v>
      </c>
      <c r="Z24" s="4"/>
      <c r="AA24" s="4"/>
      <c r="AB24" s="4"/>
      <c r="AC24" s="4"/>
      <c r="AD24" s="4"/>
      <c r="AE24" s="4"/>
      <c r="AF24" s="4">
        <f t="shared" si="2"/>
        <v>10925</v>
      </c>
    </row>
    <row r="25" spans="2:32" x14ac:dyDescent="0.25">
      <c r="B25" s="11" t="s">
        <v>221</v>
      </c>
      <c r="C25" s="15" t="s">
        <v>132</v>
      </c>
      <c r="D25" s="2"/>
      <c r="E25" s="2"/>
      <c r="F25" s="2"/>
      <c r="G25" s="2"/>
      <c r="H25" s="34">
        <f t="shared" si="0"/>
        <v>0</v>
      </c>
      <c r="I25" s="16"/>
      <c r="J25" s="12"/>
      <c r="K25" s="4"/>
      <c r="L25" s="4"/>
      <c r="M25" s="4"/>
      <c r="N25" s="4"/>
      <c r="O25" s="4"/>
      <c r="P25" s="4"/>
      <c r="Q25" s="4"/>
      <c r="R25" s="4"/>
      <c r="S25" s="4"/>
      <c r="T25" s="4">
        <f t="shared" si="1"/>
        <v>72059.350000000006</v>
      </c>
      <c r="U25" s="12">
        <v>0</v>
      </c>
      <c r="V25" s="17"/>
      <c r="W25" s="4"/>
      <c r="X25" s="4"/>
      <c r="Y25" s="4">
        <v>3955</v>
      </c>
      <c r="Z25" s="4"/>
      <c r="AA25" s="4"/>
      <c r="AB25" s="4"/>
      <c r="AC25" s="4"/>
      <c r="AD25" s="4"/>
      <c r="AE25" s="4"/>
      <c r="AF25" s="4">
        <f t="shared" si="2"/>
        <v>14880</v>
      </c>
    </row>
    <row r="26" spans="2:32" x14ac:dyDescent="0.25">
      <c r="B26" s="11" t="s">
        <v>221</v>
      </c>
      <c r="C26" s="15" t="s">
        <v>132</v>
      </c>
      <c r="D26" s="2"/>
      <c r="E26" s="2"/>
      <c r="F26" s="2"/>
      <c r="G26" s="2"/>
      <c r="H26" s="34">
        <f t="shared" si="0"/>
        <v>0</v>
      </c>
      <c r="I26" s="16">
        <v>0</v>
      </c>
      <c r="J26" s="12"/>
      <c r="K26" s="4"/>
      <c r="L26" s="4"/>
      <c r="M26" s="4">
        <v>9885</v>
      </c>
      <c r="N26" s="4"/>
      <c r="O26" s="4"/>
      <c r="P26" s="4"/>
      <c r="Q26" s="4"/>
      <c r="R26" s="4"/>
      <c r="S26" s="4"/>
      <c r="T26" s="4">
        <f t="shared" si="1"/>
        <v>81944.350000000006</v>
      </c>
      <c r="U26" s="12"/>
      <c r="V26" s="17"/>
      <c r="W26" s="4"/>
      <c r="X26" s="4"/>
      <c r="Y26" s="4"/>
      <c r="Z26" s="4"/>
      <c r="AA26" s="4"/>
      <c r="AB26" s="4"/>
      <c r="AC26" s="4"/>
      <c r="AD26" s="4"/>
      <c r="AE26" s="4"/>
      <c r="AF26" s="4">
        <f t="shared" si="2"/>
        <v>14880</v>
      </c>
    </row>
    <row r="27" spans="2:32" x14ac:dyDescent="0.25">
      <c r="B27" s="11" t="s">
        <v>221</v>
      </c>
      <c r="C27" s="15" t="s">
        <v>132</v>
      </c>
      <c r="D27" s="2"/>
      <c r="E27" s="2"/>
      <c r="F27" s="2"/>
      <c r="G27" s="2"/>
      <c r="H27" s="34">
        <f t="shared" si="0"/>
        <v>0</v>
      </c>
      <c r="I27" s="16">
        <v>0</v>
      </c>
      <c r="J27" s="12"/>
      <c r="K27" s="4"/>
      <c r="L27" s="4"/>
      <c r="M27" s="4">
        <v>8100</v>
      </c>
      <c r="N27" s="4"/>
      <c r="O27" s="4"/>
      <c r="P27" s="4"/>
      <c r="Q27" s="4"/>
      <c r="R27" s="4"/>
      <c r="S27" s="4"/>
      <c r="T27" s="4">
        <f t="shared" si="1"/>
        <v>90044.35</v>
      </c>
      <c r="U27" s="12"/>
      <c r="V27" s="17"/>
      <c r="W27" s="4"/>
      <c r="X27" s="4"/>
      <c r="Y27" s="4"/>
      <c r="Z27" s="4"/>
      <c r="AA27" s="4"/>
      <c r="AB27" s="4"/>
      <c r="AC27" s="4"/>
      <c r="AD27" s="4"/>
      <c r="AE27" s="4"/>
      <c r="AF27" s="4">
        <f t="shared" si="2"/>
        <v>14880</v>
      </c>
    </row>
    <row r="28" spans="2:32" x14ac:dyDescent="0.25">
      <c r="B28" s="11" t="s">
        <v>221</v>
      </c>
      <c r="C28" s="15" t="s">
        <v>132</v>
      </c>
      <c r="D28" s="2"/>
      <c r="E28" s="2"/>
      <c r="F28" s="2"/>
      <c r="G28" s="2"/>
      <c r="H28" s="34">
        <f t="shared" si="0"/>
        <v>0</v>
      </c>
      <c r="I28" s="16">
        <v>0</v>
      </c>
      <c r="J28" s="12"/>
      <c r="K28" s="4"/>
      <c r="L28" s="4"/>
      <c r="M28" s="4">
        <v>9084</v>
      </c>
      <c r="N28" s="4"/>
      <c r="O28" s="4"/>
      <c r="P28" s="4"/>
      <c r="Q28" s="4"/>
      <c r="R28" s="4"/>
      <c r="S28" s="4"/>
      <c r="T28" s="4">
        <f t="shared" si="1"/>
        <v>99128.35</v>
      </c>
      <c r="U28" s="12"/>
      <c r="V28" s="17"/>
      <c r="W28" s="4"/>
      <c r="X28" s="4"/>
      <c r="Y28" s="4"/>
      <c r="Z28" s="4"/>
      <c r="AA28" s="4"/>
      <c r="AB28" s="4"/>
      <c r="AC28" s="4"/>
      <c r="AD28" s="4"/>
      <c r="AE28" s="4"/>
      <c r="AF28" s="4">
        <f t="shared" si="2"/>
        <v>14880</v>
      </c>
    </row>
    <row r="29" spans="2:32" x14ac:dyDescent="0.25">
      <c r="B29" s="11" t="s">
        <v>221</v>
      </c>
      <c r="C29" s="15" t="s">
        <v>132</v>
      </c>
      <c r="D29" s="2"/>
      <c r="E29" s="2"/>
      <c r="F29" s="2"/>
      <c r="G29" s="2"/>
      <c r="H29" s="34">
        <f t="shared" si="0"/>
        <v>0</v>
      </c>
      <c r="I29" s="16">
        <v>0</v>
      </c>
      <c r="J29" s="12"/>
      <c r="K29" s="4"/>
      <c r="L29" s="4"/>
      <c r="M29" s="4">
        <v>670</v>
      </c>
      <c r="N29" s="4"/>
      <c r="O29" s="4"/>
      <c r="P29" s="4"/>
      <c r="Q29" s="4"/>
      <c r="R29" s="4"/>
      <c r="S29" s="4"/>
      <c r="T29" s="4">
        <f t="shared" si="1"/>
        <v>99798.35</v>
      </c>
      <c r="U29" s="12"/>
      <c r="V29" s="17"/>
      <c r="W29" s="4"/>
      <c r="X29" s="4"/>
      <c r="Y29" s="4"/>
      <c r="Z29" s="4"/>
      <c r="AA29" s="4"/>
      <c r="AB29" s="4"/>
      <c r="AC29" s="4"/>
      <c r="AD29" s="4"/>
      <c r="AE29" s="4"/>
      <c r="AF29" s="4">
        <f t="shared" si="2"/>
        <v>14880</v>
      </c>
    </row>
    <row r="30" spans="2:32" x14ac:dyDescent="0.25">
      <c r="B30" s="11" t="s">
        <v>222</v>
      </c>
      <c r="C30" s="15" t="s">
        <v>10</v>
      </c>
      <c r="D30" s="2"/>
      <c r="E30" s="2"/>
      <c r="F30" s="2"/>
      <c r="G30" s="2"/>
      <c r="H30" s="34">
        <f t="shared" si="0"/>
        <v>0</v>
      </c>
      <c r="I30" s="16"/>
      <c r="J30" s="12"/>
      <c r="K30" s="4"/>
      <c r="L30" s="4"/>
      <c r="M30" s="4"/>
      <c r="N30" s="4"/>
      <c r="O30" s="4"/>
      <c r="P30" s="4"/>
      <c r="Q30" s="4"/>
      <c r="R30" s="4"/>
      <c r="S30" s="4"/>
      <c r="T30" s="4">
        <f t="shared" si="1"/>
        <v>99798.35</v>
      </c>
      <c r="U30" s="12"/>
      <c r="V30" s="17">
        <v>0</v>
      </c>
      <c r="W30" s="4">
        <v>75</v>
      </c>
      <c r="X30" s="4"/>
      <c r="Y30" s="4"/>
      <c r="Z30" s="4"/>
      <c r="AA30" s="4"/>
      <c r="AB30" s="4"/>
      <c r="AC30" s="4"/>
      <c r="AD30" s="4"/>
      <c r="AE30" s="4"/>
      <c r="AF30" s="4">
        <f t="shared" si="2"/>
        <v>14805</v>
      </c>
    </row>
    <row r="31" spans="2:32" x14ac:dyDescent="0.25">
      <c r="B31" s="11" t="s">
        <v>223</v>
      </c>
      <c r="C31" s="15" t="s">
        <v>224</v>
      </c>
      <c r="D31" s="2"/>
      <c r="E31" s="2"/>
      <c r="F31" s="2"/>
      <c r="G31" s="2"/>
      <c r="H31" s="34">
        <f t="shared" si="0"/>
        <v>0</v>
      </c>
      <c r="I31" s="16"/>
      <c r="J31" s="12">
        <v>0</v>
      </c>
      <c r="K31" s="4"/>
      <c r="L31" s="4"/>
      <c r="M31" s="4"/>
      <c r="N31" s="4"/>
      <c r="O31" s="4"/>
      <c r="P31" s="4">
        <v>-98500</v>
      </c>
      <c r="Q31" s="4"/>
      <c r="R31" s="4"/>
      <c r="S31" s="4"/>
      <c r="T31" s="4">
        <f t="shared" si="1"/>
        <v>1298.3500000000058</v>
      </c>
      <c r="U31" s="12">
        <v>0</v>
      </c>
      <c r="V31" s="17">
        <v>0</v>
      </c>
      <c r="W31" s="4"/>
      <c r="X31" s="4"/>
      <c r="Y31" s="4"/>
      <c r="Z31" s="4"/>
      <c r="AA31" s="4"/>
      <c r="AB31" s="4">
        <v>98500</v>
      </c>
      <c r="AC31" s="4"/>
      <c r="AD31" s="4"/>
      <c r="AE31" s="4"/>
      <c r="AF31" s="4">
        <f t="shared" si="2"/>
        <v>113305</v>
      </c>
    </row>
    <row r="32" spans="2:32" x14ac:dyDescent="0.25">
      <c r="B32" s="11" t="s">
        <v>225</v>
      </c>
      <c r="C32" s="15" t="s">
        <v>226</v>
      </c>
      <c r="D32" s="2"/>
      <c r="E32" s="2"/>
      <c r="F32" s="2"/>
      <c r="G32" s="2"/>
      <c r="H32" s="34">
        <f t="shared" si="0"/>
        <v>0</v>
      </c>
      <c r="I32" s="16"/>
      <c r="J32" s="12"/>
      <c r="K32" s="4"/>
      <c r="L32" s="4"/>
      <c r="M32" s="4"/>
      <c r="N32" s="4"/>
      <c r="O32" s="4"/>
      <c r="P32" s="4"/>
      <c r="Q32" s="4"/>
      <c r="R32" s="4"/>
      <c r="S32" s="4"/>
      <c r="T32" s="4">
        <f t="shared" si="1"/>
        <v>1298.3500000000058</v>
      </c>
      <c r="U32" s="12"/>
      <c r="V32" s="17">
        <v>20000</v>
      </c>
      <c r="W32" s="4"/>
      <c r="X32" s="4"/>
      <c r="Y32" s="4"/>
      <c r="Z32" s="4"/>
      <c r="AA32" s="4"/>
      <c r="AB32" s="4"/>
      <c r="AC32" s="4"/>
      <c r="AD32" s="4"/>
      <c r="AE32" s="4"/>
      <c r="AF32" s="4">
        <f t="shared" si="2"/>
        <v>93305</v>
      </c>
    </row>
    <row r="33" spans="2:32" x14ac:dyDescent="0.25">
      <c r="B33" s="11" t="s">
        <v>225</v>
      </c>
      <c r="C33" s="15" t="s">
        <v>227</v>
      </c>
      <c r="D33" s="2"/>
      <c r="E33" s="2"/>
      <c r="F33" s="2"/>
      <c r="G33" s="2"/>
      <c r="H33" s="34">
        <f t="shared" si="0"/>
        <v>0</v>
      </c>
      <c r="I33" s="16"/>
      <c r="J33" s="12"/>
      <c r="K33" s="4"/>
      <c r="L33" s="4"/>
      <c r="M33" s="4"/>
      <c r="N33" s="4"/>
      <c r="O33" s="4"/>
      <c r="P33" s="4"/>
      <c r="Q33" s="4"/>
      <c r="R33" s="4"/>
      <c r="S33" s="4"/>
      <c r="T33" s="4">
        <f t="shared" si="1"/>
        <v>1298.3500000000058</v>
      </c>
      <c r="U33" s="12"/>
      <c r="V33" s="17">
        <v>12000</v>
      </c>
      <c r="W33" s="4"/>
      <c r="X33" s="4"/>
      <c r="Y33" s="4"/>
      <c r="Z33" s="4"/>
      <c r="AA33" s="4"/>
      <c r="AB33" s="4"/>
      <c r="AC33" s="4"/>
      <c r="AD33" s="4"/>
      <c r="AE33" s="4"/>
      <c r="AF33" s="4">
        <f t="shared" si="2"/>
        <v>81305</v>
      </c>
    </row>
    <row r="34" spans="2:32" x14ac:dyDescent="0.25">
      <c r="B34" s="11" t="s">
        <v>225</v>
      </c>
      <c r="C34" s="15" t="s">
        <v>228</v>
      </c>
      <c r="D34" s="2"/>
      <c r="E34" s="2"/>
      <c r="F34" s="2"/>
      <c r="G34" s="2"/>
      <c r="H34" s="34">
        <f t="shared" si="0"/>
        <v>0</v>
      </c>
      <c r="I34" s="16"/>
      <c r="J34" s="12"/>
      <c r="K34" s="4"/>
      <c r="L34" s="4"/>
      <c r="M34" s="4"/>
      <c r="N34" s="4"/>
      <c r="O34" s="4"/>
      <c r="P34" s="4"/>
      <c r="Q34" s="4"/>
      <c r="R34" s="4"/>
      <c r="S34" s="4"/>
      <c r="T34" s="4">
        <f t="shared" si="1"/>
        <v>1298.3500000000058</v>
      </c>
      <c r="U34" s="12"/>
      <c r="V34" s="17">
        <v>10000</v>
      </c>
      <c r="W34" s="4"/>
      <c r="X34" s="4"/>
      <c r="Y34" s="4"/>
      <c r="Z34" s="4"/>
      <c r="AA34" s="4"/>
      <c r="AB34" s="4"/>
      <c r="AC34" s="4"/>
      <c r="AD34" s="4"/>
      <c r="AE34" s="4"/>
      <c r="AF34" s="4">
        <f t="shared" si="2"/>
        <v>71305</v>
      </c>
    </row>
    <row r="35" spans="2:32" x14ac:dyDescent="0.25">
      <c r="B35" s="14" t="s">
        <v>229</v>
      </c>
      <c r="C35" s="14" t="s">
        <v>10</v>
      </c>
      <c r="D35" s="2"/>
      <c r="E35" s="2"/>
      <c r="F35" s="2"/>
      <c r="G35" s="2"/>
      <c r="H35" s="34">
        <f t="shared" si="0"/>
        <v>0</v>
      </c>
      <c r="I35" s="16"/>
      <c r="J35" s="12"/>
      <c r="K35" s="4"/>
      <c r="L35" s="4"/>
      <c r="M35" s="4"/>
      <c r="N35" s="4"/>
      <c r="O35" s="4"/>
      <c r="P35" s="4"/>
      <c r="Q35" s="4"/>
      <c r="R35" s="4"/>
      <c r="S35" s="4"/>
      <c r="T35" s="4">
        <f t="shared" si="1"/>
        <v>1298.3500000000058</v>
      </c>
      <c r="U35" s="12"/>
      <c r="V35" s="17">
        <v>0</v>
      </c>
      <c r="W35" s="4">
        <v>150</v>
      </c>
      <c r="X35" s="4"/>
      <c r="Y35" s="4"/>
      <c r="Z35" s="4"/>
      <c r="AA35" s="4"/>
      <c r="AB35" s="4"/>
      <c r="AC35" s="4"/>
      <c r="AD35" s="4"/>
      <c r="AE35" s="4"/>
      <c r="AF35" s="4">
        <f t="shared" si="2"/>
        <v>71155</v>
      </c>
    </row>
    <row r="36" spans="2:32" x14ac:dyDescent="0.25">
      <c r="B36" s="14" t="s">
        <v>230</v>
      </c>
      <c r="C36" s="14" t="s">
        <v>39</v>
      </c>
      <c r="D36" s="2"/>
      <c r="E36" s="2"/>
      <c r="F36" s="2"/>
      <c r="G36" s="2"/>
      <c r="H36" s="34">
        <f t="shared" si="0"/>
        <v>0</v>
      </c>
      <c r="I36" s="16"/>
      <c r="J36" s="12"/>
      <c r="K36" s="4"/>
      <c r="L36" s="4"/>
      <c r="M36" s="4"/>
      <c r="N36" s="4"/>
      <c r="O36" s="4"/>
      <c r="P36" s="4"/>
      <c r="Q36" s="4"/>
      <c r="R36" s="4"/>
      <c r="S36" s="4"/>
      <c r="T36" s="4">
        <f t="shared" si="1"/>
        <v>1298.3500000000058</v>
      </c>
      <c r="U36" s="12"/>
      <c r="V36" s="17">
        <v>5000</v>
      </c>
      <c r="W36" s="4"/>
      <c r="X36" s="4"/>
      <c r="Y36" s="4"/>
      <c r="Z36" s="4"/>
      <c r="AA36" s="4"/>
      <c r="AB36" s="4"/>
      <c r="AC36" s="4"/>
      <c r="AD36" s="4"/>
      <c r="AE36" s="4"/>
      <c r="AF36" s="4">
        <f t="shared" si="2"/>
        <v>66155</v>
      </c>
    </row>
    <row r="37" spans="2:32" x14ac:dyDescent="0.25">
      <c r="B37" s="14" t="s">
        <v>231</v>
      </c>
      <c r="C37" s="14" t="s">
        <v>232</v>
      </c>
      <c r="D37" s="2"/>
      <c r="E37" s="2"/>
      <c r="F37" s="2"/>
      <c r="G37" s="2"/>
      <c r="H37" s="34">
        <f t="shared" si="0"/>
        <v>0</v>
      </c>
      <c r="I37" s="16"/>
      <c r="J37" s="12"/>
      <c r="K37" s="4"/>
      <c r="L37" s="4"/>
      <c r="M37" s="4"/>
      <c r="N37" s="4"/>
      <c r="O37" s="4"/>
      <c r="P37" s="4"/>
      <c r="Q37" s="4"/>
      <c r="R37" s="4"/>
      <c r="S37" s="4"/>
      <c r="T37" s="4">
        <f t="shared" si="1"/>
        <v>1298.3500000000058</v>
      </c>
      <c r="U37" s="12">
        <v>0</v>
      </c>
      <c r="V37" s="17"/>
      <c r="W37" s="4"/>
      <c r="X37" s="4">
        <v>336</v>
      </c>
      <c r="Y37" s="4"/>
      <c r="Z37" s="4"/>
      <c r="AA37" s="4"/>
      <c r="AB37" s="4"/>
      <c r="AC37" s="4"/>
      <c r="AD37" s="4"/>
      <c r="AE37" s="4"/>
      <c r="AF37" s="4">
        <f t="shared" si="2"/>
        <v>66491</v>
      </c>
    </row>
    <row r="38" spans="2:32" x14ac:dyDescent="0.25">
      <c r="B38" s="14" t="s">
        <v>233</v>
      </c>
      <c r="C38" s="14" t="s">
        <v>132</v>
      </c>
      <c r="D38" s="2"/>
      <c r="E38" s="2"/>
      <c r="F38" s="2"/>
      <c r="G38" s="2"/>
      <c r="H38" s="34">
        <f t="shared" si="0"/>
        <v>0</v>
      </c>
      <c r="I38" s="16">
        <v>0</v>
      </c>
      <c r="J38" s="12"/>
      <c r="K38" s="4"/>
      <c r="L38" s="4"/>
      <c r="M38" s="4">
        <v>669</v>
      </c>
      <c r="N38" s="4"/>
      <c r="O38" s="4"/>
      <c r="P38" s="4"/>
      <c r="Q38" s="4"/>
      <c r="R38" s="4"/>
      <c r="S38" s="4"/>
      <c r="T38" s="4">
        <f t="shared" si="1"/>
        <v>1967.3500000000058</v>
      </c>
      <c r="U38" s="12"/>
      <c r="V38" s="17"/>
      <c r="W38" s="4"/>
      <c r="X38" s="4"/>
      <c r="Y38" s="4"/>
      <c r="Z38" s="4"/>
      <c r="AA38" s="4"/>
      <c r="AB38" s="4"/>
      <c r="AC38" s="4"/>
      <c r="AD38" s="4"/>
      <c r="AE38" s="4"/>
      <c r="AF38" s="4">
        <f t="shared" si="2"/>
        <v>66491</v>
      </c>
    </row>
    <row r="39" spans="2:32" x14ac:dyDescent="0.25">
      <c r="B39" s="14" t="s">
        <v>234</v>
      </c>
      <c r="C39" s="14" t="s">
        <v>153</v>
      </c>
      <c r="D39" s="2"/>
      <c r="E39" s="2"/>
      <c r="F39" s="2"/>
      <c r="G39" s="2"/>
      <c r="H39" s="34">
        <f t="shared" si="0"/>
        <v>0</v>
      </c>
      <c r="I39" s="16"/>
      <c r="J39" s="12"/>
      <c r="K39" s="4"/>
      <c r="L39" s="4"/>
      <c r="M39" s="4"/>
      <c r="N39" s="4"/>
      <c r="O39" s="4"/>
      <c r="P39" s="4"/>
      <c r="Q39" s="4"/>
      <c r="R39" s="4"/>
      <c r="S39" s="4"/>
      <c r="T39" s="4">
        <f t="shared" si="1"/>
        <v>1967.3500000000058</v>
      </c>
      <c r="U39" s="12"/>
      <c r="V39" s="17">
        <v>20000</v>
      </c>
      <c r="W39" s="4"/>
      <c r="X39" s="4"/>
      <c r="Y39" s="4"/>
      <c r="Z39" s="4"/>
      <c r="AA39" s="4"/>
      <c r="AB39" s="4"/>
      <c r="AC39" s="4"/>
      <c r="AD39" s="4"/>
      <c r="AE39" s="4"/>
      <c r="AF39" s="4">
        <f t="shared" si="2"/>
        <v>46491</v>
      </c>
    </row>
    <row r="40" spans="2:32" x14ac:dyDescent="0.25">
      <c r="B40" s="14" t="s">
        <v>234</v>
      </c>
      <c r="C40" s="14" t="s">
        <v>199</v>
      </c>
      <c r="D40" s="2"/>
      <c r="E40" s="2"/>
      <c r="F40" s="2"/>
      <c r="G40" s="2"/>
      <c r="H40" s="34">
        <f t="shared" si="0"/>
        <v>0</v>
      </c>
      <c r="I40" s="16"/>
      <c r="J40" s="12"/>
      <c r="K40" s="4"/>
      <c r="L40" s="4"/>
      <c r="M40" s="4"/>
      <c r="N40" s="4"/>
      <c r="O40" s="4"/>
      <c r="P40" s="4"/>
      <c r="Q40" s="4"/>
      <c r="R40" s="4"/>
      <c r="S40" s="4"/>
      <c r="T40" s="4">
        <f t="shared" si="1"/>
        <v>1967.3500000000058</v>
      </c>
      <c r="U40" s="12"/>
      <c r="V40" s="17">
        <v>25000</v>
      </c>
      <c r="W40" s="4"/>
      <c r="X40" s="4"/>
      <c r="Y40" s="4"/>
      <c r="Z40" s="4"/>
      <c r="AA40" s="4"/>
      <c r="AB40" s="4"/>
      <c r="AC40" s="4"/>
      <c r="AD40" s="4"/>
      <c r="AE40" s="4"/>
      <c r="AF40" s="4">
        <f t="shared" si="2"/>
        <v>21491</v>
      </c>
    </row>
    <row r="41" spans="2:32" x14ac:dyDescent="0.25">
      <c r="B41" s="14" t="s">
        <v>234</v>
      </c>
      <c r="C41" s="14" t="s">
        <v>235</v>
      </c>
      <c r="D41" s="2"/>
      <c r="E41" s="2"/>
      <c r="F41" s="2"/>
      <c r="G41" s="2"/>
      <c r="H41" s="34">
        <f t="shared" si="0"/>
        <v>0</v>
      </c>
      <c r="I41" s="16"/>
      <c r="J41" s="12"/>
      <c r="K41" s="4"/>
      <c r="L41" s="4"/>
      <c r="M41" s="4"/>
      <c r="N41" s="4"/>
      <c r="O41" s="4"/>
      <c r="P41" s="4"/>
      <c r="Q41" s="4"/>
      <c r="R41" s="4"/>
      <c r="S41" s="4"/>
      <c r="T41" s="4">
        <f t="shared" si="1"/>
        <v>1967.3500000000058</v>
      </c>
      <c r="U41" s="12"/>
      <c r="V41" s="17">
        <v>20000</v>
      </c>
      <c r="W41" s="4"/>
      <c r="X41" s="4"/>
      <c r="Y41" s="4"/>
      <c r="Z41" s="4"/>
      <c r="AA41" s="4"/>
      <c r="AB41" s="4"/>
      <c r="AC41" s="4"/>
      <c r="AD41" s="4"/>
      <c r="AE41" s="4"/>
      <c r="AF41" s="4">
        <f t="shared" si="2"/>
        <v>1491</v>
      </c>
    </row>
    <row r="42" spans="2:32" x14ac:dyDescent="0.25">
      <c r="B42" s="14" t="s">
        <v>236</v>
      </c>
      <c r="C42" s="14" t="s">
        <v>132</v>
      </c>
      <c r="D42" s="2"/>
      <c r="E42" s="2"/>
      <c r="F42" s="2"/>
      <c r="G42" s="2"/>
      <c r="H42" s="34">
        <f t="shared" si="0"/>
        <v>0</v>
      </c>
      <c r="I42" s="16"/>
      <c r="J42" s="12"/>
      <c r="K42" s="4"/>
      <c r="L42" s="4"/>
      <c r="M42" s="4"/>
      <c r="N42" s="4"/>
      <c r="O42" s="4"/>
      <c r="P42" s="4"/>
      <c r="Q42" s="4"/>
      <c r="R42" s="4"/>
      <c r="S42" s="4"/>
      <c r="T42" s="4">
        <f t="shared" si="1"/>
        <v>1967.3500000000058</v>
      </c>
      <c r="U42" s="12">
        <v>0</v>
      </c>
      <c r="V42" s="17"/>
      <c r="W42" s="4"/>
      <c r="X42" s="4"/>
      <c r="Y42" s="4">
        <v>12487</v>
      </c>
      <c r="Z42" s="4"/>
      <c r="AA42" s="4"/>
      <c r="AB42" s="4"/>
      <c r="AC42" s="4"/>
      <c r="AD42" s="4"/>
      <c r="AE42" s="4"/>
      <c r="AF42" s="4">
        <f t="shared" si="2"/>
        <v>13978</v>
      </c>
    </row>
    <row r="43" spans="2:32" x14ac:dyDescent="0.25">
      <c r="B43" s="14" t="s">
        <v>237</v>
      </c>
      <c r="C43" s="14" t="s">
        <v>238</v>
      </c>
      <c r="D43" s="2"/>
      <c r="E43" s="2"/>
      <c r="F43" s="2"/>
      <c r="G43" s="2"/>
      <c r="H43" s="34">
        <f t="shared" si="0"/>
        <v>0</v>
      </c>
      <c r="I43" s="16"/>
      <c r="J43" s="12"/>
      <c r="K43" s="4"/>
      <c r="L43" s="4"/>
      <c r="M43" s="4"/>
      <c r="N43" s="4"/>
      <c r="O43" s="4"/>
      <c r="P43" s="4"/>
      <c r="Q43" s="4"/>
      <c r="R43" s="4"/>
      <c r="S43" s="4"/>
      <c r="T43" s="4">
        <f t="shared" si="1"/>
        <v>1967.3500000000058</v>
      </c>
      <c r="U43" s="12"/>
      <c r="V43" s="17">
        <v>12500</v>
      </c>
      <c r="W43" s="4"/>
      <c r="X43" s="4"/>
      <c r="Y43" s="4"/>
      <c r="Z43" s="4"/>
      <c r="AA43" s="4"/>
      <c r="AB43" s="4"/>
      <c r="AC43" s="4"/>
      <c r="AD43" s="4"/>
      <c r="AE43" s="4"/>
      <c r="AF43" s="4">
        <f t="shared" si="2"/>
        <v>1478</v>
      </c>
    </row>
    <row r="44" spans="2:32" x14ac:dyDescent="0.25">
      <c r="B44" s="14" t="s">
        <v>239</v>
      </c>
      <c r="C44" s="14" t="s">
        <v>132</v>
      </c>
      <c r="D44" s="2"/>
      <c r="E44" s="2"/>
      <c r="F44" s="2"/>
      <c r="G44" s="2"/>
      <c r="H44" s="34">
        <f t="shared" si="0"/>
        <v>0</v>
      </c>
      <c r="I44" s="16">
        <v>0</v>
      </c>
      <c r="J44" s="12"/>
      <c r="K44" s="4"/>
      <c r="L44" s="4"/>
      <c r="M44" s="4">
        <v>670</v>
      </c>
      <c r="N44" s="4"/>
      <c r="O44" s="4"/>
      <c r="P44" s="4"/>
      <c r="Q44" s="4"/>
      <c r="R44" s="4"/>
      <c r="S44" s="4"/>
      <c r="T44" s="4">
        <f t="shared" si="1"/>
        <v>2637.3500000000058</v>
      </c>
      <c r="U44" s="12"/>
      <c r="V44" s="17"/>
      <c r="W44" s="4"/>
      <c r="X44" s="4"/>
      <c r="Y44" s="4"/>
      <c r="Z44" s="4"/>
      <c r="AA44" s="4"/>
      <c r="AB44" s="4"/>
      <c r="AC44" s="4"/>
      <c r="AD44" s="4"/>
      <c r="AE44" s="4"/>
      <c r="AF44" s="4">
        <f t="shared" si="2"/>
        <v>1478</v>
      </c>
    </row>
    <row r="45" spans="2:32" x14ac:dyDescent="0.25">
      <c r="B45" s="14" t="s">
        <v>240</v>
      </c>
      <c r="C45" s="14" t="s">
        <v>232</v>
      </c>
      <c r="D45" s="2"/>
      <c r="E45" s="2"/>
      <c r="F45" s="2"/>
      <c r="G45" s="2"/>
      <c r="H45" s="34">
        <f t="shared" si="0"/>
        <v>0</v>
      </c>
      <c r="I45" s="16">
        <v>0</v>
      </c>
      <c r="J45" s="12"/>
      <c r="K45" s="4"/>
      <c r="L45" s="4">
        <v>283</v>
      </c>
      <c r="M45" s="4"/>
      <c r="N45" s="4"/>
      <c r="O45" s="4"/>
      <c r="P45" s="4"/>
      <c r="Q45" s="4"/>
      <c r="R45" s="4"/>
      <c r="S45" s="4"/>
      <c r="T45" s="4">
        <f t="shared" si="1"/>
        <v>2920.3500000000058</v>
      </c>
      <c r="U45" s="12"/>
      <c r="V45" s="17"/>
      <c r="W45" s="4"/>
      <c r="X45" s="4"/>
      <c r="Y45" s="4"/>
      <c r="Z45" s="4"/>
      <c r="AA45" s="4"/>
      <c r="AB45" s="4"/>
      <c r="AC45" s="4"/>
      <c r="AD45" s="4"/>
      <c r="AE45" s="4"/>
      <c r="AF45" s="4">
        <f t="shared" si="2"/>
        <v>1478</v>
      </c>
    </row>
    <row r="46" spans="2:32" x14ac:dyDescent="0.25">
      <c r="B46" s="14" t="s">
        <v>241</v>
      </c>
      <c r="C46" s="14" t="s">
        <v>10</v>
      </c>
      <c r="D46" s="2"/>
      <c r="E46" s="2"/>
      <c r="F46" s="2"/>
      <c r="G46" s="2"/>
      <c r="H46" s="34">
        <f t="shared" si="0"/>
        <v>0</v>
      </c>
      <c r="I46" s="16">
        <v>0</v>
      </c>
      <c r="J46" s="12">
        <v>0</v>
      </c>
      <c r="K46" s="4">
        <v>17</v>
      </c>
      <c r="L46" s="4"/>
      <c r="M46" s="4"/>
      <c r="N46" s="4"/>
      <c r="O46" s="4"/>
      <c r="P46" s="4"/>
      <c r="Q46" s="4"/>
      <c r="R46" s="4"/>
      <c r="S46" s="4"/>
      <c r="T46" s="4">
        <f t="shared" si="1"/>
        <v>2903.3500000000058</v>
      </c>
      <c r="U46" s="12"/>
      <c r="V46" s="17"/>
      <c r="W46" s="4"/>
      <c r="X46" s="4"/>
      <c r="Y46" s="4"/>
      <c r="Z46" s="4"/>
      <c r="AA46" s="4"/>
      <c r="AB46" s="4"/>
      <c r="AC46" s="4"/>
      <c r="AD46" s="4"/>
      <c r="AE46" s="4"/>
      <c r="AF46" s="4">
        <f t="shared" si="2"/>
        <v>1478</v>
      </c>
    </row>
    <row r="47" spans="2:32" x14ac:dyDescent="0.25">
      <c r="B47" s="14" t="s">
        <v>242</v>
      </c>
      <c r="C47" s="14" t="s">
        <v>132</v>
      </c>
      <c r="D47" s="2"/>
      <c r="E47" s="2"/>
      <c r="F47" s="2"/>
      <c r="G47" s="2"/>
      <c r="H47" s="34">
        <f t="shared" si="0"/>
        <v>0</v>
      </c>
      <c r="I47" s="16"/>
      <c r="J47" s="12"/>
      <c r="K47" s="4"/>
      <c r="L47" s="4"/>
      <c r="M47" s="4"/>
      <c r="N47" s="4"/>
      <c r="O47" s="4"/>
      <c r="P47" s="4"/>
      <c r="Q47" s="4"/>
      <c r="R47" s="4"/>
      <c r="S47" s="4"/>
      <c r="T47" s="4">
        <f t="shared" si="1"/>
        <v>2903.3500000000058</v>
      </c>
      <c r="U47" s="12">
        <v>0</v>
      </c>
      <c r="V47" s="17"/>
      <c r="W47" s="4"/>
      <c r="X47" s="4"/>
      <c r="Y47" s="4">
        <v>3122</v>
      </c>
      <c r="Z47" s="4"/>
      <c r="AA47" s="4"/>
      <c r="AB47" s="4"/>
      <c r="AC47" s="4"/>
      <c r="AD47" s="4"/>
      <c r="AE47" s="4"/>
      <c r="AF47" s="4">
        <f t="shared" si="2"/>
        <v>4600</v>
      </c>
    </row>
    <row r="48" spans="2:32" x14ac:dyDescent="0.25">
      <c r="B48" s="14" t="s">
        <v>243</v>
      </c>
      <c r="C48" s="14" t="s">
        <v>132</v>
      </c>
      <c r="D48" s="2"/>
      <c r="E48" s="2"/>
      <c r="F48" s="2"/>
      <c r="G48" s="2"/>
      <c r="H48" s="34">
        <f t="shared" si="0"/>
        <v>0</v>
      </c>
      <c r="I48" s="16"/>
      <c r="J48" s="12"/>
      <c r="K48" s="4"/>
      <c r="L48" s="4"/>
      <c r="M48" s="4"/>
      <c r="N48" s="4"/>
      <c r="O48" s="4"/>
      <c r="P48" s="4"/>
      <c r="Q48" s="4"/>
      <c r="R48" s="4"/>
      <c r="S48" s="4"/>
      <c r="T48" s="4">
        <f t="shared" si="1"/>
        <v>2903.3500000000058</v>
      </c>
      <c r="U48" s="12">
        <v>0</v>
      </c>
      <c r="V48" s="17"/>
      <c r="W48" s="4"/>
      <c r="X48" s="4"/>
      <c r="Y48" s="4">
        <v>5231</v>
      </c>
      <c r="Z48" s="4"/>
      <c r="AA48" s="4"/>
      <c r="AB48" s="4"/>
      <c r="AC48" s="4"/>
      <c r="AD48" s="4"/>
      <c r="AE48" s="4"/>
      <c r="AF48" s="4">
        <f t="shared" si="2"/>
        <v>9831</v>
      </c>
    </row>
    <row r="49" spans="2:32" x14ac:dyDescent="0.25">
      <c r="B49" s="14" t="s">
        <v>244</v>
      </c>
      <c r="C49" s="14" t="s">
        <v>132</v>
      </c>
      <c r="D49" s="2"/>
      <c r="E49" s="2"/>
      <c r="F49" s="2"/>
      <c r="G49" s="2"/>
      <c r="H49" s="34">
        <f t="shared" si="0"/>
        <v>0</v>
      </c>
      <c r="I49" s="16"/>
      <c r="J49" s="12"/>
      <c r="K49" s="4"/>
      <c r="L49" s="4"/>
      <c r="M49" s="4"/>
      <c r="N49" s="4"/>
      <c r="O49" s="4"/>
      <c r="P49" s="4"/>
      <c r="Q49" s="4"/>
      <c r="R49" s="4"/>
      <c r="S49" s="4"/>
      <c r="T49" s="4">
        <f t="shared" si="1"/>
        <v>2903.3500000000058</v>
      </c>
      <c r="U49" s="12">
        <v>0</v>
      </c>
      <c r="V49" s="17"/>
      <c r="W49" s="4"/>
      <c r="X49" s="4"/>
      <c r="Y49" s="4">
        <v>3960</v>
      </c>
      <c r="Z49" s="4"/>
      <c r="AA49" s="4"/>
      <c r="AB49" s="4"/>
      <c r="AC49" s="4"/>
      <c r="AD49" s="4"/>
      <c r="AE49" s="4"/>
      <c r="AF49" s="4">
        <f t="shared" si="2"/>
        <v>13791</v>
      </c>
    </row>
    <row r="50" spans="2:32" x14ac:dyDescent="0.25">
      <c r="B50" s="14" t="s">
        <v>244</v>
      </c>
      <c r="C50" s="14" t="s">
        <v>132</v>
      </c>
      <c r="D50" s="2"/>
      <c r="E50" s="2"/>
      <c r="F50" s="2"/>
      <c r="G50" s="2"/>
      <c r="H50" s="34">
        <f t="shared" si="0"/>
        <v>0</v>
      </c>
      <c r="I50" s="16">
        <v>0</v>
      </c>
      <c r="J50" s="12"/>
      <c r="K50" s="4"/>
      <c r="L50" s="4"/>
      <c r="M50" s="4">
        <v>10125</v>
      </c>
      <c r="N50" s="4"/>
      <c r="O50" s="4"/>
      <c r="P50" s="4"/>
      <c r="Q50" s="4"/>
      <c r="R50" s="4"/>
      <c r="S50" s="4"/>
      <c r="T50" s="4">
        <f t="shared" si="1"/>
        <v>13028.350000000006</v>
      </c>
      <c r="U50" s="12"/>
      <c r="V50" s="17"/>
      <c r="W50" s="4"/>
      <c r="X50" s="4"/>
      <c r="Y50" s="4"/>
      <c r="Z50" s="4"/>
      <c r="AA50" s="4"/>
      <c r="AB50" s="4"/>
      <c r="AC50" s="4"/>
      <c r="AD50" s="4"/>
      <c r="AE50" s="4"/>
      <c r="AF50" s="4">
        <f t="shared" si="2"/>
        <v>13791</v>
      </c>
    </row>
    <row r="51" spans="2:32" x14ac:dyDescent="0.25">
      <c r="B51" s="14" t="s">
        <v>244</v>
      </c>
      <c r="C51" s="14" t="s">
        <v>132</v>
      </c>
      <c r="D51" s="2"/>
      <c r="E51" s="2"/>
      <c r="F51" s="2"/>
      <c r="G51" s="2"/>
      <c r="H51" s="34">
        <f t="shared" si="0"/>
        <v>0</v>
      </c>
      <c r="I51" s="16">
        <v>0</v>
      </c>
      <c r="J51" s="12"/>
      <c r="K51" s="4"/>
      <c r="L51" s="4"/>
      <c r="M51" s="4">
        <v>8100</v>
      </c>
      <c r="N51" s="4"/>
      <c r="O51" s="4"/>
      <c r="P51" s="4"/>
      <c r="Q51" s="4"/>
      <c r="R51" s="4"/>
      <c r="S51" s="4"/>
      <c r="T51" s="4">
        <f t="shared" si="1"/>
        <v>21128.350000000006</v>
      </c>
      <c r="U51" s="12"/>
      <c r="V51" s="17"/>
      <c r="W51" s="4"/>
      <c r="X51" s="4"/>
      <c r="Y51" s="4"/>
      <c r="Z51" s="4"/>
      <c r="AA51" s="4"/>
      <c r="AB51" s="4"/>
      <c r="AC51" s="4"/>
      <c r="AD51" s="4"/>
      <c r="AE51" s="4"/>
      <c r="AF51" s="4">
        <f t="shared" si="2"/>
        <v>13791</v>
      </c>
    </row>
    <row r="52" spans="2:32" x14ac:dyDescent="0.25">
      <c r="B52" s="14" t="s">
        <v>244</v>
      </c>
      <c r="C52" s="14" t="s">
        <v>132</v>
      </c>
      <c r="D52" s="2"/>
      <c r="E52" s="2"/>
      <c r="F52" s="2"/>
      <c r="G52" s="2"/>
      <c r="H52" s="34">
        <f t="shared" si="0"/>
        <v>0</v>
      </c>
      <c r="I52" s="16">
        <v>0</v>
      </c>
      <c r="J52" s="12"/>
      <c r="K52" s="4"/>
      <c r="L52" s="4"/>
      <c r="M52" s="4">
        <v>9085</v>
      </c>
      <c r="N52" s="4"/>
      <c r="O52" s="4"/>
      <c r="P52" s="4"/>
      <c r="Q52" s="4"/>
      <c r="R52" s="4"/>
      <c r="S52" s="4"/>
      <c r="T52" s="4">
        <f t="shared" si="1"/>
        <v>30213.350000000006</v>
      </c>
      <c r="U52" s="12"/>
      <c r="V52" s="17"/>
      <c r="W52" s="4"/>
      <c r="X52" s="4"/>
      <c r="Y52" s="4"/>
      <c r="Z52" s="4"/>
      <c r="AA52" s="4"/>
      <c r="AB52" s="4"/>
      <c r="AC52" s="4"/>
      <c r="AD52" s="4"/>
      <c r="AE52" s="4"/>
      <c r="AF52" s="4">
        <f t="shared" si="2"/>
        <v>13791</v>
      </c>
    </row>
    <row r="53" spans="2:32" x14ac:dyDescent="0.25">
      <c r="B53" s="14" t="s">
        <v>244</v>
      </c>
      <c r="C53" s="14" t="s">
        <v>132</v>
      </c>
      <c r="D53" s="2"/>
      <c r="E53" s="2"/>
      <c r="F53" s="2"/>
      <c r="G53" s="2"/>
      <c r="H53" s="34">
        <f t="shared" si="0"/>
        <v>0</v>
      </c>
      <c r="I53" s="16">
        <v>0</v>
      </c>
      <c r="J53" s="12"/>
      <c r="K53" s="4"/>
      <c r="L53" s="4"/>
      <c r="M53" s="4">
        <v>669</v>
      </c>
      <c r="N53" s="4"/>
      <c r="O53" s="4"/>
      <c r="P53" s="4"/>
      <c r="Q53" s="4"/>
      <c r="R53" s="4"/>
      <c r="S53" s="4"/>
      <c r="T53" s="4">
        <f t="shared" si="1"/>
        <v>30882.350000000006</v>
      </c>
      <c r="U53" s="12"/>
      <c r="V53" s="17"/>
      <c r="W53" s="4"/>
      <c r="X53" s="4"/>
      <c r="Y53" s="4"/>
      <c r="Z53" s="4"/>
      <c r="AA53" s="4"/>
      <c r="AB53" s="4"/>
      <c r="AC53" s="4"/>
      <c r="AD53" s="4"/>
      <c r="AE53" s="4"/>
      <c r="AF53" s="4">
        <f t="shared" si="2"/>
        <v>13791</v>
      </c>
    </row>
    <row r="54" spans="2:32" x14ac:dyDescent="0.25">
      <c r="B54" s="14" t="s">
        <v>245</v>
      </c>
      <c r="C54" s="14" t="s">
        <v>224</v>
      </c>
      <c r="D54" s="2"/>
      <c r="E54" s="2"/>
      <c r="F54" s="2"/>
      <c r="G54" s="2"/>
      <c r="H54" s="34">
        <f t="shared" si="0"/>
        <v>0</v>
      </c>
      <c r="I54" s="16"/>
      <c r="J54" s="12">
        <v>0</v>
      </c>
      <c r="K54" s="4"/>
      <c r="L54" s="4"/>
      <c r="M54" s="4"/>
      <c r="N54" s="4"/>
      <c r="O54" s="4"/>
      <c r="P54" s="4">
        <v>-29000</v>
      </c>
      <c r="Q54" s="4"/>
      <c r="R54" s="4"/>
      <c r="S54" s="4"/>
      <c r="T54" s="4">
        <f t="shared" si="1"/>
        <v>1882.3500000000058</v>
      </c>
      <c r="U54" s="12">
        <v>0</v>
      </c>
      <c r="V54" s="17"/>
      <c r="W54" s="4"/>
      <c r="X54" s="4"/>
      <c r="Y54" s="4"/>
      <c r="Z54" s="4"/>
      <c r="AA54" s="4"/>
      <c r="AB54" s="4">
        <v>29000</v>
      </c>
      <c r="AC54" s="4"/>
      <c r="AD54" s="4"/>
      <c r="AE54" s="4"/>
      <c r="AF54" s="4">
        <f t="shared" si="2"/>
        <v>42791</v>
      </c>
    </row>
    <row r="55" spans="2:32" x14ac:dyDescent="0.25">
      <c r="B55" s="14" t="s">
        <v>246</v>
      </c>
      <c r="C55" s="14" t="s">
        <v>153</v>
      </c>
      <c r="D55" s="2"/>
      <c r="E55" s="2"/>
      <c r="F55" s="2"/>
      <c r="G55" s="2"/>
      <c r="H55" s="34">
        <f t="shared" si="0"/>
        <v>0</v>
      </c>
      <c r="I55" s="16"/>
      <c r="J55" s="12"/>
      <c r="K55" s="4"/>
      <c r="L55" s="4"/>
      <c r="M55" s="4"/>
      <c r="N55" s="4"/>
      <c r="O55" s="4"/>
      <c r="P55" s="4"/>
      <c r="Q55" s="4"/>
      <c r="R55" s="4"/>
      <c r="S55" s="4"/>
      <c r="T55" s="4">
        <f t="shared" si="1"/>
        <v>1882.3500000000058</v>
      </c>
      <c r="U55" s="12"/>
      <c r="V55" s="17">
        <v>20000</v>
      </c>
      <c r="W55" s="4"/>
      <c r="X55" s="4"/>
      <c r="Y55" s="4"/>
      <c r="Z55" s="4"/>
      <c r="AA55" s="4"/>
      <c r="AB55" s="4"/>
      <c r="AC55" s="4"/>
      <c r="AD55" s="4"/>
      <c r="AE55" s="4"/>
      <c r="AF55" s="4">
        <f t="shared" si="2"/>
        <v>22791</v>
      </c>
    </row>
    <row r="56" spans="2:32" x14ac:dyDescent="0.25">
      <c r="B56" s="14" t="s">
        <v>246</v>
      </c>
      <c r="C56" s="14" t="s">
        <v>247</v>
      </c>
      <c r="D56" s="2"/>
      <c r="E56" s="2"/>
      <c r="F56" s="2"/>
      <c r="G56" s="2"/>
      <c r="H56" s="34">
        <f t="shared" si="0"/>
        <v>0</v>
      </c>
      <c r="I56" s="16"/>
      <c r="J56" s="12"/>
      <c r="K56" s="4"/>
      <c r="L56" s="4"/>
      <c r="M56" s="4"/>
      <c r="N56" s="4"/>
      <c r="O56" s="4"/>
      <c r="P56" s="4"/>
      <c r="Q56" s="4"/>
      <c r="R56" s="4"/>
      <c r="S56" s="4"/>
      <c r="T56" s="4">
        <f t="shared" si="1"/>
        <v>1882.3500000000058</v>
      </c>
      <c r="U56" s="12"/>
      <c r="V56" s="17">
        <v>20000</v>
      </c>
      <c r="W56" s="4"/>
      <c r="X56" s="4"/>
      <c r="Y56" s="4"/>
      <c r="Z56" s="4"/>
      <c r="AA56" s="4"/>
      <c r="AB56" s="4"/>
      <c r="AC56" s="4"/>
      <c r="AD56" s="4"/>
      <c r="AE56" s="4"/>
      <c r="AF56" s="4">
        <f t="shared" si="2"/>
        <v>2791</v>
      </c>
    </row>
    <row r="57" spans="2:32" x14ac:dyDescent="0.25">
      <c r="B57" s="14" t="s">
        <v>248</v>
      </c>
      <c r="C57" s="14" t="s">
        <v>232</v>
      </c>
      <c r="D57" s="2"/>
      <c r="E57" s="2"/>
      <c r="F57" s="2"/>
      <c r="G57" s="2"/>
      <c r="H57" s="34">
        <f t="shared" si="0"/>
        <v>0</v>
      </c>
      <c r="I57" s="16"/>
      <c r="J57" s="12"/>
      <c r="K57" s="4"/>
      <c r="L57" s="4"/>
      <c r="M57" s="4"/>
      <c r="N57" s="4"/>
      <c r="O57" s="4"/>
      <c r="P57" s="4"/>
      <c r="Q57" s="4"/>
      <c r="R57" s="4"/>
      <c r="S57" s="4"/>
      <c r="T57" s="4">
        <f t="shared" si="1"/>
        <v>1882.3500000000058</v>
      </c>
      <c r="U57" s="12">
        <v>0</v>
      </c>
      <c r="V57" s="17"/>
      <c r="W57" s="4"/>
      <c r="X57" s="4">
        <v>173</v>
      </c>
      <c r="Y57" s="4"/>
      <c r="Z57" s="4"/>
      <c r="AA57" s="4"/>
      <c r="AB57" s="4"/>
      <c r="AC57" s="4"/>
      <c r="AD57" s="4"/>
      <c r="AE57" s="4"/>
      <c r="AF57" s="4">
        <f t="shared" si="2"/>
        <v>2964</v>
      </c>
    </row>
    <row r="58" spans="2:32" x14ac:dyDescent="0.25">
      <c r="B58" s="14" t="s">
        <v>249</v>
      </c>
      <c r="C58" s="14" t="s">
        <v>132</v>
      </c>
      <c r="D58" s="2"/>
      <c r="E58" s="2"/>
      <c r="F58" s="2"/>
      <c r="G58" s="2"/>
      <c r="H58" s="34">
        <f t="shared" si="0"/>
        <v>0</v>
      </c>
      <c r="I58" s="16">
        <v>0</v>
      </c>
      <c r="J58" s="12"/>
      <c r="K58" s="4"/>
      <c r="L58" s="4"/>
      <c r="M58" s="4">
        <v>670</v>
      </c>
      <c r="N58" s="4"/>
      <c r="O58" s="4"/>
      <c r="P58" s="4"/>
      <c r="Q58" s="4"/>
      <c r="R58" s="4"/>
      <c r="S58" s="4"/>
      <c r="T58" s="4">
        <f t="shared" si="1"/>
        <v>2552.3500000000058</v>
      </c>
      <c r="U58" s="12"/>
      <c r="V58" s="17"/>
      <c r="W58" s="4"/>
      <c r="X58" s="4"/>
      <c r="Y58" s="4"/>
      <c r="Z58" s="4"/>
      <c r="AA58" s="4"/>
      <c r="AB58" s="4"/>
      <c r="AC58" s="4"/>
      <c r="AD58" s="4"/>
      <c r="AE58" s="4"/>
      <c r="AF58" s="4">
        <f t="shared" si="2"/>
        <v>2964</v>
      </c>
    </row>
    <row r="59" spans="2:32" x14ac:dyDescent="0.25">
      <c r="B59" s="14" t="s">
        <v>250</v>
      </c>
      <c r="C59" s="14" t="s">
        <v>132</v>
      </c>
      <c r="D59" s="2"/>
      <c r="E59" s="2"/>
      <c r="F59" s="2"/>
      <c r="G59" s="2"/>
      <c r="H59" s="34">
        <f t="shared" si="0"/>
        <v>0</v>
      </c>
      <c r="I59" s="16"/>
      <c r="J59" s="12"/>
      <c r="K59" s="4"/>
      <c r="L59" s="4"/>
      <c r="M59" s="4"/>
      <c r="N59" s="4"/>
      <c r="O59" s="4"/>
      <c r="P59" s="4"/>
      <c r="Q59" s="4"/>
      <c r="R59" s="4"/>
      <c r="S59" s="4"/>
      <c r="T59" s="4">
        <f t="shared" si="1"/>
        <v>2552.3500000000058</v>
      </c>
      <c r="U59" s="12">
        <v>0</v>
      </c>
      <c r="V59" s="17"/>
      <c r="W59" s="4"/>
      <c r="X59" s="4"/>
      <c r="Y59" s="4">
        <v>12487</v>
      </c>
      <c r="Z59" s="4"/>
      <c r="AA59" s="4"/>
      <c r="AB59" s="4"/>
      <c r="AC59" s="4"/>
      <c r="AD59" s="4"/>
      <c r="AE59" s="4"/>
      <c r="AF59" s="4">
        <f t="shared" si="2"/>
        <v>15451</v>
      </c>
    </row>
    <row r="60" spans="2:32" x14ac:dyDescent="0.25">
      <c r="B60" s="14" t="s">
        <v>251</v>
      </c>
      <c r="C60" s="14" t="s">
        <v>132</v>
      </c>
      <c r="D60" s="2"/>
      <c r="E60" s="2"/>
      <c r="F60" s="2"/>
      <c r="G60" s="2"/>
      <c r="H60" s="34">
        <f t="shared" si="0"/>
        <v>0</v>
      </c>
      <c r="I60" s="16">
        <v>0</v>
      </c>
      <c r="J60" s="12"/>
      <c r="K60" s="4"/>
      <c r="L60" s="4"/>
      <c r="M60" s="4">
        <v>669</v>
      </c>
      <c r="N60" s="4"/>
      <c r="O60" s="4"/>
      <c r="P60" s="4"/>
      <c r="Q60" s="4"/>
      <c r="R60" s="4"/>
      <c r="S60" s="4"/>
      <c r="T60" s="4">
        <f t="shared" si="1"/>
        <v>3221.3500000000058</v>
      </c>
      <c r="U60" s="12"/>
      <c r="V60" s="17"/>
      <c r="W60" s="4"/>
      <c r="X60" s="4"/>
      <c r="Y60" s="4"/>
      <c r="Z60" s="4"/>
      <c r="AA60" s="4"/>
      <c r="AB60" s="4"/>
      <c r="AC60" s="4"/>
      <c r="AD60" s="4"/>
      <c r="AE60" s="4"/>
      <c r="AF60" s="4">
        <f t="shared" si="2"/>
        <v>15451</v>
      </c>
    </row>
    <row r="61" spans="2:32" x14ac:dyDescent="0.25">
      <c r="B61" s="14" t="s">
        <v>252</v>
      </c>
      <c r="C61" s="14" t="s">
        <v>232</v>
      </c>
      <c r="D61" s="2"/>
      <c r="E61" s="2"/>
      <c r="F61" s="2"/>
      <c r="G61" s="2"/>
      <c r="H61" s="34">
        <f t="shared" si="0"/>
        <v>0</v>
      </c>
      <c r="I61" s="16">
        <v>0</v>
      </c>
      <c r="J61" s="12"/>
      <c r="K61" s="4"/>
      <c r="L61" s="4">
        <v>34</v>
      </c>
      <c r="M61" s="4"/>
      <c r="N61" s="4"/>
      <c r="O61" s="4"/>
      <c r="P61" s="4"/>
      <c r="Q61" s="4"/>
      <c r="R61" s="4"/>
      <c r="S61" s="4"/>
      <c r="T61" s="4">
        <f t="shared" si="1"/>
        <v>3255.3500000000058</v>
      </c>
      <c r="U61" s="12"/>
      <c r="V61" s="17"/>
      <c r="W61" s="4"/>
      <c r="X61" s="4"/>
      <c r="Y61" s="4"/>
      <c r="Z61" s="4"/>
      <c r="AA61" s="4"/>
      <c r="AB61" s="4"/>
      <c r="AC61" s="4"/>
      <c r="AD61" s="4"/>
      <c r="AE61" s="4"/>
      <c r="AF61" s="4">
        <f t="shared" si="2"/>
        <v>15451</v>
      </c>
    </row>
    <row r="62" spans="2:32" x14ac:dyDescent="0.25">
      <c r="B62" s="14" t="s">
        <v>253</v>
      </c>
      <c r="C62" s="14" t="s">
        <v>202</v>
      </c>
      <c r="D62" s="2"/>
      <c r="E62" s="2"/>
      <c r="F62" s="2"/>
      <c r="G62" s="2"/>
      <c r="H62" s="34">
        <f t="shared" si="0"/>
        <v>0</v>
      </c>
      <c r="I62" s="16"/>
      <c r="J62" s="12"/>
      <c r="K62" s="4"/>
      <c r="L62" s="4"/>
      <c r="M62" s="4"/>
      <c r="N62" s="4"/>
      <c r="O62" s="4"/>
      <c r="P62" s="4"/>
      <c r="Q62" s="4"/>
      <c r="R62" s="4"/>
      <c r="S62" s="4"/>
      <c r="T62" s="4">
        <f t="shared" si="1"/>
        <v>3255.3500000000058</v>
      </c>
      <c r="U62" s="12">
        <v>0</v>
      </c>
      <c r="V62" s="17"/>
      <c r="W62" s="4"/>
      <c r="X62" s="4"/>
      <c r="Y62" s="4"/>
      <c r="Z62" s="4"/>
      <c r="AA62" s="4"/>
      <c r="AB62" s="4"/>
      <c r="AC62" s="4">
        <v>13300</v>
      </c>
      <c r="AD62" s="4"/>
      <c r="AE62" s="4"/>
      <c r="AF62" s="4">
        <f t="shared" si="2"/>
        <v>28751</v>
      </c>
    </row>
    <row r="63" spans="2:32" x14ac:dyDescent="0.25">
      <c r="B63" s="14" t="s">
        <v>254</v>
      </c>
      <c r="C63" s="14" t="s">
        <v>255</v>
      </c>
      <c r="D63" s="2"/>
      <c r="E63" s="2"/>
      <c r="F63" s="2"/>
      <c r="G63" s="2"/>
      <c r="H63" s="34">
        <f t="shared" si="0"/>
        <v>0</v>
      </c>
      <c r="I63" s="16"/>
      <c r="J63" s="12"/>
      <c r="K63" s="4"/>
      <c r="L63" s="4"/>
      <c r="M63" s="4"/>
      <c r="N63" s="4"/>
      <c r="O63" s="4"/>
      <c r="P63" s="4"/>
      <c r="Q63" s="4"/>
      <c r="R63" s="4"/>
      <c r="S63" s="4"/>
      <c r="T63" s="4">
        <f t="shared" si="1"/>
        <v>3255.3500000000058</v>
      </c>
      <c r="U63" s="12">
        <v>25000</v>
      </c>
      <c r="V63" s="17"/>
      <c r="W63" s="4"/>
      <c r="X63" s="4"/>
      <c r="Y63" s="4"/>
      <c r="Z63" s="4"/>
      <c r="AA63" s="4"/>
      <c r="AB63" s="4"/>
      <c r="AC63" s="4"/>
      <c r="AD63" s="4"/>
      <c r="AE63" s="4"/>
      <c r="AF63" s="4">
        <f t="shared" si="2"/>
        <v>53751</v>
      </c>
    </row>
    <row r="64" spans="2:32" x14ac:dyDescent="0.25">
      <c r="B64" s="14" t="s">
        <v>256</v>
      </c>
      <c r="C64" s="14" t="s">
        <v>257</v>
      </c>
      <c r="D64" s="2"/>
      <c r="E64" s="2"/>
      <c r="F64" s="2"/>
      <c r="G64" s="2"/>
      <c r="H64" s="34">
        <f t="shared" si="0"/>
        <v>0</v>
      </c>
      <c r="I64" s="16"/>
      <c r="J64" s="12"/>
      <c r="K64" s="4"/>
      <c r="L64" s="4"/>
      <c r="M64" s="4"/>
      <c r="N64" s="4"/>
      <c r="O64" s="4"/>
      <c r="P64" s="4"/>
      <c r="Q64" s="4"/>
      <c r="R64" s="4"/>
      <c r="S64" s="4"/>
      <c r="T64" s="4">
        <f t="shared" si="1"/>
        <v>3255.3500000000058</v>
      </c>
      <c r="U64" s="12"/>
      <c r="V64" s="17">
        <v>20000</v>
      </c>
      <c r="W64" s="4"/>
      <c r="X64" s="4"/>
      <c r="Y64" s="4"/>
      <c r="Z64" s="4"/>
      <c r="AA64" s="4"/>
      <c r="AB64" s="4"/>
      <c r="AC64" s="4"/>
      <c r="AD64" s="4"/>
      <c r="AE64" s="4"/>
      <c r="AF64" s="4">
        <f t="shared" si="2"/>
        <v>33751</v>
      </c>
    </row>
    <row r="65" spans="2:32" x14ac:dyDescent="0.25">
      <c r="B65" s="14" t="s">
        <v>258</v>
      </c>
      <c r="C65" s="14" t="s">
        <v>259</v>
      </c>
      <c r="D65" s="2"/>
      <c r="E65" s="2"/>
      <c r="F65" s="2"/>
      <c r="G65" s="2"/>
      <c r="H65" s="34">
        <f t="shared" si="0"/>
        <v>0</v>
      </c>
      <c r="I65" s="16"/>
      <c r="J65" s="12"/>
      <c r="K65" s="4"/>
      <c r="L65" s="4"/>
      <c r="M65" s="4"/>
      <c r="N65" s="4"/>
      <c r="O65" s="4"/>
      <c r="P65" s="4"/>
      <c r="Q65" s="4"/>
      <c r="R65" s="4"/>
      <c r="S65" s="4"/>
      <c r="T65" s="4">
        <f t="shared" si="1"/>
        <v>3255.3500000000058</v>
      </c>
      <c r="U65" s="12"/>
      <c r="V65" s="17">
        <v>20000</v>
      </c>
      <c r="W65" s="4"/>
      <c r="X65" s="4"/>
      <c r="Y65" s="4"/>
      <c r="Z65" s="4"/>
      <c r="AA65" s="4"/>
      <c r="AB65" s="4"/>
      <c r="AC65" s="4"/>
      <c r="AD65" s="4"/>
      <c r="AE65" s="4"/>
      <c r="AF65" s="4">
        <f t="shared" si="2"/>
        <v>13751</v>
      </c>
    </row>
    <row r="66" spans="2:32" x14ac:dyDescent="0.25">
      <c r="B66" s="14" t="s">
        <v>260</v>
      </c>
      <c r="C66" s="14" t="s">
        <v>10</v>
      </c>
      <c r="D66" s="2"/>
      <c r="E66" s="2"/>
      <c r="F66" s="2"/>
      <c r="G66" s="2"/>
      <c r="H66" s="34">
        <f t="shared" si="0"/>
        <v>0</v>
      </c>
      <c r="I66" s="16"/>
      <c r="J66" s="12">
        <v>0</v>
      </c>
      <c r="K66" s="4">
        <v>17</v>
      </c>
      <c r="L66" s="4"/>
      <c r="M66" s="4"/>
      <c r="N66" s="4"/>
      <c r="O66" s="4"/>
      <c r="P66" s="4"/>
      <c r="Q66" s="4"/>
      <c r="R66" s="4"/>
      <c r="S66" s="4"/>
      <c r="T66" s="4">
        <f t="shared" si="1"/>
        <v>3238.3500000000058</v>
      </c>
      <c r="U66" s="12"/>
      <c r="V66" s="17"/>
      <c r="W66" s="4"/>
      <c r="X66" s="4"/>
      <c r="Y66" s="4"/>
      <c r="Z66" s="4"/>
      <c r="AA66" s="4"/>
      <c r="AB66" s="4"/>
      <c r="AC66" s="4"/>
      <c r="AD66" s="4"/>
      <c r="AE66" s="4"/>
      <c r="AF66" s="4">
        <f t="shared" si="2"/>
        <v>13751</v>
      </c>
    </row>
    <row r="67" spans="2:32" x14ac:dyDescent="0.25">
      <c r="B67" s="14" t="s">
        <v>260</v>
      </c>
      <c r="C67" s="14" t="s">
        <v>132</v>
      </c>
      <c r="D67" s="2"/>
      <c r="E67" s="2"/>
      <c r="F67" s="2"/>
      <c r="G67" s="2"/>
      <c r="H67" s="34">
        <f t="shared" si="0"/>
        <v>0</v>
      </c>
      <c r="I67" s="16"/>
      <c r="J67" s="12"/>
      <c r="K67" s="4"/>
      <c r="L67" s="4"/>
      <c r="M67" s="4"/>
      <c r="N67" s="4"/>
      <c r="O67" s="4"/>
      <c r="P67" s="4"/>
      <c r="Q67" s="4"/>
      <c r="R67" s="4"/>
      <c r="S67" s="4"/>
      <c r="T67" s="4">
        <f t="shared" si="1"/>
        <v>3238.3500000000058</v>
      </c>
      <c r="U67" s="12">
        <v>0</v>
      </c>
      <c r="V67" s="17"/>
      <c r="W67" s="4"/>
      <c r="X67" s="4"/>
      <c r="Y67" s="4">
        <v>2447</v>
      </c>
      <c r="Z67" s="4"/>
      <c r="AA67" s="4"/>
      <c r="AB67" s="4"/>
      <c r="AC67" s="4"/>
      <c r="AD67" s="4"/>
      <c r="AE67" s="4"/>
      <c r="AF67" s="4">
        <f t="shared" si="2"/>
        <v>16198</v>
      </c>
    </row>
    <row r="68" spans="2:32" x14ac:dyDescent="0.25">
      <c r="B68" s="14" t="s">
        <v>261</v>
      </c>
      <c r="C68" s="14" t="s">
        <v>232</v>
      </c>
      <c r="D68" s="2"/>
      <c r="E68" s="2"/>
      <c r="F68" s="2"/>
      <c r="G68" s="2"/>
      <c r="H68" s="34">
        <f t="shared" ref="H68:H112" si="3">H67+D68-G68</f>
        <v>0</v>
      </c>
      <c r="I68" s="16"/>
      <c r="J68" s="12"/>
      <c r="K68" s="4"/>
      <c r="L68" s="4"/>
      <c r="M68" s="4"/>
      <c r="N68" s="4"/>
      <c r="O68" s="4"/>
      <c r="P68" s="4"/>
      <c r="Q68" s="4"/>
      <c r="R68" s="4"/>
      <c r="S68" s="4"/>
      <c r="T68" s="4">
        <f t="shared" ref="T68:T86" si="4">T67+(I68+L68+M68+P68+Q68+R68)-(J68+K68+N68+O68+S68)</f>
        <v>3238.3500000000058</v>
      </c>
      <c r="U68" s="12">
        <v>0</v>
      </c>
      <c r="V68" s="17"/>
      <c r="W68" s="4"/>
      <c r="X68" s="4">
        <v>86</v>
      </c>
      <c r="Y68" s="4"/>
      <c r="Z68" s="4"/>
      <c r="AA68" s="4"/>
      <c r="AB68" s="4"/>
      <c r="AC68" s="4"/>
      <c r="AD68" s="4"/>
      <c r="AE68" s="4"/>
      <c r="AF68" s="4">
        <f t="shared" ref="AF68:AF112" si="5">AF67+(U68+X68+Y68+AB68+AC68+AD68)-(V68+W68+Z68+AA68+AE68)</f>
        <v>16284</v>
      </c>
    </row>
    <row r="69" spans="2:32" x14ac:dyDescent="0.25">
      <c r="B69" s="14" t="s">
        <v>262</v>
      </c>
      <c r="C69" s="14" t="s">
        <v>132</v>
      </c>
      <c r="D69" s="2"/>
      <c r="E69" s="2"/>
      <c r="F69" s="2"/>
      <c r="G69" s="2"/>
      <c r="H69" s="34">
        <f t="shared" si="3"/>
        <v>0</v>
      </c>
      <c r="I69" s="16"/>
      <c r="J69" s="12"/>
      <c r="K69" s="4"/>
      <c r="L69" s="4"/>
      <c r="M69" s="4"/>
      <c r="N69" s="4"/>
      <c r="O69" s="4"/>
      <c r="P69" s="4"/>
      <c r="Q69" s="4"/>
      <c r="R69" s="4"/>
      <c r="S69" s="4"/>
      <c r="T69" s="4">
        <f t="shared" si="4"/>
        <v>3238.3500000000058</v>
      </c>
      <c r="U69" s="12">
        <v>0</v>
      </c>
      <c r="V69" s="17"/>
      <c r="W69" s="4"/>
      <c r="X69" s="4"/>
      <c r="Y69" s="4">
        <v>5231</v>
      </c>
      <c r="Z69" s="4"/>
      <c r="AA69" s="4"/>
      <c r="AB69" s="4"/>
      <c r="AC69" s="4"/>
      <c r="AD69" s="4"/>
      <c r="AE69" s="4"/>
      <c r="AF69" s="4">
        <f t="shared" si="5"/>
        <v>21515</v>
      </c>
    </row>
    <row r="70" spans="2:32" x14ac:dyDescent="0.25">
      <c r="B70" s="14" t="s">
        <v>263</v>
      </c>
      <c r="C70" s="14" t="s">
        <v>132</v>
      </c>
      <c r="D70" s="2"/>
      <c r="E70" s="2"/>
      <c r="F70" s="2"/>
      <c r="G70" s="2"/>
      <c r="H70" s="34">
        <f t="shared" si="3"/>
        <v>0</v>
      </c>
      <c r="I70" s="16"/>
      <c r="J70" s="12"/>
      <c r="K70" s="4"/>
      <c r="L70" s="4"/>
      <c r="M70" s="4"/>
      <c r="N70" s="4"/>
      <c r="O70" s="4"/>
      <c r="P70" s="4"/>
      <c r="Q70" s="4"/>
      <c r="R70" s="4"/>
      <c r="S70" s="4"/>
      <c r="T70" s="4">
        <f t="shared" si="4"/>
        <v>3238.3500000000058</v>
      </c>
      <c r="U70" s="12">
        <v>0</v>
      </c>
      <c r="V70" s="17"/>
      <c r="W70" s="4"/>
      <c r="X70" s="4"/>
      <c r="Y70" s="4">
        <v>3960</v>
      </c>
      <c r="Z70" s="4"/>
      <c r="AA70" s="4"/>
      <c r="AB70" s="4"/>
      <c r="AC70" s="4"/>
      <c r="AD70" s="4"/>
      <c r="AE70" s="4"/>
      <c r="AF70" s="4">
        <f t="shared" si="5"/>
        <v>25475</v>
      </c>
    </row>
    <row r="71" spans="2:32" x14ac:dyDescent="0.25">
      <c r="B71" s="14" t="s">
        <v>263</v>
      </c>
      <c r="C71" s="14" t="s">
        <v>132</v>
      </c>
      <c r="D71" s="2"/>
      <c r="E71" s="2"/>
      <c r="F71" s="2"/>
      <c r="G71" s="2"/>
      <c r="H71" s="34">
        <f t="shared" si="3"/>
        <v>0</v>
      </c>
      <c r="I71" s="16">
        <v>0</v>
      </c>
      <c r="J71" s="12"/>
      <c r="K71" s="4"/>
      <c r="L71" s="4"/>
      <c r="M71" s="4">
        <v>10125</v>
      </c>
      <c r="N71" s="4"/>
      <c r="O71" s="4"/>
      <c r="P71" s="4"/>
      <c r="Q71" s="4"/>
      <c r="R71" s="4"/>
      <c r="S71" s="4"/>
      <c r="T71" s="4">
        <f t="shared" si="4"/>
        <v>13363.350000000006</v>
      </c>
      <c r="U71" s="12"/>
      <c r="V71" s="17"/>
      <c r="W71" s="4"/>
      <c r="X71" s="4"/>
      <c r="Y71" s="4"/>
      <c r="Z71" s="4"/>
      <c r="AA71" s="4"/>
      <c r="AB71" s="4"/>
      <c r="AC71" s="4"/>
      <c r="AD71" s="4"/>
      <c r="AE71" s="4"/>
      <c r="AF71" s="4">
        <f t="shared" si="5"/>
        <v>25475</v>
      </c>
    </row>
    <row r="72" spans="2:32" x14ac:dyDescent="0.25">
      <c r="B72" s="14" t="s">
        <v>263</v>
      </c>
      <c r="C72" s="14" t="s">
        <v>132</v>
      </c>
      <c r="D72" s="2"/>
      <c r="E72" s="2"/>
      <c r="F72" s="2"/>
      <c r="G72" s="2"/>
      <c r="H72" s="34">
        <f t="shared" si="3"/>
        <v>0</v>
      </c>
      <c r="I72" s="16">
        <v>0</v>
      </c>
      <c r="J72" s="12"/>
      <c r="K72" s="4"/>
      <c r="L72" s="4"/>
      <c r="M72" s="4">
        <v>8100</v>
      </c>
      <c r="N72" s="4"/>
      <c r="O72" s="4"/>
      <c r="P72" s="4"/>
      <c r="Q72" s="4"/>
      <c r="R72" s="4"/>
      <c r="S72" s="4"/>
      <c r="T72" s="4">
        <f t="shared" si="4"/>
        <v>21463.350000000006</v>
      </c>
      <c r="U72" s="12"/>
      <c r="V72" s="17"/>
      <c r="W72" s="4"/>
      <c r="X72" s="4"/>
      <c r="Y72" s="4"/>
      <c r="Z72" s="4"/>
      <c r="AA72" s="4"/>
      <c r="AB72" s="4"/>
      <c r="AC72" s="4"/>
      <c r="AD72" s="4"/>
      <c r="AE72" s="4"/>
      <c r="AF72" s="4">
        <f t="shared" si="5"/>
        <v>25475</v>
      </c>
    </row>
    <row r="73" spans="2:32" x14ac:dyDescent="0.25">
      <c r="B73" s="14" t="s">
        <v>263</v>
      </c>
      <c r="C73" s="14" t="s">
        <v>132</v>
      </c>
      <c r="D73" s="2"/>
      <c r="E73" s="2"/>
      <c r="F73" s="2"/>
      <c r="G73" s="2"/>
      <c r="H73" s="34">
        <f t="shared" si="3"/>
        <v>0</v>
      </c>
      <c r="I73" s="16">
        <v>0</v>
      </c>
      <c r="J73" s="12"/>
      <c r="K73" s="4"/>
      <c r="L73" s="4"/>
      <c r="M73" s="4">
        <v>9085</v>
      </c>
      <c r="N73" s="4"/>
      <c r="O73" s="4"/>
      <c r="P73" s="4"/>
      <c r="Q73" s="4"/>
      <c r="R73" s="4"/>
      <c r="S73" s="4"/>
      <c r="T73" s="4">
        <f t="shared" si="4"/>
        <v>30548.350000000006</v>
      </c>
      <c r="U73" s="12"/>
      <c r="V73" s="17"/>
      <c r="W73" s="4"/>
      <c r="X73" s="4"/>
      <c r="Y73" s="4"/>
      <c r="Z73" s="4"/>
      <c r="AA73" s="4"/>
      <c r="AB73" s="4"/>
      <c r="AC73" s="4"/>
      <c r="AD73" s="4"/>
      <c r="AE73" s="4"/>
      <c r="AF73" s="4">
        <f t="shared" si="5"/>
        <v>25475</v>
      </c>
    </row>
    <row r="74" spans="2:32" x14ac:dyDescent="0.25">
      <c r="B74" s="14" t="s">
        <v>263</v>
      </c>
      <c r="C74" s="14" t="s">
        <v>132</v>
      </c>
      <c r="D74" s="2"/>
      <c r="E74" s="2"/>
      <c r="F74" s="2"/>
      <c r="G74" s="2"/>
      <c r="H74" s="34">
        <f t="shared" si="3"/>
        <v>0</v>
      </c>
      <c r="I74" s="16">
        <v>0</v>
      </c>
      <c r="J74" s="12"/>
      <c r="K74" s="4"/>
      <c r="L74" s="4"/>
      <c r="M74" s="4">
        <v>669</v>
      </c>
      <c r="N74" s="4"/>
      <c r="O74" s="4"/>
      <c r="P74" s="4"/>
      <c r="Q74" s="4"/>
      <c r="R74" s="4"/>
      <c r="S74" s="4"/>
      <c r="T74" s="4">
        <f t="shared" si="4"/>
        <v>31217.350000000006</v>
      </c>
      <c r="U74" s="12"/>
      <c r="V74" s="17"/>
      <c r="W74" s="4"/>
      <c r="X74" s="4"/>
      <c r="Y74" s="4"/>
      <c r="Z74" s="4"/>
      <c r="AA74" s="4"/>
      <c r="AB74" s="4"/>
      <c r="AC74" s="4"/>
      <c r="AD74" s="4"/>
      <c r="AE74" s="4"/>
      <c r="AF74" s="4">
        <f t="shared" si="5"/>
        <v>25475</v>
      </c>
    </row>
    <row r="75" spans="2:32" x14ac:dyDescent="0.25">
      <c r="B75" s="14" t="s">
        <v>264</v>
      </c>
      <c r="C75" s="14" t="s">
        <v>255</v>
      </c>
      <c r="D75" s="2"/>
      <c r="E75" s="2"/>
      <c r="F75" s="2"/>
      <c r="G75" s="2"/>
      <c r="H75" s="34">
        <f t="shared" si="3"/>
        <v>0</v>
      </c>
      <c r="I75" s="16"/>
      <c r="J75" s="12"/>
      <c r="K75" s="4"/>
      <c r="L75" s="4"/>
      <c r="M75" s="4"/>
      <c r="N75" s="4"/>
      <c r="O75" s="4"/>
      <c r="P75" s="4"/>
      <c r="Q75" s="4"/>
      <c r="R75" s="4"/>
      <c r="S75" s="4"/>
      <c r="T75" s="4">
        <f t="shared" si="4"/>
        <v>31217.350000000006</v>
      </c>
      <c r="U75" s="12">
        <v>20000</v>
      </c>
      <c r="V75" s="17"/>
      <c r="W75" s="4"/>
      <c r="X75" s="4"/>
      <c r="Y75" s="4"/>
      <c r="Z75" s="4"/>
      <c r="AA75" s="4"/>
      <c r="AB75" s="4"/>
      <c r="AC75" s="4"/>
      <c r="AD75" s="4"/>
      <c r="AE75" s="4"/>
      <c r="AF75" s="4">
        <f t="shared" si="5"/>
        <v>45475</v>
      </c>
    </row>
    <row r="76" spans="2:32" x14ac:dyDescent="0.25">
      <c r="B76" s="14" t="s">
        <v>265</v>
      </c>
      <c r="C76" s="14" t="s">
        <v>209</v>
      </c>
      <c r="D76" s="2"/>
      <c r="E76" s="2"/>
      <c r="F76" s="2"/>
      <c r="G76" s="2"/>
      <c r="H76" s="34">
        <f t="shared" si="3"/>
        <v>0</v>
      </c>
      <c r="I76" s="16"/>
      <c r="J76" s="12"/>
      <c r="K76" s="4"/>
      <c r="L76" s="4"/>
      <c r="M76" s="4"/>
      <c r="N76" s="4"/>
      <c r="O76" s="4"/>
      <c r="P76" s="4"/>
      <c r="Q76" s="4"/>
      <c r="R76" s="4"/>
      <c r="S76" s="4"/>
      <c r="T76" s="4">
        <f t="shared" si="4"/>
        <v>31217.350000000006</v>
      </c>
      <c r="U76" s="12">
        <v>25000</v>
      </c>
      <c r="V76" s="17"/>
      <c r="W76" s="4"/>
      <c r="X76" s="4"/>
      <c r="Y76" s="4"/>
      <c r="Z76" s="4"/>
      <c r="AA76" s="4"/>
      <c r="AB76" s="4"/>
      <c r="AC76" s="4"/>
      <c r="AD76" s="4"/>
      <c r="AE76" s="4"/>
      <c r="AF76" s="4">
        <f t="shared" si="5"/>
        <v>70475</v>
      </c>
    </row>
    <row r="77" spans="2:32" x14ac:dyDescent="0.25">
      <c r="B77" s="14" t="s">
        <v>266</v>
      </c>
      <c r="C77" s="14" t="s">
        <v>267</v>
      </c>
      <c r="D77" s="2"/>
      <c r="E77" s="2"/>
      <c r="F77" s="2"/>
      <c r="G77" s="2"/>
      <c r="H77" s="34">
        <f t="shared" si="3"/>
        <v>0</v>
      </c>
      <c r="I77" s="16"/>
      <c r="J77" s="12"/>
      <c r="K77" s="4"/>
      <c r="L77" s="4"/>
      <c r="M77" s="4"/>
      <c r="N77" s="4"/>
      <c r="O77" s="4"/>
      <c r="P77" s="4"/>
      <c r="Q77" s="4"/>
      <c r="R77" s="4"/>
      <c r="S77" s="4"/>
      <c r="T77" s="4">
        <f t="shared" si="4"/>
        <v>31217.350000000006</v>
      </c>
      <c r="U77" s="12"/>
      <c r="V77" s="17">
        <v>20000</v>
      </c>
      <c r="W77" s="4"/>
      <c r="X77" s="4"/>
      <c r="Y77" s="4"/>
      <c r="Z77" s="4"/>
      <c r="AA77" s="4"/>
      <c r="AB77" s="4"/>
      <c r="AC77" s="4"/>
      <c r="AD77" s="4"/>
      <c r="AE77" s="4"/>
      <c r="AF77" s="4">
        <f t="shared" si="5"/>
        <v>50475</v>
      </c>
    </row>
    <row r="78" spans="2:32" x14ac:dyDescent="0.25">
      <c r="B78" s="14" t="s">
        <v>268</v>
      </c>
      <c r="C78" s="14" t="s">
        <v>132</v>
      </c>
      <c r="D78" s="2"/>
      <c r="E78" s="2"/>
      <c r="F78" s="2"/>
      <c r="G78" s="2"/>
      <c r="H78" s="34">
        <f t="shared" si="3"/>
        <v>0</v>
      </c>
      <c r="I78" s="16">
        <v>0</v>
      </c>
      <c r="J78" s="12"/>
      <c r="K78" s="4"/>
      <c r="L78" s="4"/>
      <c r="M78" s="4">
        <v>670</v>
      </c>
      <c r="N78" s="4"/>
      <c r="O78" s="4"/>
      <c r="P78" s="4"/>
      <c r="Q78" s="4"/>
      <c r="R78" s="4"/>
      <c r="S78" s="4"/>
      <c r="T78" s="4">
        <f t="shared" si="4"/>
        <v>31887.350000000006</v>
      </c>
      <c r="U78" s="12"/>
      <c r="V78" s="17"/>
      <c r="W78" s="4"/>
      <c r="X78" s="4"/>
      <c r="Y78" s="4"/>
      <c r="Z78" s="4"/>
      <c r="AA78" s="4"/>
      <c r="AB78" s="4"/>
      <c r="AC78" s="4"/>
      <c r="AD78" s="4"/>
      <c r="AE78" s="4"/>
      <c r="AF78" s="4">
        <f t="shared" si="5"/>
        <v>50475</v>
      </c>
    </row>
    <row r="79" spans="2:32" x14ac:dyDescent="0.25">
      <c r="B79" s="14" t="s">
        <v>269</v>
      </c>
      <c r="C79" s="14" t="s">
        <v>132</v>
      </c>
      <c r="D79" s="2"/>
      <c r="E79" s="2"/>
      <c r="F79" s="2"/>
      <c r="G79" s="2"/>
      <c r="H79" s="34">
        <f t="shared" si="3"/>
        <v>0</v>
      </c>
      <c r="I79" s="16"/>
      <c r="J79" s="12"/>
      <c r="K79" s="4"/>
      <c r="L79" s="4"/>
      <c r="M79" s="4"/>
      <c r="N79" s="4"/>
      <c r="O79" s="4"/>
      <c r="P79" s="4"/>
      <c r="Q79" s="4"/>
      <c r="R79" s="4"/>
      <c r="S79" s="4"/>
      <c r="T79" s="4">
        <f t="shared" si="4"/>
        <v>31887.350000000006</v>
      </c>
      <c r="U79" s="12">
        <v>0</v>
      </c>
      <c r="V79" s="17"/>
      <c r="W79" s="4"/>
      <c r="X79" s="4"/>
      <c r="Y79" s="4">
        <v>12487</v>
      </c>
      <c r="Z79" s="4"/>
      <c r="AA79" s="4"/>
      <c r="AB79" s="4"/>
      <c r="AC79" s="4"/>
      <c r="AD79" s="4"/>
      <c r="AE79" s="4"/>
      <c r="AF79" s="4">
        <f t="shared" si="5"/>
        <v>62962</v>
      </c>
    </row>
    <row r="80" spans="2:32" x14ac:dyDescent="0.25">
      <c r="B80" s="14" t="s">
        <v>270</v>
      </c>
      <c r="C80" s="14" t="s">
        <v>189</v>
      </c>
      <c r="D80" s="2"/>
      <c r="E80" s="2"/>
      <c r="F80" s="2"/>
      <c r="G80" s="2"/>
      <c r="H80" s="34">
        <f t="shared" si="3"/>
        <v>0</v>
      </c>
      <c r="I80" s="16"/>
      <c r="J80" s="12"/>
      <c r="K80" s="4"/>
      <c r="L80" s="4"/>
      <c r="M80" s="4"/>
      <c r="N80" s="4"/>
      <c r="O80" s="4"/>
      <c r="P80" s="4"/>
      <c r="Q80" s="4"/>
      <c r="R80" s="4"/>
      <c r="S80" s="4"/>
      <c r="T80" s="4">
        <f t="shared" si="4"/>
        <v>31887.350000000006</v>
      </c>
      <c r="U80" s="12"/>
      <c r="V80" s="17">
        <v>5000</v>
      </c>
      <c r="W80" s="4"/>
      <c r="X80" s="4"/>
      <c r="Y80" s="4"/>
      <c r="Z80" s="4"/>
      <c r="AA80" s="4"/>
      <c r="AB80" s="4"/>
      <c r="AC80" s="4"/>
      <c r="AD80" s="4"/>
      <c r="AE80" s="4"/>
      <c r="AF80" s="4">
        <f t="shared" si="5"/>
        <v>57962</v>
      </c>
    </row>
    <row r="81" spans="2:32" x14ac:dyDescent="0.25">
      <c r="B81" s="14" t="s">
        <v>271</v>
      </c>
      <c r="C81" s="14" t="s">
        <v>132</v>
      </c>
      <c r="D81" s="2"/>
      <c r="E81" s="2"/>
      <c r="F81" s="2"/>
      <c r="G81" s="2"/>
      <c r="H81" s="34">
        <f t="shared" si="3"/>
        <v>0</v>
      </c>
      <c r="I81" s="16">
        <v>0</v>
      </c>
      <c r="J81" s="12"/>
      <c r="K81" s="4"/>
      <c r="L81" s="4"/>
      <c r="M81" s="4">
        <v>669</v>
      </c>
      <c r="N81" s="4"/>
      <c r="O81" s="4"/>
      <c r="P81" s="4"/>
      <c r="Q81" s="4"/>
      <c r="R81" s="4"/>
      <c r="S81" s="4"/>
      <c r="T81" s="4">
        <f t="shared" si="4"/>
        <v>32556.350000000006</v>
      </c>
      <c r="U81" s="12"/>
      <c r="V81" s="17"/>
      <c r="W81" s="4"/>
      <c r="X81" s="4"/>
      <c r="Y81" s="4"/>
      <c r="Z81" s="4"/>
      <c r="AA81" s="4"/>
      <c r="AB81" s="4"/>
      <c r="AC81" s="4"/>
      <c r="AD81" s="4"/>
      <c r="AE81" s="4"/>
      <c r="AF81" s="4">
        <f t="shared" si="5"/>
        <v>57962</v>
      </c>
    </row>
    <row r="82" spans="2:32" x14ac:dyDescent="0.25">
      <c r="B82" s="14" t="s">
        <v>272</v>
      </c>
      <c r="C82" s="14" t="s">
        <v>200</v>
      </c>
      <c r="D82" s="2"/>
      <c r="E82" s="2"/>
      <c r="F82" s="2"/>
      <c r="G82" s="2"/>
      <c r="H82" s="34">
        <f t="shared" si="3"/>
        <v>0</v>
      </c>
      <c r="I82" s="16"/>
      <c r="J82" s="12"/>
      <c r="K82" s="4"/>
      <c r="L82" s="4"/>
      <c r="M82" s="4"/>
      <c r="N82" s="4"/>
      <c r="O82" s="4"/>
      <c r="P82" s="4"/>
      <c r="Q82" s="4"/>
      <c r="R82" s="4"/>
      <c r="S82" s="4"/>
      <c r="T82" s="4">
        <f t="shared" si="4"/>
        <v>32556.350000000006</v>
      </c>
      <c r="U82" s="12"/>
      <c r="V82" s="17">
        <v>25000</v>
      </c>
      <c r="W82" s="4"/>
      <c r="X82" s="4"/>
      <c r="Y82" s="4"/>
      <c r="Z82" s="4"/>
      <c r="AA82" s="4"/>
      <c r="AB82" s="4"/>
      <c r="AC82" s="4"/>
      <c r="AD82" s="4"/>
      <c r="AE82" s="4"/>
      <c r="AF82" s="4">
        <f t="shared" si="5"/>
        <v>32962</v>
      </c>
    </row>
    <row r="83" spans="2:32" x14ac:dyDescent="0.25">
      <c r="B83" s="14" t="s">
        <v>273</v>
      </c>
      <c r="C83" s="14" t="s">
        <v>274</v>
      </c>
      <c r="D83" s="2"/>
      <c r="E83" s="2"/>
      <c r="F83" s="2"/>
      <c r="G83" s="2"/>
      <c r="H83" s="34">
        <f t="shared" si="3"/>
        <v>0</v>
      </c>
      <c r="I83" s="16"/>
      <c r="J83" s="12"/>
      <c r="K83" s="4"/>
      <c r="L83" s="4"/>
      <c r="M83" s="4"/>
      <c r="N83" s="4"/>
      <c r="O83" s="4"/>
      <c r="P83" s="4"/>
      <c r="Q83" s="4"/>
      <c r="R83" s="4"/>
      <c r="S83" s="4"/>
      <c r="T83" s="4">
        <f t="shared" si="4"/>
        <v>32556.350000000006</v>
      </c>
      <c r="U83" s="12"/>
      <c r="V83" s="17">
        <v>30000</v>
      </c>
      <c r="W83" s="4"/>
      <c r="X83" s="4"/>
      <c r="Y83" s="4"/>
      <c r="Z83" s="4"/>
      <c r="AA83" s="4"/>
      <c r="AB83" s="4"/>
      <c r="AC83" s="4"/>
      <c r="AD83" s="4"/>
      <c r="AE83" s="4"/>
      <c r="AF83" s="4">
        <f t="shared" si="5"/>
        <v>2962</v>
      </c>
    </row>
    <row r="84" spans="2:32" x14ac:dyDescent="0.25">
      <c r="B84" s="14" t="s">
        <v>275</v>
      </c>
      <c r="C84" s="14" t="s">
        <v>132</v>
      </c>
      <c r="D84" s="2"/>
      <c r="E84" s="2"/>
      <c r="F84" s="2"/>
      <c r="G84" s="2"/>
      <c r="H84" s="34">
        <f t="shared" si="3"/>
        <v>0</v>
      </c>
      <c r="I84" s="16">
        <v>0</v>
      </c>
      <c r="J84" s="12">
        <v>0</v>
      </c>
      <c r="K84" s="4"/>
      <c r="L84" s="4"/>
      <c r="M84" s="4">
        <v>218</v>
      </c>
      <c r="N84" s="4"/>
      <c r="O84" s="4"/>
      <c r="P84" s="4"/>
      <c r="Q84" s="4"/>
      <c r="R84" s="4"/>
      <c r="S84" s="4"/>
      <c r="T84" s="4">
        <f t="shared" si="4"/>
        <v>32774.350000000006</v>
      </c>
      <c r="U84" s="2"/>
      <c r="V84" s="2"/>
      <c r="W84" s="4"/>
      <c r="X84" s="4"/>
      <c r="Y84" s="4"/>
      <c r="Z84" s="4"/>
      <c r="AA84" s="4"/>
      <c r="AB84" s="4"/>
      <c r="AC84" s="4"/>
      <c r="AD84" s="4"/>
      <c r="AE84" s="4"/>
      <c r="AF84" s="4">
        <f t="shared" si="5"/>
        <v>2962</v>
      </c>
    </row>
    <row r="85" spans="2:32" x14ac:dyDescent="0.25">
      <c r="B85" s="14" t="s">
        <v>276</v>
      </c>
      <c r="C85" s="14" t="s">
        <v>133</v>
      </c>
      <c r="D85" s="2"/>
      <c r="E85" s="2"/>
      <c r="F85" s="2"/>
      <c r="G85" s="2"/>
      <c r="H85" s="34">
        <f t="shared" si="3"/>
        <v>0</v>
      </c>
      <c r="I85" s="16">
        <v>0</v>
      </c>
      <c r="J85" s="12">
        <v>0</v>
      </c>
      <c r="K85" s="4">
        <v>17</v>
      </c>
      <c r="L85" s="4"/>
      <c r="M85" s="4"/>
      <c r="N85" s="4"/>
      <c r="O85" s="4"/>
      <c r="P85" s="4"/>
      <c r="Q85" s="4"/>
      <c r="R85" s="4"/>
      <c r="S85" s="4"/>
      <c r="T85" s="4">
        <f t="shared" si="4"/>
        <v>32757.350000000006</v>
      </c>
      <c r="U85" s="2"/>
      <c r="V85" s="2"/>
      <c r="W85" s="4"/>
      <c r="X85" s="4"/>
      <c r="Y85" s="4"/>
      <c r="Z85" s="4"/>
      <c r="AA85" s="4"/>
      <c r="AB85" s="4"/>
      <c r="AC85" s="4"/>
      <c r="AD85" s="4"/>
      <c r="AE85" s="4"/>
      <c r="AF85" s="4">
        <f t="shared" si="5"/>
        <v>2962</v>
      </c>
    </row>
    <row r="86" spans="2:32" x14ac:dyDescent="0.25">
      <c r="B86" s="14" t="s">
        <v>277</v>
      </c>
      <c r="C86" s="14" t="s">
        <v>132</v>
      </c>
      <c r="D86" s="2"/>
      <c r="E86" s="2"/>
      <c r="F86" s="2"/>
      <c r="G86" s="2"/>
      <c r="H86" s="34">
        <f t="shared" si="3"/>
        <v>0</v>
      </c>
      <c r="I86" s="16">
        <v>0</v>
      </c>
      <c r="J86" s="12"/>
      <c r="K86" s="4"/>
      <c r="L86" s="4"/>
      <c r="M86" s="4">
        <v>4189</v>
      </c>
      <c r="N86" s="4"/>
      <c r="O86" s="4"/>
      <c r="P86" s="4"/>
      <c r="Q86" s="4"/>
      <c r="R86" s="4"/>
      <c r="S86" s="4"/>
      <c r="T86" s="4">
        <f t="shared" si="4"/>
        <v>36946.350000000006</v>
      </c>
      <c r="U86" s="12">
        <v>0</v>
      </c>
      <c r="V86" s="17"/>
      <c r="W86" s="4"/>
      <c r="X86" s="4"/>
      <c r="Y86" s="4">
        <v>2575</v>
      </c>
      <c r="Z86" s="4"/>
      <c r="AA86" s="4"/>
      <c r="AB86" s="4"/>
      <c r="AC86" s="4"/>
      <c r="AD86" s="4"/>
      <c r="AE86" s="4"/>
      <c r="AF86" s="4">
        <f t="shared" si="5"/>
        <v>5537</v>
      </c>
    </row>
    <row r="87" spans="2:32" x14ac:dyDescent="0.25">
      <c r="B87" s="14" t="s">
        <v>277</v>
      </c>
      <c r="C87" s="14" t="s">
        <v>278</v>
      </c>
      <c r="D87" s="2"/>
      <c r="E87" s="2"/>
      <c r="F87" s="2"/>
      <c r="G87" s="2"/>
      <c r="H87" s="34">
        <f t="shared" si="3"/>
        <v>0</v>
      </c>
      <c r="I87" s="16">
        <v>0</v>
      </c>
      <c r="J87" s="12">
        <v>0</v>
      </c>
      <c r="K87" s="4"/>
      <c r="L87" s="4"/>
      <c r="M87" s="4"/>
      <c r="N87" s="4"/>
      <c r="O87" s="4"/>
      <c r="P87" s="4"/>
      <c r="Q87" s="4"/>
      <c r="R87" s="4">
        <v>35000</v>
      </c>
      <c r="S87" s="4">
        <v>39189</v>
      </c>
      <c r="T87" s="4">
        <f>T86+(I87+L87+M87+P87+Q87+R87)-(J87+K87+N87+O87+S87)</f>
        <v>32757.350000000006</v>
      </c>
      <c r="U87" s="12">
        <v>0</v>
      </c>
      <c r="V87" s="17">
        <v>0</v>
      </c>
      <c r="W87" s="4"/>
      <c r="X87" s="4"/>
      <c r="Y87" s="4"/>
      <c r="Z87" s="4"/>
      <c r="AA87" s="4"/>
      <c r="AB87" s="4"/>
      <c r="AC87" s="4"/>
      <c r="AD87" s="4">
        <v>50000</v>
      </c>
      <c r="AE87" s="4">
        <v>52575</v>
      </c>
      <c r="AF87" s="4">
        <f t="shared" si="5"/>
        <v>2962</v>
      </c>
    </row>
    <row r="88" spans="2:32" x14ac:dyDescent="0.25">
      <c r="B88" s="14" t="s">
        <v>277</v>
      </c>
      <c r="C88" s="14" t="s">
        <v>132</v>
      </c>
      <c r="D88" s="2"/>
      <c r="E88" s="2"/>
      <c r="F88" s="2"/>
      <c r="G88" s="2"/>
      <c r="H88" s="34">
        <f t="shared" si="3"/>
        <v>0</v>
      </c>
      <c r="I88" s="16"/>
      <c r="J88" s="12"/>
      <c r="K88" s="4"/>
      <c r="L88" s="4"/>
      <c r="M88" s="4"/>
      <c r="N88" s="4"/>
      <c r="O88" s="4"/>
      <c r="P88" s="4"/>
      <c r="Q88" s="4"/>
      <c r="R88" s="4"/>
      <c r="S88" s="4"/>
      <c r="T88" s="4">
        <f t="shared" ref="T88:T112" si="6">T87+(I88+L88+M88+P88+Q88+R88)-(J88+K88+N88+O88+S88)</f>
        <v>32757.350000000006</v>
      </c>
      <c r="U88" s="12">
        <v>0</v>
      </c>
      <c r="V88" s="17"/>
      <c r="W88" s="4"/>
      <c r="X88" s="4"/>
      <c r="Y88" s="4">
        <v>2500</v>
      </c>
      <c r="Z88" s="4"/>
      <c r="AA88" s="4"/>
      <c r="AB88" s="4"/>
      <c r="AC88" s="4"/>
      <c r="AD88" s="4"/>
      <c r="AE88" s="4"/>
      <c r="AF88" s="4">
        <f t="shared" si="5"/>
        <v>5462</v>
      </c>
    </row>
    <row r="89" spans="2:32" x14ac:dyDescent="0.25">
      <c r="B89" s="14" t="s">
        <v>277</v>
      </c>
      <c r="C89" s="14" t="s">
        <v>278</v>
      </c>
      <c r="D89" s="2"/>
      <c r="E89" s="2"/>
      <c r="F89" s="2"/>
      <c r="G89" s="2"/>
      <c r="H89" s="34">
        <f t="shared" si="3"/>
        <v>0</v>
      </c>
      <c r="I89" s="16"/>
      <c r="J89" s="12"/>
      <c r="K89" s="4"/>
      <c r="L89" s="4"/>
      <c r="M89" s="4"/>
      <c r="N89" s="4"/>
      <c r="O89" s="4"/>
      <c r="P89" s="4"/>
      <c r="Q89" s="4"/>
      <c r="R89" s="4"/>
      <c r="S89" s="4"/>
      <c r="T89" s="4">
        <f t="shared" si="6"/>
        <v>32757.350000000006</v>
      </c>
      <c r="U89" s="12">
        <v>0</v>
      </c>
      <c r="V89" s="17">
        <v>0</v>
      </c>
      <c r="W89" s="4"/>
      <c r="X89" s="4"/>
      <c r="Y89" s="4"/>
      <c r="Z89" s="4"/>
      <c r="AA89" s="4"/>
      <c r="AB89" s="4"/>
      <c r="AC89" s="4"/>
      <c r="AD89" s="4">
        <v>50000</v>
      </c>
      <c r="AE89" s="4">
        <v>52500</v>
      </c>
      <c r="AF89" s="4">
        <f t="shared" si="5"/>
        <v>2962</v>
      </c>
    </row>
    <row r="90" spans="2:32" x14ac:dyDescent="0.25">
      <c r="B90" s="14" t="s">
        <v>277</v>
      </c>
      <c r="C90" s="14" t="s">
        <v>132</v>
      </c>
      <c r="D90" s="2"/>
      <c r="E90" s="2"/>
      <c r="F90" s="2"/>
      <c r="G90" s="2"/>
      <c r="H90" s="34">
        <f t="shared" si="3"/>
        <v>0</v>
      </c>
      <c r="I90" s="16"/>
      <c r="J90" s="12"/>
      <c r="K90" s="4"/>
      <c r="L90" s="4"/>
      <c r="M90" s="4"/>
      <c r="N90" s="4"/>
      <c r="O90" s="4"/>
      <c r="P90" s="4"/>
      <c r="Q90" s="4"/>
      <c r="R90" s="4"/>
      <c r="S90" s="4"/>
      <c r="T90" s="4">
        <f t="shared" si="6"/>
        <v>32757.350000000006</v>
      </c>
      <c r="U90" s="12">
        <v>0</v>
      </c>
      <c r="V90" s="17"/>
      <c r="W90" s="4"/>
      <c r="X90" s="4"/>
      <c r="Y90" s="4">
        <v>3863</v>
      </c>
      <c r="Z90" s="4"/>
      <c r="AA90" s="4"/>
      <c r="AB90" s="4"/>
      <c r="AC90" s="4"/>
      <c r="AD90" s="4"/>
      <c r="AE90" s="4"/>
      <c r="AF90" s="4">
        <f t="shared" si="5"/>
        <v>6825</v>
      </c>
    </row>
    <row r="91" spans="2:32" x14ac:dyDescent="0.25">
      <c r="B91" s="14" t="s">
        <v>277</v>
      </c>
      <c r="C91" s="14" t="s">
        <v>278</v>
      </c>
      <c r="D91" s="2"/>
      <c r="E91" s="2"/>
      <c r="F91" s="2"/>
      <c r="G91" s="2"/>
      <c r="H91" s="34">
        <f t="shared" si="3"/>
        <v>0</v>
      </c>
      <c r="I91" s="16"/>
      <c r="J91" s="12"/>
      <c r="K91" s="4"/>
      <c r="L91" s="4"/>
      <c r="M91" s="4"/>
      <c r="N91" s="4"/>
      <c r="O91" s="4"/>
      <c r="P91" s="4"/>
      <c r="Q91" s="4"/>
      <c r="R91" s="4"/>
      <c r="S91" s="4"/>
      <c r="T91" s="4">
        <f t="shared" si="6"/>
        <v>32757.350000000006</v>
      </c>
      <c r="U91" s="12">
        <v>0</v>
      </c>
      <c r="V91" s="17">
        <v>0</v>
      </c>
      <c r="W91" s="4"/>
      <c r="X91" s="4"/>
      <c r="Y91" s="4"/>
      <c r="Z91" s="4"/>
      <c r="AA91" s="4"/>
      <c r="AB91" s="4"/>
      <c r="AC91" s="4"/>
      <c r="AD91" s="4">
        <v>75000</v>
      </c>
      <c r="AE91" s="4">
        <v>78863</v>
      </c>
      <c r="AF91" s="4">
        <f t="shared" si="5"/>
        <v>2962</v>
      </c>
    </row>
    <row r="92" spans="2:32" x14ac:dyDescent="0.25">
      <c r="B92" s="14" t="s">
        <v>277</v>
      </c>
      <c r="C92" s="14" t="s">
        <v>132</v>
      </c>
      <c r="D92" s="2"/>
      <c r="E92" s="2"/>
      <c r="F92" s="2"/>
      <c r="G92" s="2"/>
      <c r="H92" s="34">
        <f t="shared" si="3"/>
        <v>0</v>
      </c>
      <c r="I92" s="16"/>
      <c r="J92" s="12"/>
      <c r="K92" s="4"/>
      <c r="L92" s="4"/>
      <c r="M92" s="4"/>
      <c r="N92" s="4"/>
      <c r="O92" s="4"/>
      <c r="P92" s="4"/>
      <c r="Q92" s="4"/>
      <c r="R92" s="4"/>
      <c r="S92" s="4"/>
      <c r="T92" s="4">
        <f t="shared" si="6"/>
        <v>32757.350000000006</v>
      </c>
      <c r="U92" s="12">
        <v>0</v>
      </c>
      <c r="V92" s="17"/>
      <c r="W92" s="4"/>
      <c r="X92" s="4"/>
      <c r="Y92" s="4">
        <v>2500</v>
      </c>
      <c r="Z92" s="4"/>
      <c r="AA92" s="4"/>
      <c r="AB92" s="4"/>
      <c r="AC92" s="4"/>
      <c r="AD92" s="4"/>
      <c r="AE92" s="4"/>
      <c r="AF92" s="4">
        <f t="shared" si="5"/>
        <v>5462</v>
      </c>
    </row>
    <row r="93" spans="2:32" x14ac:dyDescent="0.25">
      <c r="B93" s="14" t="s">
        <v>277</v>
      </c>
      <c r="C93" s="14" t="s">
        <v>278</v>
      </c>
      <c r="D93" s="2"/>
      <c r="E93" s="2"/>
      <c r="F93" s="2"/>
      <c r="G93" s="2"/>
      <c r="H93" s="34">
        <f t="shared" si="3"/>
        <v>0</v>
      </c>
      <c r="I93" s="16"/>
      <c r="J93" s="12"/>
      <c r="K93" s="4"/>
      <c r="L93" s="4"/>
      <c r="M93" s="4"/>
      <c r="N93" s="4"/>
      <c r="O93" s="4"/>
      <c r="P93" s="4"/>
      <c r="Q93" s="4"/>
      <c r="R93" s="4"/>
      <c r="S93" s="4"/>
      <c r="T93" s="4">
        <f t="shared" si="6"/>
        <v>32757.350000000006</v>
      </c>
      <c r="U93" s="12">
        <v>0</v>
      </c>
      <c r="V93" s="17">
        <v>0</v>
      </c>
      <c r="W93" s="4"/>
      <c r="X93" s="4"/>
      <c r="Y93" s="4"/>
      <c r="Z93" s="4"/>
      <c r="AA93" s="4"/>
      <c r="AB93" s="4"/>
      <c r="AC93" s="4"/>
      <c r="AD93" s="4">
        <v>50000</v>
      </c>
      <c r="AE93" s="4">
        <v>52500</v>
      </c>
      <c r="AF93" s="4">
        <f t="shared" si="5"/>
        <v>2962</v>
      </c>
    </row>
    <row r="94" spans="2:32" x14ac:dyDescent="0.25">
      <c r="B94" s="14" t="s">
        <v>277</v>
      </c>
      <c r="C94" s="14" t="s">
        <v>132</v>
      </c>
      <c r="D94" s="2"/>
      <c r="E94" s="2"/>
      <c r="F94" s="2"/>
      <c r="G94" s="2"/>
      <c r="H94" s="34">
        <f t="shared" si="3"/>
        <v>0</v>
      </c>
      <c r="I94" s="16"/>
      <c r="J94" s="12"/>
      <c r="K94" s="4"/>
      <c r="L94" s="4"/>
      <c r="M94" s="4"/>
      <c r="N94" s="4"/>
      <c r="O94" s="4"/>
      <c r="P94" s="4"/>
      <c r="Q94" s="4"/>
      <c r="R94" s="4"/>
      <c r="S94" s="4"/>
      <c r="T94" s="4">
        <f t="shared" si="6"/>
        <v>32757.350000000006</v>
      </c>
      <c r="U94" s="12">
        <v>0</v>
      </c>
      <c r="V94" s="17"/>
      <c r="W94" s="4"/>
      <c r="X94" s="4"/>
      <c r="Y94" s="4">
        <v>13221</v>
      </c>
      <c r="Z94" s="4"/>
      <c r="AA94" s="4"/>
      <c r="AB94" s="4"/>
      <c r="AC94" s="4"/>
      <c r="AD94" s="4"/>
      <c r="AE94" s="4"/>
      <c r="AF94" s="4">
        <f t="shared" si="5"/>
        <v>16183</v>
      </c>
    </row>
    <row r="95" spans="2:32" x14ac:dyDescent="0.25">
      <c r="B95" s="14" t="s">
        <v>277</v>
      </c>
      <c r="C95" s="14" t="s">
        <v>278</v>
      </c>
      <c r="D95" s="2"/>
      <c r="E95" s="2"/>
      <c r="F95" s="2"/>
      <c r="G95" s="2"/>
      <c r="H95" s="34">
        <f t="shared" si="3"/>
        <v>0</v>
      </c>
      <c r="I95" s="16"/>
      <c r="J95" s="12"/>
      <c r="K95" s="4"/>
      <c r="L95" s="4"/>
      <c r="M95" s="4"/>
      <c r="N95" s="4"/>
      <c r="O95" s="4"/>
      <c r="P95" s="4"/>
      <c r="Q95" s="4"/>
      <c r="R95" s="4"/>
      <c r="S95" s="4"/>
      <c r="T95" s="4">
        <f t="shared" si="6"/>
        <v>32757.350000000006</v>
      </c>
      <c r="U95" s="12">
        <v>0</v>
      </c>
      <c r="V95" s="17">
        <v>0</v>
      </c>
      <c r="W95" s="4"/>
      <c r="X95" s="4"/>
      <c r="Y95" s="4"/>
      <c r="Z95" s="4"/>
      <c r="AA95" s="4"/>
      <c r="AB95" s="4"/>
      <c r="AC95" s="4"/>
      <c r="AD95" s="4">
        <v>50000</v>
      </c>
      <c r="AE95" s="4">
        <v>63221</v>
      </c>
      <c r="AF95" s="4">
        <f t="shared" si="5"/>
        <v>2962</v>
      </c>
    </row>
    <row r="96" spans="2:32" x14ac:dyDescent="0.25">
      <c r="B96" s="14" t="s">
        <v>277</v>
      </c>
      <c r="C96" s="14" t="s">
        <v>132</v>
      </c>
      <c r="D96" s="2"/>
      <c r="E96" s="2"/>
      <c r="F96" s="2"/>
      <c r="G96" s="2"/>
      <c r="H96" s="34">
        <f t="shared" si="3"/>
        <v>0</v>
      </c>
      <c r="I96" s="16"/>
      <c r="J96" s="12"/>
      <c r="K96" s="4"/>
      <c r="L96" s="4"/>
      <c r="M96" s="4"/>
      <c r="N96" s="4"/>
      <c r="O96" s="4"/>
      <c r="P96" s="4"/>
      <c r="Q96" s="4"/>
      <c r="R96" s="4"/>
      <c r="S96" s="4"/>
      <c r="T96" s="4">
        <f t="shared" si="6"/>
        <v>32757.350000000006</v>
      </c>
      <c r="U96" s="16">
        <v>0</v>
      </c>
      <c r="V96" s="12"/>
      <c r="W96" s="4"/>
      <c r="X96" s="4"/>
      <c r="Y96" s="4">
        <v>2447</v>
      </c>
      <c r="Z96" s="4"/>
      <c r="AA96" s="4"/>
      <c r="AB96" s="4"/>
      <c r="AC96" s="4"/>
      <c r="AD96" s="4"/>
      <c r="AE96" s="4"/>
      <c r="AF96" s="4">
        <f t="shared" si="5"/>
        <v>5409</v>
      </c>
    </row>
    <row r="97" spans="2:32" x14ac:dyDescent="0.25">
      <c r="B97" s="14" t="s">
        <v>277</v>
      </c>
      <c r="C97" s="14" t="s">
        <v>278</v>
      </c>
      <c r="D97" s="2"/>
      <c r="E97" s="2"/>
      <c r="F97" s="2"/>
      <c r="G97" s="2"/>
      <c r="H97" s="34">
        <f t="shared" si="3"/>
        <v>0</v>
      </c>
      <c r="I97" s="16"/>
      <c r="J97" s="12"/>
      <c r="K97" s="4"/>
      <c r="L97" s="4"/>
      <c r="M97" s="4"/>
      <c r="N97" s="4"/>
      <c r="O97" s="4"/>
      <c r="P97" s="4"/>
      <c r="Q97" s="4"/>
      <c r="R97" s="4"/>
      <c r="S97" s="4"/>
      <c r="T97" s="4">
        <f t="shared" si="6"/>
        <v>32757.350000000006</v>
      </c>
      <c r="U97" s="16">
        <v>0</v>
      </c>
      <c r="V97" s="12"/>
      <c r="W97" s="4"/>
      <c r="X97" s="4"/>
      <c r="Y97" s="4"/>
      <c r="Z97" s="4"/>
      <c r="AA97" s="4"/>
      <c r="AB97" s="4"/>
      <c r="AC97" s="4"/>
      <c r="AD97" s="4">
        <v>30000</v>
      </c>
      <c r="AE97" s="4"/>
      <c r="AF97" s="4">
        <f t="shared" si="5"/>
        <v>35409</v>
      </c>
    </row>
    <row r="98" spans="2:32" x14ac:dyDescent="0.25">
      <c r="B98" s="14" t="s">
        <v>277</v>
      </c>
      <c r="C98" s="14" t="s">
        <v>132</v>
      </c>
      <c r="D98" s="2"/>
      <c r="E98" s="2"/>
      <c r="F98" s="2"/>
      <c r="G98" s="2"/>
      <c r="H98" s="34">
        <f t="shared" si="3"/>
        <v>0</v>
      </c>
      <c r="I98" s="11"/>
      <c r="J98" s="11"/>
      <c r="K98" s="4"/>
      <c r="L98" s="4"/>
      <c r="M98" s="4"/>
      <c r="N98" s="4"/>
      <c r="O98" s="4"/>
      <c r="P98" s="4"/>
      <c r="Q98" s="4"/>
      <c r="R98" s="4"/>
      <c r="S98" s="4"/>
      <c r="T98" s="4">
        <f t="shared" si="6"/>
        <v>32757.350000000006</v>
      </c>
      <c r="U98" s="16"/>
      <c r="V98" s="12">
        <v>0</v>
      </c>
      <c r="W98" s="4"/>
      <c r="X98" s="4"/>
      <c r="Y98" s="4"/>
      <c r="Z98" s="4"/>
      <c r="AA98" s="4"/>
      <c r="AB98" s="4"/>
      <c r="AC98" s="4"/>
      <c r="AD98" s="4"/>
      <c r="AE98" s="4"/>
      <c r="AF98" s="4">
        <f t="shared" si="5"/>
        <v>35409</v>
      </c>
    </row>
    <row r="99" spans="2:32" x14ac:dyDescent="0.25">
      <c r="B99" s="14" t="s">
        <v>279</v>
      </c>
      <c r="C99" s="14" t="s">
        <v>150</v>
      </c>
      <c r="D99" s="2"/>
      <c r="E99" s="2"/>
      <c r="F99" s="2"/>
      <c r="G99" s="2"/>
      <c r="H99" s="34">
        <f t="shared" si="3"/>
        <v>0</v>
      </c>
      <c r="I99" s="11"/>
      <c r="J99" s="12">
        <v>0</v>
      </c>
      <c r="K99" s="4"/>
      <c r="L99" s="4"/>
      <c r="M99" s="4"/>
      <c r="N99" s="4"/>
      <c r="O99" s="4"/>
      <c r="P99" s="4">
        <v>-30000</v>
      </c>
      <c r="Q99" s="4"/>
      <c r="R99" s="4"/>
      <c r="S99" s="4"/>
      <c r="T99" s="4">
        <f t="shared" si="6"/>
        <v>2757.3500000000058</v>
      </c>
      <c r="U99" s="16"/>
      <c r="V99" s="12">
        <v>0</v>
      </c>
      <c r="W99" s="4"/>
      <c r="X99" s="4"/>
      <c r="Y99" s="4"/>
      <c r="Z99" s="4"/>
      <c r="AA99" s="4"/>
      <c r="AB99" s="4"/>
      <c r="AC99" s="4"/>
      <c r="AD99" s="4"/>
      <c r="AE99" s="4"/>
      <c r="AF99" s="4">
        <f t="shared" si="5"/>
        <v>35409</v>
      </c>
    </row>
    <row r="100" spans="2:32" x14ac:dyDescent="0.25">
      <c r="B100" s="14" t="s">
        <v>280</v>
      </c>
      <c r="C100" s="14" t="s">
        <v>281</v>
      </c>
      <c r="D100" s="2"/>
      <c r="E100" s="2"/>
      <c r="F100" s="2"/>
      <c r="G100" s="2"/>
      <c r="H100" s="34">
        <f t="shared" si="3"/>
        <v>0</v>
      </c>
      <c r="I100" s="11"/>
      <c r="J100" s="11"/>
      <c r="K100" s="4"/>
      <c r="L100" s="4"/>
      <c r="M100" s="4"/>
      <c r="N100" s="4"/>
      <c r="O100" s="4"/>
      <c r="P100" s="4"/>
      <c r="Q100" s="4"/>
      <c r="R100" s="4"/>
      <c r="S100" s="4"/>
      <c r="T100" s="4">
        <f t="shared" si="6"/>
        <v>2757.3500000000058</v>
      </c>
      <c r="U100" s="16"/>
      <c r="V100" s="12">
        <v>10000</v>
      </c>
      <c r="W100" s="4"/>
      <c r="X100" s="4"/>
      <c r="Y100" s="4"/>
      <c r="Z100" s="4"/>
      <c r="AA100" s="4"/>
      <c r="AB100" s="4"/>
      <c r="AC100" s="4"/>
      <c r="AD100" s="4"/>
      <c r="AE100" s="4"/>
      <c r="AF100" s="4">
        <f t="shared" si="5"/>
        <v>25409</v>
      </c>
    </row>
    <row r="101" spans="2:32" x14ac:dyDescent="0.25">
      <c r="B101" s="14" t="s">
        <v>280</v>
      </c>
      <c r="C101" s="14" t="s">
        <v>282</v>
      </c>
      <c r="D101" s="2"/>
      <c r="E101" s="2"/>
      <c r="F101" s="2"/>
      <c r="G101" s="2"/>
      <c r="H101" s="34">
        <f t="shared" si="3"/>
        <v>0</v>
      </c>
      <c r="I101" s="11"/>
      <c r="J101" s="11"/>
      <c r="K101" s="4"/>
      <c r="L101" s="4"/>
      <c r="M101" s="4"/>
      <c r="N101" s="4"/>
      <c r="O101" s="4"/>
      <c r="P101" s="4"/>
      <c r="Q101" s="4"/>
      <c r="R101" s="4"/>
      <c r="S101" s="4"/>
      <c r="T101" s="4">
        <f t="shared" si="6"/>
        <v>2757.3500000000058</v>
      </c>
      <c r="U101" s="16">
        <v>0</v>
      </c>
      <c r="V101" s="12">
        <v>10000</v>
      </c>
      <c r="W101" s="4"/>
      <c r="X101" s="4"/>
      <c r="Y101" s="4"/>
      <c r="Z101" s="4"/>
      <c r="AA101" s="4"/>
      <c r="AB101" s="4"/>
      <c r="AC101" s="4"/>
      <c r="AD101" s="4"/>
      <c r="AE101" s="4"/>
      <c r="AF101" s="4">
        <f t="shared" si="5"/>
        <v>15409</v>
      </c>
    </row>
    <row r="102" spans="2:32" x14ac:dyDescent="0.25">
      <c r="B102" s="14" t="s">
        <v>280</v>
      </c>
      <c r="C102" s="14" t="s">
        <v>283</v>
      </c>
      <c r="D102" s="2"/>
      <c r="E102" s="2"/>
      <c r="F102" s="2"/>
      <c r="G102" s="2"/>
      <c r="H102" s="34">
        <f t="shared" si="3"/>
        <v>0</v>
      </c>
      <c r="I102" s="11"/>
      <c r="J102" s="11"/>
      <c r="K102" s="4"/>
      <c r="L102" s="4"/>
      <c r="M102" s="4"/>
      <c r="N102" s="4"/>
      <c r="O102" s="4"/>
      <c r="P102" s="4"/>
      <c r="Q102" s="4"/>
      <c r="R102" s="4"/>
      <c r="S102" s="4"/>
      <c r="T102" s="4">
        <f t="shared" si="6"/>
        <v>2757.3500000000058</v>
      </c>
      <c r="U102" s="16">
        <v>0</v>
      </c>
      <c r="V102" s="12">
        <v>10000</v>
      </c>
      <c r="W102" s="4"/>
      <c r="X102" s="4"/>
      <c r="Y102" s="4"/>
      <c r="Z102" s="4"/>
      <c r="AA102" s="4"/>
      <c r="AB102" s="4"/>
      <c r="AC102" s="4"/>
      <c r="AD102" s="4"/>
      <c r="AE102" s="4"/>
      <c r="AF102" s="4">
        <f t="shared" si="5"/>
        <v>5409</v>
      </c>
    </row>
    <row r="103" spans="2:32" x14ac:dyDescent="0.25">
      <c r="B103" s="14" t="s">
        <v>284</v>
      </c>
      <c r="C103" s="14" t="s">
        <v>232</v>
      </c>
      <c r="D103" s="2"/>
      <c r="E103" s="2"/>
      <c r="F103" s="2"/>
      <c r="G103" s="2"/>
      <c r="H103" s="34">
        <f t="shared" si="3"/>
        <v>0</v>
      </c>
      <c r="I103" s="11"/>
      <c r="J103" s="11"/>
      <c r="K103" s="4"/>
      <c r="L103" s="4"/>
      <c r="M103" s="4"/>
      <c r="N103" s="4"/>
      <c r="O103" s="4"/>
      <c r="P103" s="4"/>
      <c r="Q103" s="4"/>
      <c r="R103" s="4"/>
      <c r="S103" s="4"/>
      <c r="T103" s="4">
        <f t="shared" si="6"/>
        <v>2757.3500000000058</v>
      </c>
      <c r="U103" s="16">
        <v>0</v>
      </c>
      <c r="V103" s="12">
        <v>0</v>
      </c>
      <c r="W103" s="4"/>
      <c r="X103" s="4">
        <v>413</v>
      </c>
      <c r="Y103" s="4"/>
      <c r="Z103" s="4"/>
      <c r="AA103" s="4"/>
      <c r="AB103" s="4"/>
      <c r="AC103" s="4"/>
      <c r="AD103" s="4"/>
      <c r="AE103" s="4"/>
      <c r="AF103" s="4">
        <f t="shared" si="5"/>
        <v>5822</v>
      </c>
    </row>
    <row r="104" spans="2:32" x14ac:dyDescent="0.25">
      <c r="B104" s="14" t="s">
        <v>285</v>
      </c>
      <c r="C104" s="14" t="s">
        <v>132</v>
      </c>
      <c r="D104" s="2"/>
      <c r="E104" s="2"/>
      <c r="F104" s="2"/>
      <c r="G104" s="2"/>
      <c r="H104" s="34">
        <f t="shared" si="3"/>
        <v>0</v>
      </c>
      <c r="I104" s="11"/>
      <c r="J104" s="11"/>
      <c r="K104" s="4"/>
      <c r="L104" s="4"/>
      <c r="M104" s="4"/>
      <c r="N104" s="4"/>
      <c r="O104" s="4"/>
      <c r="P104" s="4"/>
      <c r="Q104" s="4"/>
      <c r="R104" s="4"/>
      <c r="S104" s="4"/>
      <c r="T104" s="4">
        <f t="shared" si="6"/>
        <v>2757.3500000000058</v>
      </c>
      <c r="U104" s="16">
        <v>0</v>
      </c>
      <c r="V104" s="12">
        <v>0</v>
      </c>
      <c r="W104" s="4"/>
      <c r="X104" s="4"/>
      <c r="Y104" s="4">
        <v>5231</v>
      </c>
      <c r="Z104" s="4"/>
      <c r="AA104" s="4"/>
      <c r="AB104" s="4"/>
      <c r="AC104" s="4"/>
      <c r="AD104" s="4"/>
      <c r="AE104" s="4"/>
      <c r="AF104" s="4">
        <f t="shared" si="5"/>
        <v>11053</v>
      </c>
    </row>
    <row r="105" spans="2:32" x14ac:dyDescent="0.25">
      <c r="B105" s="14" t="s">
        <v>285</v>
      </c>
      <c r="C105" s="14" t="s">
        <v>286</v>
      </c>
      <c r="D105" s="2"/>
      <c r="E105" s="2"/>
      <c r="F105" s="2"/>
      <c r="G105" s="2"/>
      <c r="H105" s="34">
        <f t="shared" si="3"/>
        <v>0</v>
      </c>
      <c r="I105" s="11"/>
      <c r="J105" s="11"/>
      <c r="K105" s="4"/>
      <c r="L105" s="4"/>
      <c r="M105" s="4"/>
      <c r="N105" s="4"/>
      <c r="O105" s="4"/>
      <c r="P105" s="4"/>
      <c r="Q105" s="4"/>
      <c r="R105" s="4"/>
      <c r="S105" s="4"/>
      <c r="T105" s="4">
        <f t="shared" si="6"/>
        <v>2757.3500000000058</v>
      </c>
      <c r="U105" s="12"/>
      <c r="V105" s="17">
        <v>10000</v>
      </c>
      <c r="W105" s="4"/>
      <c r="X105" s="4"/>
      <c r="Y105" s="4"/>
      <c r="Z105" s="4"/>
      <c r="AA105" s="4"/>
      <c r="AB105" s="4"/>
      <c r="AC105" s="4"/>
      <c r="AD105" s="4"/>
      <c r="AE105" s="4"/>
      <c r="AF105" s="4">
        <f t="shared" si="5"/>
        <v>1053</v>
      </c>
    </row>
    <row r="106" spans="2:32" x14ac:dyDescent="0.25">
      <c r="B106" s="14" t="s">
        <v>287</v>
      </c>
      <c r="C106" s="14" t="s">
        <v>132</v>
      </c>
      <c r="D106" s="2"/>
      <c r="E106" s="2"/>
      <c r="F106" s="2"/>
      <c r="G106" s="2"/>
      <c r="H106" s="34">
        <f t="shared" si="3"/>
        <v>0</v>
      </c>
      <c r="I106" s="11">
        <v>0</v>
      </c>
      <c r="J106" s="11"/>
      <c r="K106" s="4"/>
      <c r="L106" s="4"/>
      <c r="M106" s="4">
        <v>10125</v>
      </c>
      <c r="N106" s="4"/>
      <c r="O106" s="4"/>
      <c r="P106" s="4"/>
      <c r="Q106" s="4"/>
      <c r="R106" s="4"/>
      <c r="S106" s="4"/>
      <c r="T106" s="4">
        <f t="shared" si="6"/>
        <v>12882.350000000006</v>
      </c>
      <c r="U106" s="4"/>
      <c r="V106" s="4"/>
      <c r="W106" s="4"/>
      <c r="X106" s="4"/>
      <c r="Y106" s="4">
        <v>3960</v>
      </c>
      <c r="Z106" s="4"/>
      <c r="AA106" s="4"/>
      <c r="AB106" s="4"/>
      <c r="AC106" s="4"/>
      <c r="AD106" s="4"/>
      <c r="AE106" s="4"/>
      <c r="AF106" s="4">
        <f t="shared" si="5"/>
        <v>5013</v>
      </c>
    </row>
    <row r="107" spans="2:32" x14ac:dyDescent="0.25">
      <c r="B107" s="14" t="s">
        <v>287</v>
      </c>
      <c r="C107" s="14" t="s">
        <v>132</v>
      </c>
      <c r="D107" s="2"/>
      <c r="E107" s="2"/>
      <c r="F107" s="2"/>
      <c r="G107" s="2"/>
      <c r="H107" s="34">
        <f t="shared" si="3"/>
        <v>0</v>
      </c>
      <c r="I107" s="11">
        <v>0</v>
      </c>
      <c r="J107" s="11"/>
      <c r="K107" s="4"/>
      <c r="L107" s="4"/>
      <c r="M107" s="4">
        <v>8100</v>
      </c>
      <c r="N107" s="4"/>
      <c r="O107" s="4"/>
      <c r="P107" s="4"/>
      <c r="Q107" s="4"/>
      <c r="R107" s="4"/>
      <c r="S107" s="4"/>
      <c r="T107" s="4">
        <f t="shared" si="6"/>
        <v>20982.350000000006</v>
      </c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>
        <f t="shared" si="5"/>
        <v>5013</v>
      </c>
    </row>
    <row r="108" spans="2:32" x14ac:dyDescent="0.25">
      <c r="B108" s="14" t="s">
        <v>287</v>
      </c>
      <c r="C108" s="14" t="s">
        <v>132</v>
      </c>
      <c r="D108" s="2"/>
      <c r="E108" s="2"/>
      <c r="F108" s="2"/>
      <c r="G108" s="2"/>
      <c r="H108" s="34">
        <f t="shared" si="3"/>
        <v>0</v>
      </c>
      <c r="I108" s="11">
        <v>0</v>
      </c>
      <c r="J108" s="11"/>
      <c r="K108" s="4"/>
      <c r="L108" s="4"/>
      <c r="M108" s="4">
        <v>9084</v>
      </c>
      <c r="N108" s="4"/>
      <c r="O108" s="4"/>
      <c r="P108" s="4"/>
      <c r="Q108" s="4"/>
      <c r="R108" s="4"/>
      <c r="S108" s="4"/>
      <c r="T108" s="4">
        <f t="shared" si="6"/>
        <v>30066.350000000006</v>
      </c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>
        <f t="shared" si="5"/>
        <v>5013</v>
      </c>
    </row>
    <row r="109" spans="2:32" x14ac:dyDescent="0.25">
      <c r="B109" s="14" t="s">
        <v>287</v>
      </c>
      <c r="C109" s="14" t="s">
        <v>132</v>
      </c>
      <c r="D109" s="2"/>
      <c r="E109" s="2"/>
      <c r="F109" s="2"/>
      <c r="G109" s="2"/>
      <c r="H109" s="34">
        <f t="shared" si="3"/>
        <v>0</v>
      </c>
      <c r="I109" s="16">
        <v>0</v>
      </c>
      <c r="J109" s="12"/>
      <c r="K109" s="4"/>
      <c r="L109" s="4"/>
      <c r="M109" s="4">
        <v>670</v>
      </c>
      <c r="N109" s="4"/>
      <c r="O109" s="4"/>
      <c r="P109" s="4"/>
      <c r="Q109" s="4"/>
      <c r="R109" s="4"/>
      <c r="S109" s="4"/>
      <c r="T109" s="4">
        <f t="shared" si="6"/>
        <v>30736.350000000006</v>
      </c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>
        <f t="shared" si="5"/>
        <v>5013</v>
      </c>
    </row>
    <row r="110" spans="2:32" x14ac:dyDescent="0.25">
      <c r="B110" s="7"/>
      <c r="C110" s="2"/>
      <c r="D110" s="2"/>
      <c r="E110" s="2"/>
      <c r="F110" s="2"/>
      <c r="G110" s="2"/>
      <c r="H110" s="34">
        <f t="shared" si="3"/>
        <v>0</v>
      </c>
      <c r="I110" s="16"/>
      <c r="J110" s="12"/>
      <c r="K110" s="4"/>
      <c r="L110" s="4"/>
      <c r="M110" s="4"/>
      <c r="N110" s="4"/>
      <c r="O110" s="4"/>
      <c r="P110" s="4"/>
      <c r="Q110" s="4"/>
      <c r="R110" s="4"/>
      <c r="S110" s="4"/>
      <c r="T110" s="4">
        <f t="shared" si="6"/>
        <v>30736.350000000006</v>
      </c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>
        <f t="shared" si="5"/>
        <v>5013</v>
      </c>
    </row>
    <row r="111" spans="2:32" x14ac:dyDescent="0.25">
      <c r="B111" s="2"/>
      <c r="C111" s="2"/>
      <c r="D111" s="2"/>
      <c r="E111" s="2"/>
      <c r="F111" s="2"/>
      <c r="G111" s="2"/>
      <c r="H111" s="34">
        <f t="shared" si="3"/>
        <v>0</v>
      </c>
      <c r="I111" s="4">
        <v>0</v>
      </c>
      <c r="J111" s="4">
        <v>0</v>
      </c>
      <c r="K111" s="4"/>
      <c r="L111" s="4"/>
      <c r="M111" s="4"/>
      <c r="N111" s="4"/>
      <c r="O111" s="4"/>
      <c r="P111" s="4"/>
      <c r="Q111" s="4"/>
      <c r="R111" s="4"/>
      <c r="S111" s="4"/>
      <c r="T111" s="4">
        <f t="shared" si="6"/>
        <v>30736.350000000006</v>
      </c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>
        <f t="shared" si="5"/>
        <v>5013</v>
      </c>
    </row>
    <row r="112" spans="2:32" x14ac:dyDescent="0.25">
      <c r="B112" s="2"/>
      <c r="C112" s="2"/>
      <c r="D112" s="2"/>
      <c r="E112" s="2"/>
      <c r="F112" s="2"/>
      <c r="G112" s="2"/>
      <c r="H112" s="34">
        <f t="shared" si="3"/>
        <v>0</v>
      </c>
      <c r="I112" s="4">
        <v>0</v>
      </c>
      <c r="J112" s="4">
        <v>0</v>
      </c>
      <c r="K112" s="4"/>
      <c r="L112" s="4"/>
      <c r="M112" s="4"/>
      <c r="N112" s="4"/>
      <c r="O112" s="4"/>
      <c r="P112" s="4"/>
      <c r="Q112" s="4"/>
      <c r="R112" s="4"/>
      <c r="S112" s="4"/>
      <c r="T112" s="4">
        <f t="shared" si="6"/>
        <v>30736.350000000006</v>
      </c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>
        <f t="shared" si="5"/>
        <v>5013</v>
      </c>
    </row>
    <row r="114" spans="2:32" ht="15.75" thickBot="1" x14ac:dyDescent="0.3"/>
    <row r="115" spans="2:32" x14ac:dyDescent="0.25">
      <c r="S115" t="s">
        <v>130</v>
      </c>
      <c r="T115" s="18">
        <v>70109.350000000006</v>
      </c>
      <c r="AE115" t="s">
        <v>130</v>
      </c>
      <c r="AF115" s="19">
        <v>61615</v>
      </c>
    </row>
    <row r="116" spans="2:32" x14ac:dyDescent="0.25">
      <c r="D116" s="4">
        <f>SUM(D3:D112)</f>
        <v>0</v>
      </c>
      <c r="E116" s="4">
        <f t="shared" ref="E116:F116" si="7">SUM(E3:E112)</f>
        <v>0</v>
      </c>
      <c r="F116" s="4">
        <f t="shared" si="7"/>
        <v>0</v>
      </c>
      <c r="G116" s="4">
        <f t="shared" ref="G116:AE116" si="8">SUM(G3:G112)</f>
        <v>0</v>
      </c>
      <c r="H116" s="4">
        <f t="shared" si="8"/>
        <v>0</v>
      </c>
      <c r="I116" s="4">
        <f t="shared" si="8"/>
        <v>0</v>
      </c>
      <c r="J116" s="4">
        <f t="shared" si="8"/>
        <v>0</v>
      </c>
      <c r="K116" s="4">
        <f t="shared" si="8"/>
        <v>195</v>
      </c>
      <c r="L116" s="4">
        <f t="shared" si="8"/>
        <v>317</v>
      </c>
      <c r="M116" s="4">
        <f t="shared" si="8"/>
        <v>122194</v>
      </c>
      <c r="N116" s="4">
        <f t="shared" si="8"/>
        <v>0</v>
      </c>
      <c r="O116" s="4">
        <f t="shared" si="8"/>
        <v>0</v>
      </c>
      <c r="P116" s="4">
        <f t="shared" si="8"/>
        <v>-157500</v>
      </c>
      <c r="Q116" s="4">
        <f t="shared" si="8"/>
        <v>0</v>
      </c>
      <c r="R116" s="4">
        <f t="shared" si="8"/>
        <v>35000</v>
      </c>
      <c r="S116" s="4">
        <f t="shared" si="8"/>
        <v>39189</v>
      </c>
      <c r="T116" s="4">
        <f>I116-J116-K116+L116+M116-N116-O116+P116+Q116+T115+R116-S116</f>
        <v>30736.350000000006</v>
      </c>
      <c r="U116" s="4">
        <f t="shared" si="8"/>
        <v>95000</v>
      </c>
      <c r="V116" s="4">
        <f t="shared" si="8"/>
        <v>433500</v>
      </c>
      <c r="W116" s="4">
        <f t="shared" si="8"/>
        <v>225</v>
      </c>
      <c r="X116" s="4">
        <f t="shared" si="8"/>
        <v>1469</v>
      </c>
      <c r="Y116" s="4">
        <f t="shared" si="8"/>
        <v>122503</v>
      </c>
      <c r="Z116" s="4">
        <f t="shared" si="8"/>
        <v>0</v>
      </c>
      <c r="AA116" s="4">
        <f t="shared" si="8"/>
        <v>0</v>
      </c>
      <c r="AB116" s="4">
        <f t="shared" si="8"/>
        <v>127500</v>
      </c>
      <c r="AC116" s="4">
        <f t="shared" si="8"/>
        <v>25310</v>
      </c>
      <c r="AD116" s="4">
        <f t="shared" si="8"/>
        <v>305000</v>
      </c>
      <c r="AE116" s="4">
        <f t="shared" si="8"/>
        <v>299659</v>
      </c>
      <c r="AF116" s="4">
        <f>U116-V116-W116+X116+Y116-Z116-AA116+AB116+AC116+AF115+AD116-AE116</f>
        <v>5013</v>
      </c>
    </row>
    <row r="117" spans="2:32" ht="75" x14ac:dyDescent="0.25">
      <c r="B117" s="9" t="s">
        <v>1</v>
      </c>
      <c r="C117" s="10" t="s">
        <v>0</v>
      </c>
      <c r="D117" s="10" t="s">
        <v>2</v>
      </c>
      <c r="E117" s="10" t="s">
        <v>150</v>
      </c>
      <c r="F117" s="10" t="s">
        <v>796</v>
      </c>
      <c r="G117" s="10" t="s">
        <v>3</v>
      </c>
      <c r="H117" s="10" t="s">
        <v>4</v>
      </c>
      <c r="I117" s="10" t="s">
        <v>124</v>
      </c>
      <c r="J117" s="10" t="s">
        <v>123</v>
      </c>
      <c r="K117" s="10" t="s">
        <v>122</v>
      </c>
      <c r="L117" s="10" t="s">
        <v>121</v>
      </c>
      <c r="M117" s="10" t="s">
        <v>120</v>
      </c>
      <c r="N117" s="10" t="s">
        <v>119</v>
      </c>
      <c r="O117" s="10" t="s">
        <v>118</v>
      </c>
      <c r="P117" s="10" t="s">
        <v>125</v>
      </c>
      <c r="Q117" s="10" t="s">
        <v>126</v>
      </c>
      <c r="R117" s="10" t="s">
        <v>288</v>
      </c>
      <c r="S117" s="10" t="s">
        <v>117</v>
      </c>
      <c r="T117" s="10" t="s">
        <v>5</v>
      </c>
      <c r="U117" s="10" t="s">
        <v>110</v>
      </c>
      <c r="V117" s="10" t="s">
        <v>111</v>
      </c>
      <c r="W117" s="10" t="s">
        <v>112</v>
      </c>
      <c r="X117" s="10" t="s">
        <v>113</v>
      </c>
      <c r="Y117" s="10" t="s">
        <v>114</v>
      </c>
      <c r="Z117" s="10" t="s">
        <v>115</v>
      </c>
      <c r="AA117" s="10" t="s">
        <v>116</v>
      </c>
      <c r="AB117" s="10" t="s">
        <v>127</v>
      </c>
      <c r="AC117" s="10" t="s">
        <v>128</v>
      </c>
      <c r="AD117" s="10" t="s">
        <v>288</v>
      </c>
      <c r="AE117" s="10" t="s">
        <v>109</v>
      </c>
      <c r="AF117" s="10" t="s">
        <v>6</v>
      </c>
    </row>
  </sheetData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F117"/>
  <sheetViews>
    <sheetView topLeftCell="A106" workbookViewId="0">
      <selection activeCell="E117" sqref="E117:F117"/>
    </sheetView>
  </sheetViews>
  <sheetFormatPr defaultRowHeight="15" x14ac:dyDescent="0.25"/>
  <cols>
    <col min="2" max="2" width="10.140625" bestFit="1" customWidth="1"/>
    <col min="3" max="3" width="27.28515625" bestFit="1" customWidth="1"/>
    <col min="4" max="8" width="8.85546875" customWidth="1"/>
    <col min="9" max="10" width="9.5703125" customWidth="1"/>
    <col min="11" max="12" width="8.85546875" customWidth="1"/>
    <col min="13" max="13" width="9.5703125" customWidth="1"/>
    <col min="14" max="15" width="8.85546875" customWidth="1"/>
    <col min="16" max="16" width="10.28515625" customWidth="1"/>
    <col min="17" max="19" width="8.85546875" customWidth="1"/>
    <col min="20" max="20" width="9.5703125" customWidth="1"/>
    <col min="21" max="22" width="9.5703125" bestFit="1" customWidth="1"/>
    <col min="25" max="25" width="9.5703125" bestFit="1" customWidth="1"/>
    <col min="28" max="28" width="9.5703125" bestFit="1" customWidth="1"/>
    <col min="30" max="30" width="10.5703125" customWidth="1"/>
    <col min="31" max="31" width="11.7109375" customWidth="1"/>
    <col min="32" max="32" width="9.5703125" bestFit="1" customWidth="1"/>
  </cols>
  <sheetData>
    <row r="2" spans="2:32" ht="75.75" thickBot="1" x14ac:dyDescent="0.3">
      <c r="B2" s="9" t="s">
        <v>1</v>
      </c>
      <c r="C2" s="10" t="s">
        <v>0</v>
      </c>
      <c r="D2" s="10" t="s">
        <v>2</v>
      </c>
      <c r="E2" s="10" t="s">
        <v>150</v>
      </c>
      <c r="F2" s="10" t="s">
        <v>796</v>
      </c>
      <c r="G2" s="10" t="s">
        <v>3</v>
      </c>
      <c r="H2" s="10" t="s">
        <v>4</v>
      </c>
      <c r="I2" s="10" t="s">
        <v>124</v>
      </c>
      <c r="J2" s="10" t="s">
        <v>123</v>
      </c>
      <c r="K2" s="10" t="s">
        <v>122</v>
      </c>
      <c r="L2" s="10" t="s">
        <v>121</v>
      </c>
      <c r="M2" s="10" t="s">
        <v>120</v>
      </c>
      <c r="N2" s="10" t="s">
        <v>119</v>
      </c>
      <c r="O2" s="10" t="s">
        <v>118</v>
      </c>
      <c r="P2" s="10" t="s">
        <v>125</v>
      </c>
      <c r="Q2" s="10" t="s">
        <v>126</v>
      </c>
      <c r="R2" s="10" t="s">
        <v>288</v>
      </c>
      <c r="S2" s="10" t="s">
        <v>117</v>
      </c>
      <c r="T2" s="10" t="s">
        <v>5</v>
      </c>
      <c r="U2" s="10" t="s">
        <v>110</v>
      </c>
      <c r="V2" s="10" t="s">
        <v>111</v>
      </c>
      <c r="W2" s="10" t="s">
        <v>112</v>
      </c>
      <c r="X2" s="10" t="s">
        <v>113</v>
      </c>
      <c r="Y2" s="10" t="s">
        <v>114</v>
      </c>
      <c r="Z2" s="10" t="s">
        <v>115</v>
      </c>
      <c r="AA2" s="10" t="s">
        <v>116</v>
      </c>
      <c r="AB2" s="10" t="s">
        <v>127</v>
      </c>
      <c r="AC2" s="10" t="s">
        <v>128</v>
      </c>
      <c r="AD2" s="10" t="s">
        <v>288</v>
      </c>
      <c r="AE2" s="10" t="s">
        <v>109</v>
      </c>
      <c r="AF2" s="10" t="s">
        <v>6</v>
      </c>
    </row>
    <row r="3" spans="2:32" x14ac:dyDescent="0.25">
      <c r="B3" s="6"/>
      <c r="C3" s="5" t="s">
        <v>129</v>
      </c>
      <c r="D3" s="5"/>
      <c r="E3" s="5"/>
      <c r="F3" s="5"/>
      <c r="G3" s="5"/>
      <c r="H3" s="5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18">
        <v>42084.35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19">
        <v>112497</v>
      </c>
    </row>
    <row r="4" spans="2:32" x14ac:dyDescent="0.25">
      <c r="B4" s="14" t="s">
        <v>289</v>
      </c>
      <c r="C4" s="14" t="s">
        <v>290</v>
      </c>
      <c r="D4" s="2"/>
      <c r="E4" s="2"/>
      <c r="F4" s="2"/>
      <c r="G4" s="2"/>
      <c r="H4" s="34">
        <f t="shared" ref="H4:H67" si="0">H3+D4-G4</f>
        <v>0</v>
      </c>
      <c r="I4" s="22"/>
      <c r="J4" s="22">
        <v>0</v>
      </c>
      <c r="K4" s="4">
        <v>28</v>
      </c>
      <c r="L4" s="4">
        <v>0</v>
      </c>
      <c r="M4" s="4"/>
      <c r="N4" s="4"/>
      <c r="O4" s="4"/>
      <c r="P4" s="4"/>
      <c r="Q4" s="4"/>
      <c r="R4" s="4"/>
      <c r="S4" s="4"/>
      <c r="T4" s="4">
        <f t="shared" ref="T4:T67" si="1">T3+(I4+L4+M4+P4+Q4+R4)-(J4+K4+N4+O4+S4)</f>
        <v>42056.35</v>
      </c>
      <c r="U4" s="22"/>
      <c r="V4" s="22"/>
      <c r="W4" s="4"/>
      <c r="X4" s="4"/>
      <c r="Y4" s="4"/>
      <c r="Z4" s="4"/>
      <c r="AA4" s="4"/>
      <c r="AB4" s="4"/>
      <c r="AC4" s="4"/>
      <c r="AD4" s="4"/>
      <c r="AE4" s="4"/>
      <c r="AF4" s="4">
        <f t="shared" ref="AF4:AF67" si="2">AF3+(U4+X4+Y4+AB4+AC4+AD4)-(V4+W4+Z4+AA4+AE4)</f>
        <v>112497</v>
      </c>
    </row>
    <row r="5" spans="2:32" x14ac:dyDescent="0.25">
      <c r="B5" s="14" t="s">
        <v>291</v>
      </c>
      <c r="C5" s="14" t="s">
        <v>132</v>
      </c>
      <c r="D5" s="2"/>
      <c r="E5" s="2"/>
      <c r="F5" s="2"/>
      <c r="G5" s="2"/>
      <c r="H5" s="34">
        <f t="shared" si="0"/>
        <v>0</v>
      </c>
      <c r="I5" s="22">
        <v>0</v>
      </c>
      <c r="J5" s="22"/>
      <c r="K5" s="4"/>
      <c r="L5" s="4"/>
      <c r="M5" s="4">
        <v>87000</v>
      </c>
      <c r="N5" s="4"/>
      <c r="O5" s="4"/>
      <c r="P5" s="4"/>
      <c r="Q5" s="4"/>
      <c r="R5" s="4"/>
      <c r="S5" s="4"/>
      <c r="T5" s="4">
        <f t="shared" si="1"/>
        <v>129056.35</v>
      </c>
      <c r="U5" s="22"/>
      <c r="V5" s="22"/>
      <c r="W5" s="4"/>
      <c r="X5" s="4"/>
      <c r="Y5" s="4"/>
      <c r="Z5" s="4"/>
      <c r="AA5" s="4"/>
      <c r="AB5" s="4"/>
      <c r="AC5" s="4"/>
      <c r="AD5" s="4"/>
      <c r="AE5" s="4"/>
      <c r="AF5" s="4">
        <f t="shared" si="2"/>
        <v>112497</v>
      </c>
    </row>
    <row r="6" spans="2:32" x14ac:dyDescent="0.25">
      <c r="B6" s="14" t="s">
        <v>291</v>
      </c>
      <c r="C6" s="14" t="s">
        <v>132</v>
      </c>
      <c r="D6" s="2"/>
      <c r="E6" s="2"/>
      <c r="F6" s="2"/>
      <c r="G6" s="2"/>
      <c r="H6" s="34">
        <f t="shared" si="0"/>
        <v>0</v>
      </c>
      <c r="I6" s="22">
        <v>0</v>
      </c>
      <c r="J6" s="22"/>
      <c r="K6" s="4"/>
      <c r="L6" s="4"/>
      <c r="M6" s="4">
        <v>108750</v>
      </c>
      <c r="N6" s="4"/>
      <c r="O6" s="4"/>
      <c r="P6" s="4"/>
      <c r="Q6" s="4"/>
      <c r="R6" s="4"/>
      <c r="S6" s="4"/>
      <c r="T6" s="4">
        <f t="shared" si="1"/>
        <v>237806.35</v>
      </c>
      <c r="U6" s="22"/>
      <c r="V6" s="22"/>
      <c r="W6" s="4"/>
      <c r="X6" s="4"/>
      <c r="Y6" s="4"/>
      <c r="Z6" s="4"/>
      <c r="AA6" s="4"/>
      <c r="AB6" s="4"/>
      <c r="AC6" s="4"/>
      <c r="AD6" s="4"/>
      <c r="AE6" s="4"/>
      <c r="AF6" s="4">
        <f t="shared" si="2"/>
        <v>112497</v>
      </c>
    </row>
    <row r="7" spans="2:32" x14ac:dyDescent="0.25">
      <c r="B7" s="14" t="s">
        <v>292</v>
      </c>
      <c r="C7" s="14" t="s">
        <v>293</v>
      </c>
      <c r="D7" s="2"/>
      <c r="E7" s="2"/>
      <c r="F7" s="2"/>
      <c r="G7" s="2"/>
      <c r="H7" s="34">
        <f t="shared" si="0"/>
        <v>0</v>
      </c>
      <c r="I7" s="22"/>
      <c r="J7" s="22">
        <v>0</v>
      </c>
      <c r="K7" s="4"/>
      <c r="L7" s="4"/>
      <c r="M7" s="4"/>
      <c r="N7" s="4"/>
      <c r="O7" s="4"/>
      <c r="P7" s="4">
        <v>-200000</v>
      </c>
      <c r="Q7" s="4"/>
      <c r="R7" s="4"/>
      <c r="S7" s="4"/>
      <c r="T7" s="4">
        <f t="shared" si="1"/>
        <v>37806.350000000006</v>
      </c>
      <c r="U7" s="22">
        <v>0</v>
      </c>
      <c r="V7" s="22"/>
      <c r="W7" s="4"/>
      <c r="X7" s="4"/>
      <c r="Y7" s="4"/>
      <c r="Z7" s="4"/>
      <c r="AA7" s="4"/>
      <c r="AB7" s="4">
        <v>200000</v>
      </c>
      <c r="AC7" s="4"/>
      <c r="AD7" s="4"/>
      <c r="AE7" s="4"/>
      <c r="AF7" s="4">
        <f t="shared" si="2"/>
        <v>312497</v>
      </c>
    </row>
    <row r="8" spans="2:32" x14ac:dyDescent="0.25">
      <c r="B8" s="14" t="s">
        <v>294</v>
      </c>
      <c r="C8" s="14" t="s">
        <v>295</v>
      </c>
      <c r="D8" s="2"/>
      <c r="E8" s="2"/>
      <c r="F8" s="2"/>
      <c r="G8" s="2"/>
      <c r="H8" s="34">
        <f t="shared" si="0"/>
        <v>0</v>
      </c>
      <c r="I8" s="22"/>
      <c r="J8" s="22"/>
      <c r="K8" s="4"/>
      <c r="L8" s="4"/>
      <c r="M8" s="4"/>
      <c r="N8" s="4"/>
      <c r="O8" s="4"/>
      <c r="P8" s="4"/>
      <c r="Q8" s="4"/>
      <c r="R8" s="4"/>
      <c r="S8" s="4"/>
      <c r="T8" s="4">
        <f t="shared" si="1"/>
        <v>37806.350000000006</v>
      </c>
      <c r="U8" s="22">
        <v>0</v>
      </c>
      <c r="V8" s="22"/>
      <c r="W8" s="4"/>
      <c r="X8" s="4">
        <v>1083</v>
      </c>
      <c r="Y8" s="4"/>
      <c r="Z8" s="4"/>
      <c r="AA8" s="4"/>
      <c r="AB8" s="4"/>
      <c r="AC8" s="4"/>
      <c r="AD8" s="4"/>
      <c r="AE8" s="4"/>
      <c r="AF8" s="4">
        <f t="shared" si="2"/>
        <v>313580</v>
      </c>
    </row>
    <row r="9" spans="2:32" x14ac:dyDescent="0.25">
      <c r="B9" s="14" t="s">
        <v>294</v>
      </c>
      <c r="C9" s="14" t="s">
        <v>132</v>
      </c>
      <c r="D9" s="2"/>
      <c r="E9" s="2"/>
      <c r="F9" s="2"/>
      <c r="G9" s="2"/>
      <c r="H9" s="34">
        <f t="shared" si="0"/>
        <v>0</v>
      </c>
      <c r="I9" s="22">
        <v>0</v>
      </c>
      <c r="J9" s="22"/>
      <c r="K9" s="4"/>
      <c r="L9" s="4"/>
      <c r="M9" s="4">
        <v>744</v>
      </c>
      <c r="N9" s="4"/>
      <c r="O9" s="4"/>
      <c r="P9" s="4"/>
      <c r="Q9" s="4"/>
      <c r="R9" s="4"/>
      <c r="S9" s="4"/>
      <c r="T9" s="4">
        <f t="shared" si="1"/>
        <v>38550.350000000006</v>
      </c>
      <c r="U9" s="22"/>
      <c r="V9" s="22"/>
      <c r="W9" s="4"/>
      <c r="X9" s="4"/>
      <c r="Y9" s="4"/>
      <c r="Z9" s="4"/>
      <c r="AA9" s="4"/>
      <c r="AB9" s="4"/>
      <c r="AC9" s="4"/>
      <c r="AD9" s="4"/>
      <c r="AE9" s="4"/>
      <c r="AF9" s="4">
        <f t="shared" si="2"/>
        <v>313580</v>
      </c>
    </row>
    <row r="10" spans="2:32" x14ac:dyDescent="0.25">
      <c r="B10" s="14" t="s">
        <v>296</v>
      </c>
      <c r="C10" s="14" t="s">
        <v>132</v>
      </c>
      <c r="D10" s="2"/>
      <c r="E10" s="2"/>
      <c r="F10" s="2"/>
      <c r="G10" s="2"/>
      <c r="H10" s="34">
        <f t="shared" si="0"/>
        <v>0</v>
      </c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>
        <f t="shared" si="1"/>
        <v>38550.350000000006</v>
      </c>
      <c r="U10" s="22">
        <v>0</v>
      </c>
      <c r="V10" s="22"/>
      <c r="W10" s="4"/>
      <c r="X10" s="4"/>
      <c r="Y10" s="4">
        <v>12486</v>
      </c>
      <c r="Z10" s="4"/>
      <c r="AA10" s="4"/>
      <c r="AB10" s="4"/>
      <c r="AC10" s="4"/>
      <c r="AD10" s="4"/>
      <c r="AE10" s="4"/>
      <c r="AF10" s="4">
        <f t="shared" si="2"/>
        <v>326066</v>
      </c>
    </row>
    <row r="11" spans="2:32" x14ac:dyDescent="0.25">
      <c r="B11" s="14" t="s">
        <v>297</v>
      </c>
      <c r="C11" s="14" t="s">
        <v>132</v>
      </c>
      <c r="D11" s="2"/>
      <c r="E11" s="2"/>
      <c r="F11" s="2"/>
      <c r="G11" s="2"/>
      <c r="H11" s="34">
        <f t="shared" si="0"/>
        <v>0</v>
      </c>
      <c r="I11" s="22">
        <v>0</v>
      </c>
      <c r="J11" s="22"/>
      <c r="K11" s="4"/>
      <c r="L11" s="4"/>
      <c r="M11" s="4">
        <v>744</v>
      </c>
      <c r="N11" s="4"/>
      <c r="O11" s="4"/>
      <c r="P11" s="4"/>
      <c r="Q11" s="4"/>
      <c r="R11" s="4"/>
      <c r="S11" s="4"/>
      <c r="T11" s="4">
        <f t="shared" si="1"/>
        <v>39294.350000000006</v>
      </c>
      <c r="U11" s="22"/>
      <c r="V11" s="22"/>
      <c r="W11" s="4"/>
      <c r="X11" s="4"/>
      <c r="Y11" s="4"/>
      <c r="Z11" s="4"/>
      <c r="AA11" s="4"/>
      <c r="AB11" s="4"/>
      <c r="AC11" s="4"/>
      <c r="AD11" s="4"/>
      <c r="AE11" s="4"/>
      <c r="AF11" s="4">
        <f t="shared" si="2"/>
        <v>326066</v>
      </c>
    </row>
    <row r="12" spans="2:32" x14ac:dyDescent="0.25">
      <c r="B12" s="14" t="s">
        <v>298</v>
      </c>
      <c r="C12" s="14" t="s">
        <v>286</v>
      </c>
      <c r="D12" s="2"/>
      <c r="E12" s="2"/>
      <c r="F12" s="2"/>
      <c r="G12" s="2"/>
      <c r="H12" s="34">
        <f t="shared" si="0"/>
        <v>0</v>
      </c>
      <c r="I12" s="22"/>
      <c r="J12" s="22"/>
      <c r="K12" s="4"/>
      <c r="L12" s="4"/>
      <c r="M12" s="4"/>
      <c r="N12" s="4"/>
      <c r="O12" s="4"/>
      <c r="P12" s="4"/>
      <c r="Q12" s="4"/>
      <c r="R12" s="4"/>
      <c r="S12" s="4"/>
      <c r="T12" s="4">
        <f t="shared" si="1"/>
        <v>39294.350000000006</v>
      </c>
      <c r="U12" s="22"/>
      <c r="V12" s="22">
        <v>10000</v>
      </c>
      <c r="W12" s="4"/>
      <c r="X12" s="4"/>
      <c r="Y12" s="4"/>
      <c r="Z12" s="4"/>
      <c r="AA12" s="4"/>
      <c r="AB12" s="4"/>
      <c r="AC12" s="4"/>
      <c r="AD12" s="4"/>
      <c r="AE12" s="4"/>
      <c r="AF12" s="4">
        <f t="shared" si="2"/>
        <v>316066</v>
      </c>
    </row>
    <row r="13" spans="2:32" x14ac:dyDescent="0.25">
      <c r="B13" s="20" t="s">
        <v>298</v>
      </c>
      <c r="C13" s="21" t="s">
        <v>299</v>
      </c>
      <c r="D13" s="2"/>
      <c r="E13" s="2"/>
      <c r="F13" s="2"/>
      <c r="G13" s="2"/>
      <c r="H13" s="34">
        <f t="shared" si="0"/>
        <v>0</v>
      </c>
      <c r="I13" s="16"/>
      <c r="J13" s="12"/>
      <c r="K13" s="4"/>
      <c r="L13" s="4"/>
      <c r="M13" s="4"/>
      <c r="N13" s="4"/>
      <c r="O13" s="4"/>
      <c r="P13" s="4"/>
      <c r="Q13" s="4"/>
      <c r="R13" s="4"/>
      <c r="S13" s="4"/>
      <c r="T13" s="4">
        <f t="shared" si="1"/>
        <v>39294.350000000006</v>
      </c>
      <c r="U13" s="12"/>
      <c r="V13" s="17">
        <v>5000</v>
      </c>
      <c r="W13" s="4"/>
      <c r="X13" s="4"/>
      <c r="Y13" s="4"/>
      <c r="Z13" s="4"/>
      <c r="AA13" s="4"/>
      <c r="AB13" s="4"/>
      <c r="AC13" s="4"/>
      <c r="AD13" s="4"/>
      <c r="AE13" s="4"/>
      <c r="AF13" s="4">
        <f t="shared" si="2"/>
        <v>311066</v>
      </c>
    </row>
    <row r="14" spans="2:32" x14ac:dyDescent="0.25">
      <c r="B14" s="14" t="s">
        <v>298</v>
      </c>
      <c r="C14" s="14" t="s">
        <v>300</v>
      </c>
      <c r="D14" s="2"/>
      <c r="E14" s="2"/>
      <c r="F14" s="2"/>
      <c r="G14" s="2"/>
      <c r="H14" s="34">
        <f t="shared" si="0"/>
        <v>0</v>
      </c>
      <c r="I14" s="16"/>
      <c r="J14" s="12"/>
      <c r="K14" s="4"/>
      <c r="L14" s="4"/>
      <c r="M14" s="4"/>
      <c r="N14" s="4"/>
      <c r="O14" s="4"/>
      <c r="P14" s="4"/>
      <c r="Q14" s="4"/>
      <c r="R14" s="4"/>
      <c r="S14" s="4"/>
      <c r="T14" s="4">
        <f t="shared" si="1"/>
        <v>39294.350000000006</v>
      </c>
      <c r="U14" s="12"/>
      <c r="V14" s="17">
        <v>4000</v>
      </c>
      <c r="W14" s="4"/>
      <c r="X14" s="4"/>
      <c r="Y14" s="4"/>
      <c r="Z14" s="4"/>
      <c r="AA14" s="4"/>
      <c r="AB14" s="4"/>
      <c r="AC14" s="4"/>
      <c r="AD14" s="4"/>
      <c r="AE14" s="4"/>
      <c r="AF14" s="4">
        <f t="shared" si="2"/>
        <v>307066</v>
      </c>
    </row>
    <row r="15" spans="2:32" x14ac:dyDescent="0.25">
      <c r="B15" s="14" t="s">
        <v>298</v>
      </c>
      <c r="C15" s="14" t="s">
        <v>301</v>
      </c>
      <c r="D15" s="2"/>
      <c r="E15" s="2"/>
      <c r="F15" s="2"/>
      <c r="G15" s="2"/>
      <c r="H15" s="34">
        <f t="shared" si="0"/>
        <v>0</v>
      </c>
      <c r="I15" s="16"/>
      <c r="J15" s="12"/>
      <c r="K15" s="4"/>
      <c r="L15" s="4"/>
      <c r="M15" s="4"/>
      <c r="N15" s="4"/>
      <c r="O15" s="4"/>
      <c r="P15" s="4"/>
      <c r="Q15" s="4"/>
      <c r="R15" s="4"/>
      <c r="S15" s="4"/>
      <c r="T15" s="4">
        <f t="shared" si="1"/>
        <v>39294.350000000006</v>
      </c>
      <c r="U15" s="12"/>
      <c r="V15" s="17">
        <v>20000</v>
      </c>
      <c r="W15" s="4"/>
      <c r="X15" s="4"/>
      <c r="Y15" s="4"/>
      <c r="Z15" s="4"/>
      <c r="AA15" s="4"/>
      <c r="AB15" s="4"/>
      <c r="AC15" s="4"/>
      <c r="AD15" s="4"/>
      <c r="AE15" s="4"/>
      <c r="AF15" s="4">
        <f t="shared" si="2"/>
        <v>287066</v>
      </c>
    </row>
    <row r="16" spans="2:32" x14ac:dyDescent="0.25">
      <c r="B16" s="14" t="s">
        <v>298</v>
      </c>
      <c r="C16" s="14" t="s">
        <v>302</v>
      </c>
      <c r="D16" s="2"/>
      <c r="E16" s="2"/>
      <c r="F16" s="2"/>
      <c r="G16" s="2"/>
      <c r="H16" s="34">
        <f t="shared" si="0"/>
        <v>0</v>
      </c>
      <c r="I16" s="16"/>
      <c r="J16" s="12"/>
      <c r="K16" s="4"/>
      <c r="L16" s="4"/>
      <c r="M16" s="4"/>
      <c r="N16" s="4"/>
      <c r="O16" s="4"/>
      <c r="P16" s="4"/>
      <c r="Q16" s="4"/>
      <c r="R16" s="4"/>
      <c r="S16" s="4"/>
      <c r="T16" s="4">
        <f t="shared" si="1"/>
        <v>39294.350000000006</v>
      </c>
      <c r="U16" s="12"/>
      <c r="V16" s="17">
        <v>25000</v>
      </c>
      <c r="W16" s="4"/>
      <c r="X16" s="4"/>
      <c r="Y16" s="4"/>
      <c r="Z16" s="4"/>
      <c r="AA16" s="4"/>
      <c r="AB16" s="4"/>
      <c r="AC16" s="4"/>
      <c r="AD16" s="4"/>
      <c r="AE16" s="4"/>
      <c r="AF16" s="4">
        <f t="shared" si="2"/>
        <v>262066</v>
      </c>
    </row>
    <row r="17" spans="2:32" x14ac:dyDescent="0.25">
      <c r="B17" s="14" t="s">
        <v>298</v>
      </c>
      <c r="C17" s="14" t="s">
        <v>303</v>
      </c>
      <c r="D17" s="2"/>
      <c r="E17" s="2"/>
      <c r="F17" s="2"/>
      <c r="G17" s="2"/>
      <c r="H17" s="34">
        <f t="shared" si="0"/>
        <v>0</v>
      </c>
      <c r="I17" s="16"/>
      <c r="J17" s="12"/>
      <c r="K17" s="4"/>
      <c r="L17" s="4"/>
      <c r="M17" s="4"/>
      <c r="N17" s="4"/>
      <c r="O17" s="4"/>
      <c r="P17" s="4"/>
      <c r="Q17" s="4"/>
      <c r="R17" s="4"/>
      <c r="S17" s="4"/>
      <c r="T17" s="4">
        <f t="shared" si="1"/>
        <v>39294.350000000006</v>
      </c>
      <c r="U17" s="12"/>
      <c r="V17" s="17">
        <v>25000</v>
      </c>
      <c r="W17" s="4"/>
      <c r="X17" s="4"/>
      <c r="Y17" s="4"/>
      <c r="Z17" s="4"/>
      <c r="AA17" s="4"/>
      <c r="AB17" s="4"/>
      <c r="AC17" s="4"/>
      <c r="AD17" s="4"/>
      <c r="AE17" s="4"/>
      <c r="AF17" s="4">
        <f t="shared" si="2"/>
        <v>237066</v>
      </c>
    </row>
    <row r="18" spans="2:32" x14ac:dyDescent="0.25">
      <c r="B18" s="14" t="s">
        <v>304</v>
      </c>
      <c r="C18" s="14" t="s">
        <v>305</v>
      </c>
      <c r="D18" s="2"/>
      <c r="E18" s="2"/>
      <c r="F18" s="2"/>
      <c r="G18" s="2"/>
      <c r="H18" s="34">
        <f t="shared" si="0"/>
        <v>0</v>
      </c>
      <c r="I18" s="16"/>
      <c r="J18" s="12"/>
      <c r="K18" s="4"/>
      <c r="L18" s="4"/>
      <c r="M18" s="4"/>
      <c r="N18" s="4"/>
      <c r="O18" s="4"/>
      <c r="P18" s="4"/>
      <c r="Q18" s="4"/>
      <c r="R18" s="4"/>
      <c r="S18" s="4"/>
      <c r="T18" s="4">
        <f t="shared" si="1"/>
        <v>39294.350000000006</v>
      </c>
      <c r="U18" s="12"/>
      <c r="V18" s="17">
        <v>5000</v>
      </c>
      <c r="W18" s="4"/>
      <c r="X18" s="4"/>
      <c r="Y18" s="4"/>
      <c r="Z18" s="4"/>
      <c r="AA18" s="4"/>
      <c r="AB18" s="4"/>
      <c r="AC18" s="4"/>
      <c r="AD18" s="4"/>
      <c r="AE18" s="4"/>
      <c r="AF18" s="4">
        <f t="shared" si="2"/>
        <v>232066</v>
      </c>
    </row>
    <row r="19" spans="2:32" x14ac:dyDescent="0.25">
      <c r="B19" s="14" t="s">
        <v>306</v>
      </c>
      <c r="C19" s="14" t="s">
        <v>132</v>
      </c>
      <c r="D19" s="2"/>
      <c r="E19" s="2"/>
      <c r="F19" s="2"/>
      <c r="G19" s="2"/>
      <c r="H19" s="34">
        <f t="shared" si="0"/>
        <v>0</v>
      </c>
      <c r="I19" s="16"/>
      <c r="J19" s="12"/>
      <c r="K19" s="4"/>
      <c r="L19" s="4"/>
      <c r="M19" s="4"/>
      <c r="N19" s="4"/>
      <c r="O19" s="4"/>
      <c r="P19" s="4"/>
      <c r="Q19" s="4"/>
      <c r="R19" s="4"/>
      <c r="S19" s="4"/>
      <c r="T19" s="4">
        <f t="shared" si="1"/>
        <v>39294.350000000006</v>
      </c>
      <c r="U19" s="12">
        <v>0</v>
      </c>
      <c r="V19" s="17"/>
      <c r="W19" s="4"/>
      <c r="X19" s="4"/>
      <c r="Y19" s="4">
        <v>3122</v>
      </c>
      <c r="Z19" s="4"/>
      <c r="AA19" s="4"/>
      <c r="AB19" s="4"/>
      <c r="AC19" s="4"/>
      <c r="AD19" s="4"/>
      <c r="AE19" s="4"/>
      <c r="AF19" s="4">
        <f t="shared" si="2"/>
        <v>235188</v>
      </c>
    </row>
    <row r="20" spans="2:32" x14ac:dyDescent="0.25">
      <c r="B20" s="14" t="s">
        <v>307</v>
      </c>
      <c r="C20" s="14" t="s">
        <v>308</v>
      </c>
      <c r="D20" s="2"/>
      <c r="E20" s="2"/>
      <c r="F20" s="2"/>
      <c r="G20" s="2"/>
      <c r="H20" s="34">
        <f t="shared" si="0"/>
        <v>0</v>
      </c>
      <c r="I20" s="16"/>
      <c r="J20" s="12"/>
      <c r="K20" s="4"/>
      <c r="L20" s="4"/>
      <c r="M20" s="4"/>
      <c r="N20" s="4"/>
      <c r="O20" s="4"/>
      <c r="P20" s="4"/>
      <c r="Q20" s="4"/>
      <c r="R20" s="4"/>
      <c r="S20" s="4"/>
      <c r="T20" s="4">
        <f t="shared" si="1"/>
        <v>39294.350000000006</v>
      </c>
      <c r="U20" s="12"/>
      <c r="V20" s="17">
        <v>50000</v>
      </c>
      <c r="W20" s="4"/>
      <c r="X20" s="4"/>
      <c r="Y20" s="4"/>
      <c r="Z20" s="4"/>
      <c r="AA20" s="4"/>
      <c r="AB20" s="4"/>
      <c r="AC20" s="4"/>
      <c r="AD20" s="4"/>
      <c r="AE20" s="4"/>
      <c r="AF20" s="4">
        <f t="shared" si="2"/>
        <v>185188</v>
      </c>
    </row>
    <row r="21" spans="2:32" x14ac:dyDescent="0.25">
      <c r="B21" s="14" t="s">
        <v>309</v>
      </c>
      <c r="C21" s="14" t="s">
        <v>310</v>
      </c>
      <c r="D21" s="2"/>
      <c r="E21" s="2"/>
      <c r="F21" s="2"/>
      <c r="G21" s="2"/>
      <c r="H21" s="34">
        <f t="shared" si="0"/>
        <v>0</v>
      </c>
      <c r="I21" s="16"/>
      <c r="J21" s="12"/>
      <c r="K21" s="4"/>
      <c r="L21" s="4"/>
      <c r="M21" s="4"/>
      <c r="N21" s="4"/>
      <c r="O21" s="4"/>
      <c r="P21" s="4"/>
      <c r="Q21" s="4"/>
      <c r="R21" s="4"/>
      <c r="S21" s="4"/>
      <c r="T21" s="4">
        <f t="shared" si="1"/>
        <v>39294.350000000006</v>
      </c>
      <c r="U21" s="12"/>
      <c r="V21" s="17">
        <v>5000</v>
      </c>
      <c r="W21" s="4"/>
      <c r="X21" s="4"/>
      <c r="Y21" s="4"/>
      <c r="Z21" s="4"/>
      <c r="AA21" s="4"/>
      <c r="AB21" s="4"/>
      <c r="AC21" s="4"/>
      <c r="AD21" s="4"/>
      <c r="AE21" s="4"/>
      <c r="AF21" s="4">
        <f t="shared" si="2"/>
        <v>180188</v>
      </c>
    </row>
    <row r="22" spans="2:32" x14ac:dyDescent="0.25">
      <c r="B22" s="14" t="s">
        <v>309</v>
      </c>
      <c r="C22" s="14" t="s">
        <v>311</v>
      </c>
      <c r="D22" s="2"/>
      <c r="E22" s="2"/>
      <c r="F22" s="2"/>
      <c r="G22" s="2"/>
      <c r="H22" s="34">
        <f t="shared" si="0"/>
        <v>0</v>
      </c>
      <c r="I22" s="16"/>
      <c r="J22" s="12"/>
      <c r="K22" s="4"/>
      <c r="L22" s="4"/>
      <c r="M22" s="4"/>
      <c r="N22" s="4"/>
      <c r="O22" s="4"/>
      <c r="P22" s="4"/>
      <c r="Q22" s="4"/>
      <c r="R22" s="4"/>
      <c r="S22" s="4"/>
      <c r="T22" s="4">
        <f t="shared" si="1"/>
        <v>39294.350000000006</v>
      </c>
      <c r="U22" s="12"/>
      <c r="V22" s="17">
        <v>7000</v>
      </c>
      <c r="W22" s="4"/>
      <c r="X22" s="4"/>
      <c r="Y22" s="4"/>
      <c r="Z22" s="4"/>
      <c r="AA22" s="4"/>
      <c r="AB22" s="4"/>
      <c r="AC22" s="4"/>
      <c r="AD22" s="4"/>
      <c r="AE22" s="4"/>
      <c r="AF22" s="4">
        <f t="shared" si="2"/>
        <v>173188</v>
      </c>
    </row>
    <row r="23" spans="2:32" x14ac:dyDescent="0.25">
      <c r="B23" s="14" t="s">
        <v>312</v>
      </c>
      <c r="C23" s="14" t="s">
        <v>199</v>
      </c>
      <c r="D23" s="2"/>
      <c r="E23" s="2"/>
      <c r="F23" s="2"/>
      <c r="G23" s="2"/>
      <c r="H23" s="34">
        <f t="shared" si="0"/>
        <v>0</v>
      </c>
      <c r="I23" s="16"/>
      <c r="J23" s="12"/>
      <c r="K23" s="4"/>
      <c r="L23" s="4"/>
      <c r="M23" s="4"/>
      <c r="N23" s="4"/>
      <c r="O23" s="4"/>
      <c r="P23" s="4"/>
      <c r="Q23" s="4"/>
      <c r="R23" s="4"/>
      <c r="S23" s="4"/>
      <c r="T23" s="4">
        <f t="shared" si="1"/>
        <v>39294.350000000006</v>
      </c>
      <c r="U23" s="12"/>
      <c r="V23" s="17">
        <v>25000</v>
      </c>
      <c r="W23" s="4"/>
      <c r="X23" s="4"/>
      <c r="Y23" s="4"/>
      <c r="Z23" s="4"/>
      <c r="AA23" s="4"/>
      <c r="AB23" s="4"/>
      <c r="AC23" s="4"/>
      <c r="AD23" s="4"/>
      <c r="AE23" s="4"/>
      <c r="AF23" s="4">
        <f t="shared" si="2"/>
        <v>148188</v>
      </c>
    </row>
    <row r="24" spans="2:32" x14ac:dyDescent="0.25">
      <c r="B24" s="14" t="s">
        <v>313</v>
      </c>
      <c r="C24" s="14" t="s">
        <v>132</v>
      </c>
      <c r="D24" s="2"/>
      <c r="E24" s="2"/>
      <c r="F24" s="2"/>
      <c r="G24" s="2"/>
      <c r="H24" s="34">
        <f t="shared" si="0"/>
        <v>0</v>
      </c>
      <c r="I24" s="16"/>
      <c r="J24" s="12"/>
      <c r="K24" s="4"/>
      <c r="L24" s="4"/>
      <c r="M24" s="4"/>
      <c r="N24" s="4"/>
      <c r="O24" s="4"/>
      <c r="P24" s="4"/>
      <c r="Q24" s="4"/>
      <c r="R24" s="4"/>
      <c r="S24" s="4"/>
      <c r="T24" s="4">
        <f t="shared" si="1"/>
        <v>39294.350000000006</v>
      </c>
      <c r="U24" s="12">
        <v>0</v>
      </c>
      <c r="V24" s="17"/>
      <c r="W24" s="4"/>
      <c r="X24" s="4"/>
      <c r="Y24" s="4">
        <v>6074</v>
      </c>
      <c r="Z24" s="4"/>
      <c r="AA24" s="4"/>
      <c r="AB24" s="4"/>
      <c r="AC24" s="4"/>
      <c r="AD24" s="4"/>
      <c r="AE24" s="4"/>
      <c r="AF24" s="4">
        <f t="shared" si="2"/>
        <v>154262</v>
      </c>
    </row>
    <row r="25" spans="2:32" x14ac:dyDescent="0.25">
      <c r="B25" s="14" t="s">
        <v>314</v>
      </c>
      <c r="C25" s="14" t="s">
        <v>132</v>
      </c>
      <c r="D25" s="2"/>
      <c r="E25" s="2"/>
      <c r="F25" s="2"/>
      <c r="G25" s="2"/>
      <c r="H25" s="34">
        <f t="shared" si="0"/>
        <v>0</v>
      </c>
      <c r="I25" s="16"/>
      <c r="J25" s="12"/>
      <c r="K25" s="4"/>
      <c r="L25" s="4"/>
      <c r="M25" s="4"/>
      <c r="N25" s="4"/>
      <c r="O25" s="4"/>
      <c r="P25" s="4"/>
      <c r="Q25" s="4"/>
      <c r="R25" s="4"/>
      <c r="S25" s="4"/>
      <c r="T25" s="4">
        <f t="shared" si="1"/>
        <v>39294.350000000006</v>
      </c>
      <c r="U25" s="12">
        <v>0</v>
      </c>
      <c r="V25" s="17"/>
      <c r="W25" s="4"/>
      <c r="X25" s="4"/>
      <c r="Y25" s="4">
        <v>3955</v>
      </c>
      <c r="Z25" s="4"/>
      <c r="AA25" s="4"/>
      <c r="AB25" s="4"/>
      <c r="AC25" s="4"/>
      <c r="AD25" s="4"/>
      <c r="AE25" s="4"/>
      <c r="AF25" s="4">
        <f t="shared" si="2"/>
        <v>158217</v>
      </c>
    </row>
    <row r="26" spans="2:32" x14ac:dyDescent="0.25">
      <c r="B26" s="14" t="s">
        <v>314</v>
      </c>
      <c r="C26" s="14" t="s">
        <v>132</v>
      </c>
      <c r="D26" s="2"/>
      <c r="E26" s="2"/>
      <c r="F26" s="2"/>
      <c r="G26" s="2"/>
      <c r="H26" s="34">
        <f t="shared" si="0"/>
        <v>0</v>
      </c>
      <c r="I26" s="16">
        <v>0</v>
      </c>
      <c r="J26" s="12"/>
      <c r="K26" s="4"/>
      <c r="L26" s="4"/>
      <c r="M26" s="4">
        <v>11250</v>
      </c>
      <c r="N26" s="4"/>
      <c r="O26" s="4"/>
      <c r="P26" s="4"/>
      <c r="Q26" s="4"/>
      <c r="R26" s="4"/>
      <c r="S26" s="4"/>
      <c r="T26" s="4">
        <f t="shared" si="1"/>
        <v>50544.350000000006</v>
      </c>
      <c r="U26" s="12"/>
      <c r="V26" s="17"/>
      <c r="W26" s="4"/>
      <c r="X26" s="4"/>
      <c r="Y26" s="4"/>
      <c r="Z26" s="4"/>
      <c r="AA26" s="4"/>
      <c r="AB26" s="4"/>
      <c r="AC26" s="4"/>
      <c r="AD26" s="4"/>
      <c r="AE26" s="4"/>
      <c r="AF26" s="4">
        <f t="shared" si="2"/>
        <v>158217</v>
      </c>
    </row>
    <row r="27" spans="2:32" x14ac:dyDescent="0.25">
      <c r="B27" s="14" t="s">
        <v>314</v>
      </c>
      <c r="C27" s="14" t="s">
        <v>315</v>
      </c>
      <c r="D27" s="2"/>
      <c r="E27" s="2"/>
      <c r="F27" s="2"/>
      <c r="G27" s="2"/>
      <c r="H27" s="34">
        <f t="shared" si="0"/>
        <v>0</v>
      </c>
      <c r="I27" s="16">
        <v>0</v>
      </c>
      <c r="J27" s="12"/>
      <c r="K27" s="4"/>
      <c r="L27" s="4"/>
      <c r="M27" s="4">
        <v>9000</v>
      </c>
      <c r="N27" s="4"/>
      <c r="O27" s="4"/>
      <c r="P27" s="4"/>
      <c r="Q27" s="4"/>
      <c r="R27" s="4"/>
      <c r="S27" s="4"/>
      <c r="T27" s="4">
        <f t="shared" si="1"/>
        <v>59544.350000000006</v>
      </c>
      <c r="U27" s="12"/>
      <c r="V27" s="17"/>
      <c r="W27" s="4"/>
      <c r="X27" s="4"/>
      <c r="Y27" s="4"/>
      <c r="Z27" s="4"/>
      <c r="AA27" s="4"/>
      <c r="AB27" s="4"/>
      <c r="AC27" s="4"/>
      <c r="AD27" s="4"/>
      <c r="AE27" s="4"/>
      <c r="AF27" s="4">
        <f t="shared" si="2"/>
        <v>158217</v>
      </c>
    </row>
    <row r="28" spans="2:32" x14ac:dyDescent="0.25">
      <c r="B28" s="14" t="s">
        <v>314</v>
      </c>
      <c r="C28" s="14" t="s">
        <v>132</v>
      </c>
      <c r="D28" s="2"/>
      <c r="E28" s="2"/>
      <c r="F28" s="2"/>
      <c r="G28" s="2"/>
      <c r="H28" s="34">
        <f t="shared" si="0"/>
        <v>0</v>
      </c>
      <c r="I28" s="16">
        <v>0</v>
      </c>
      <c r="J28" s="12"/>
      <c r="K28" s="4"/>
      <c r="L28" s="4"/>
      <c r="M28" s="4">
        <v>10094</v>
      </c>
      <c r="N28" s="4"/>
      <c r="O28" s="4"/>
      <c r="P28" s="4"/>
      <c r="Q28" s="4"/>
      <c r="R28" s="4"/>
      <c r="S28" s="4"/>
      <c r="T28" s="4">
        <f t="shared" si="1"/>
        <v>69638.350000000006</v>
      </c>
      <c r="U28" s="12"/>
      <c r="V28" s="17"/>
      <c r="W28" s="4"/>
      <c r="X28" s="4"/>
      <c r="Y28" s="4"/>
      <c r="Z28" s="4"/>
      <c r="AA28" s="4"/>
      <c r="AB28" s="4"/>
      <c r="AC28" s="4"/>
      <c r="AD28" s="4"/>
      <c r="AE28" s="4"/>
      <c r="AF28" s="4">
        <f t="shared" si="2"/>
        <v>158217</v>
      </c>
    </row>
    <row r="29" spans="2:32" x14ac:dyDescent="0.25">
      <c r="B29" s="14" t="s">
        <v>314</v>
      </c>
      <c r="C29" s="14" t="s">
        <v>132</v>
      </c>
      <c r="D29" s="2"/>
      <c r="E29" s="2"/>
      <c r="F29" s="2"/>
      <c r="G29" s="2"/>
      <c r="H29" s="34">
        <f t="shared" si="0"/>
        <v>0</v>
      </c>
      <c r="I29" s="16">
        <v>0</v>
      </c>
      <c r="J29" s="12"/>
      <c r="K29" s="4"/>
      <c r="L29" s="4"/>
      <c r="M29" s="4">
        <v>744</v>
      </c>
      <c r="N29" s="4"/>
      <c r="O29" s="4"/>
      <c r="P29" s="4"/>
      <c r="Q29" s="4"/>
      <c r="R29" s="4"/>
      <c r="S29" s="4"/>
      <c r="T29" s="4">
        <f t="shared" si="1"/>
        <v>70382.350000000006</v>
      </c>
      <c r="U29" s="12"/>
      <c r="V29" s="17"/>
      <c r="W29" s="4"/>
      <c r="X29" s="4"/>
      <c r="Y29" s="4"/>
      <c r="Z29" s="4"/>
      <c r="AA29" s="4"/>
      <c r="AB29" s="4"/>
      <c r="AC29" s="4"/>
      <c r="AD29" s="4"/>
      <c r="AE29" s="4"/>
      <c r="AF29" s="4">
        <f t="shared" si="2"/>
        <v>158217</v>
      </c>
    </row>
    <row r="30" spans="2:32" x14ac:dyDescent="0.25">
      <c r="B30" s="14" t="s">
        <v>316</v>
      </c>
      <c r="C30" s="14" t="s">
        <v>317</v>
      </c>
      <c r="D30" s="2"/>
      <c r="E30" s="2"/>
      <c r="F30" s="2"/>
      <c r="G30" s="2"/>
      <c r="H30" s="34">
        <f t="shared" si="0"/>
        <v>0</v>
      </c>
      <c r="I30" s="16"/>
      <c r="J30" s="12"/>
      <c r="K30" s="4"/>
      <c r="L30" s="4"/>
      <c r="M30" s="4"/>
      <c r="N30" s="4"/>
      <c r="O30" s="4"/>
      <c r="P30" s="4"/>
      <c r="Q30" s="4"/>
      <c r="R30" s="4"/>
      <c r="S30" s="4"/>
      <c r="T30" s="4">
        <f t="shared" si="1"/>
        <v>70382.350000000006</v>
      </c>
      <c r="U30" s="12"/>
      <c r="V30" s="17">
        <v>10500</v>
      </c>
      <c r="W30" s="4"/>
      <c r="X30" s="4"/>
      <c r="Y30" s="4"/>
      <c r="Z30" s="4"/>
      <c r="AA30" s="4"/>
      <c r="AB30" s="4"/>
      <c r="AC30" s="4"/>
      <c r="AD30" s="4"/>
      <c r="AE30" s="4"/>
      <c r="AF30" s="4">
        <f t="shared" si="2"/>
        <v>147717</v>
      </c>
    </row>
    <row r="31" spans="2:32" x14ac:dyDescent="0.25">
      <c r="B31" s="14" t="s">
        <v>318</v>
      </c>
      <c r="C31" s="14" t="s">
        <v>232</v>
      </c>
      <c r="D31" s="2"/>
      <c r="E31" s="2"/>
      <c r="F31" s="2"/>
      <c r="G31" s="2"/>
      <c r="H31" s="34">
        <f t="shared" si="0"/>
        <v>0</v>
      </c>
      <c r="I31" s="16"/>
      <c r="J31" s="12"/>
      <c r="K31" s="4"/>
      <c r="L31" s="4"/>
      <c r="M31" s="4"/>
      <c r="N31" s="4"/>
      <c r="O31" s="4"/>
      <c r="P31" s="4"/>
      <c r="Q31" s="4"/>
      <c r="R31" s="4"/>
      <c r="S31" s="4"/>
      <c r="T31" s="4">
        <f t="shared" si="1"/>
        <v>70382.350000000006</v>
      </c>
      <c r="U31" s="12">
        <v>0</v>
      </c>
      <c r="V31" s="17"/>
      <c r="W31" s="4"/>
      <c r="X31" s="4">
        <v>2335</v>
      </c>
      <c r="Y31" s="4"/>
      <c r="Z31" s="4"/>
      <c r="AA31" s="4"/>
      <c r="AB31" s="4"/>
      <c r="AC31" s="4"/>
      <c r="AD31" s="4"/>
      <c r="AE31" s="4"/>
      <c r="AF31" s="4">
        <f t="shared" si="2"/>
        <v>150052</v>
      </c>
    </row>
    <row r="32" spans="2:32" x14ac:dyDescent="0.25">
      <c r="B32" s="14" t="s">
        <v>318</v>
      </c>
      <c r="C32" s="14" t="s">
        <v>132</v>
      </c>
      <c r="D32" s="2"/>
      <c r="E32" s="2"/>
      <c r="F32" s="2"/>
      <c r="G32" s="2"/>
      <c r="H32" s="34">
        <f t="shared" si="0"/>
        <v>0</v>
      </c>
      <c r="I32" s="16">
        <v>0</v>
      </c>
      <c r="J32" s="12"/>
      <c r="K32" s="4"/>
      <c r="L32" s="4"/>
      <c r="M32" s="4">
        <v>744</v>
      </c>
      <c r="N32" s="4"/>
      <c r="O32" s="4"/>
      <c r="P32" s="4"/>
      <c r="Q32" s="4"/>
      <c r="R32" s="4"/>
      <c r="S32" s="4"/>
      <c r="T32" s="4">
        <f t="shared" si="1"/>
        <v>71126.350000000006</v>
      </c>
      <c r="U32" s="12"/>
      <c r="V32" s="17"/>
      <c r="W32" s="4"/>
      <c r="X32" s="4"/>
      <c r="Y32" s="4"/>
      <c r="Z32" s="4"/>
      <c r="AA32" s="4"/>
      <c r="AB32" s="4"/>
      <c r="AC32" s="4"/>
      <c r="AD32" s="4"/>
      <c r="AE32" s="4"/>
      <c r="AF32" s="4">
        <f t="shared" si="2"/>
        <v>150052</v>
      </c>
    </row>
    <row r="33" spans="2:32" x14ac:dyDescent="0.25">
      <c r="B33" s="14" t="s">
        <v>319</v>
      </c>
      <c r="C33" s="14" t="s">
        <v>132</v>
      </c>
      <c r="D33" s="2"/>
      <c r="E33" s="2"/>
      <c r="F33" s="2"/>
      <c r="G33" s="2"/>
      <c r="H33" s="34">
        <f t="shared" si="0"/>
        <v>0</v>
      </c>
      <c r="I33" s="16"/>
      <c r="J33" s="12"/>
      <c r="K33" s="4"/>
      <c r="L33" s="4"/>
      <c r="M33" s="4"/>
      <c r="N33" s="4"/>
      <c r="O33" s="4"/>
      <c r="P33" s="4"/>
      <c r="Q33" s="4"/>
      <c r="R33" s="4"/>
      <c r="S33" s="4"/>
      <c r="T33" s="4">
        <f t="shared" si="1"/>
        <v>71126.350000000006</v>
      </c>
      <c r="U33" s="12">
        <v>0</v>
      </c>
      <c r="V33" s="17"/>
      <c r="W33" s="4"/>
      <c r="X33" s="4"/>
      <c r="Y33" s="4">
        <v>12487</v>
      </c>
      <c r="Z33" s="4"/>
      <c r="AA33" s="4"/>
      <c r="AB33" s="4"/>
      <c r="AC33" s="4"/>
      <c r="AD33" s="4"/>
      <c r="AE33" s="4"/>
      <c r="AF33" s="4">
        <f t="shared" si="2"/>
        <v>162539</v>
      </c>
    </row>
    <row r="34" spans="2:32" x14ac:dyDescent="0.25">
      <c r="B34" s="14" t="s">
        <v>320</v>
      </c>
      <c r="C34" s="14" t="s">
        <v>299</v>
      </c>
      <c r="D34" s="2"/>
      <c r="E34" s="2"/>
      <c r="F34" s="2"/>
      <c r="G34" s="2"/>
      <c r="H34" s="34">
        <f t="shared" si="0"/>
        <v>0</v>
      </c>
      <c r="I34" s="16"/>
      <c r="J34" s="12"/>
      <c r="K34" s="4"/>
      <c r="L34" s="4"/>
      <c r="M34" s="4"/>
      <c r="N34" s="4"/>
      <c r="O34" s="4"/>
      <c r="P34" s="4"/>
      <c r="Q34" s="4"/>
      <c r="R34" s="4"/>
      <c r="S34" s="4"/>
      <c r="T34" s="4">
        <f t="shared" si="1"/>
        <v>71126.350000000006</v>
      </c>
      <c r="U34" s="12"/>
      <c r="V34" s="17">
        <v>5000</v>
      </c>
      <c r="W34" s="4"/>
      <c r="X34" s="4"/>
      <c r="Y34" s="4"/>
      <c r="Z34" s="4"/>
      <c r="AA34" s="4"/>
      <c r="AB34" s="4"/>
      <c r="AC34" s="4"/>
      <c r="AD34" s="4"/>
      <c r="AE34" s="4"/>
      <c r="AF34" s="4">
        <f t="shared" si="2"/>
        <v>157539</v>
      </c>
    </row>
    <row r="35" spans="2:32" x14ac:dyDescent="0.25">
      <c r="B35" s="14" t="s">
        <v>321</v>
      </c>
      <c r="C35" s="14" t="s">
        <v>132</v>
      </c>
      <c r="D35" s="2"/>
      <c r="E35" s="2"/>
      <c r="F35" s="2"/>
      <c r="G35" s="2"/>
      <c r="H35" s="34">
        <f t="shared" si="0"/>
        <v>0</v>
      </c>
      <c r="I35" s="16">
        <v>0</v>
      </c>
      <c r="J35" s="12"/>
      <c r="K35" s="4"/>
      <c r="L35" s="4"/>
      <c r="M35" s="4">
        <v>744</v>
      </c>
      <c r="N35" s="4"/>
      <c r="O35" s="4"/>
      <c r="P35" s="4"/>
      <c r="Q35" s="4"/>
      <c r="R35" s="4"/>
      <c r="S35" s="4"/>
      <c r="T35" s="4">
        <f t="shared" si="1"/>
        <v>71870.350000000006</v>
      </c>
      <c r="U35" s="12"/>
      <c r="V35" s="17"/>
      <c r="W35" s="4"/>
      <c r="X35" s="4"/>
      <c r="Y35" s="4"/>
      <c r="Z35" s="4"/>
      <c r="AA35" s="4"/>
      <c r="AB35" s="4"/>
      <c r="AC35" s="4"/>
      <c r="AD35" s="4"/>
      <c r="AE35" s="4"/>
      <c r="AF35" s="4">
        <f t="shared" si="2"/>
        <v>157539</v>
      </c>
    </row>
    <row r="36" spans="2:32" x14ac:dyDescent="0.25">
      <c r="B36" s="14" t="s">
        <v>322</v>
      </c>
      <c r="C36" s="14" t="s">
        <v>323</v>
      </c>
      <c r="D36" s="2"/>
      <c r="E36" s="2"/>
      <c r="F36" s="2"/>
      <c r="G36" s="2"/>
      <c r="H36" s="34">
        <f t="shared" si="0"/>
        <v>0</v>
      </c>
      <c r="I36" s="16"/>
      <c r="J36" s="12"/>
      <c r="K36" s="4"/>
      <c r="L36" s="4"/>
      <c r="M36" s="4"/>
      <c r="N36" s="4"/>
      <c r="O36" s="4"/>
      <c r="P36" s="4"/>
      <c r="Q36" s="4"/>
      <c r="R36" s="4"/>
      <c r="S36" s="4"/>
      <c r="T36" s="4">
        <f t="shared" si="1"/>
        <v>71870.350000000006</v>
      </c>
      <c r="U36" s="12"/>
      <c r="V36" s="17">
        <v>25000</v>
      </c>
      <c r="W36" s="4"/>
      <c r="X36" s="4"/>
      <c r="Y36" s="4"/>
      <c r="Z36" s="4"/>
      <c r="AA36" s="4"/>
      <c r="AB36" s="4"/>
      <c r="AC36" s="4"/>
      <c r="AD36" s="4"/>
      <c r="AE36" s="4"/>
      <c r="AF36" s="4">
        <f t="shared" si="2"/>
        <v>132539</v>
      </c>
    </row>
    <row r="37" spans="2:32" x14ac:dyDescent="0.25">
      <c r="B37" s="14" t="s">
        <v>324</v>
      </c>
      <c r="C37" s="14" t="s">
        <v>202</v>
      </c>
      <c r="D37" s="2"/>
      <c r="E37" s="2"/>
      <c r="F37" s="2"/>
      <c r="G37" s="2"/>
      <c r="H37" s="34">
        <f t="shared" si="0"/>
        <v>0</v>
      </c>
      <c r="I37" s="16"/>
      <c r="J37" s="12"/>
      <c r="K37" s="4"/>
      <c r="L37" s="4"/>
      <c r="M37" s="4"/>
      <c r="N37" s="4"/>
      <c r="O37" s="4"/>
      <c r="P37" s="4"/>
      <c r="Q37" s="4"/>
      <c r="R37" s="4"/>
      <c r="S37" s="4"/>
      <c r="T37" s="4">
        <f t="shared" si="1"/>
        <v>71870.350000000006</v>
      </c>
      <c r="U37" s="12">
        <v>0</v>
      </c>
      <c r="V37" s="17"/>
      <c r="W37" s="4"/>
      <c r="X37" s="4"/>
      <c r="Y37" s="4"/>
      <c r="Z37" s="4"/>
      <c r="AA37" s="4"/>
      <c r="AB37" s="4"/>
      <c r="AC37" s="4">
        <v>13160</v>
      </c>
      <c r="AD37" s="4"/>
      <c r="AE37" s="4"/>
      <c r="AF37" s="4">
        <f t="shared" si="2"/>
        <v>145699</v>
      </c>
    </row>
    <row r="38" spans="2:32" x14ac:dyDescent="0.25">
      <c r="B38" s="14" t="s">
        <v>325</v>
      </c>
      <c r="C38" s="14" t="s">
        <v>232</v>
      </c>
      <c r="D38" s="2"/>
      <c r="E38" s="2"/>
      <c r="F38" s="2"/>
      <c r="G38" s="2"/>
      <c r="H38" s="34">
        <f t="shared" si="0"/>
        <v>0</v>
      </c>
      <c r="I38" s="16">
        <v>0</v>
      </c>
      <c r="J38" s="12"/>
      <c r="K38" s="4"/>
      <c r="L38" s="4">
        <v>1307</v>
      </c>
      <c r="M38" s="4"/>
      <c r="N38" s="4"/>
      <c r="O38" s="4"/>
      <c r="P38" s="4"/>
      <c r="Q38" s="4"/>
      <c r="R38" s="4"/>
      <c r="S38" s="4"/>
      <c r="T38" s="4">
        <f t="shared" si="1"/>
        <v>73177.350000000006</v>
      </c>
      <c r="U38" s="12"/>
      <c r="V38" s="17"/>
      <c r="W38" s="4"/>
      <c r="X38" s="4"/>
      <c r="Y38" s="4"/>
      <c r="Z38" s="4"/>
      <c r="AA38" s="4"/>
      <c r="AB38" s="4"/>
      <c r="AC38" s="4"/>
      <c r="AD38" s="4"/>
      <c r="AE38" s="4"/>
      <c r="AF38" s="4">
        <f t="shared" si="2"/>
        <v>145699</v>
      </c>
    </row>
    <row r="39" spans="2:32" x14ac:dyDescent="0.25">
      <c r="B39" s="14" t="s">
        <v>326</v>
      </c>
      <c r="C39" s="14" t="s">
        <v>132</v>
      </c>
      <c r="D39" s="2"/>
      <c r="E39" s="2"/>
      <c r="F39" s="2"/>
      <c r="G39" s="2"/>
      <c r="H39" s="34">
        <f t="shared" si="0"/>
        <v>0</v>
      </c>
      <c r="I39" s="16"/>
      <c r="J39" s="12"/>
      <c r="K39" s="4"/>
      <c r="L39" s="4"/>
      <c r="M39" s="4"/>
      <c r="N39" s="4"/>
      <c r="O39" s="4"/>
      <c r="P39" s="4"/>
      <c r="Q39" s="4"/>
      <c r="R39" s="4"/>
      <c r="S39" s="4"/>
      <c r="T39" s="4">
        <f t="shared" si="1"/>
        <v>73177.350000000006</v>
      </c>
      <c r="U39" s="12">
        <v>0</v>
      </c>
      <c r="V39" s="17"/>
      <c r="W39" s="4"/>
      <c r="X39" s="4"/>
      <c r="Y39" s="4">
        <v>3122</v>
      </c>
      <c r="Z39" s="4"/>
      <c r="AA39" s="4"/>
      <c r="AB39" s="4"/>
      <c r="AC39" s="4"/>
      <c r="AD39" s="4"/>
      <c r="AE39" s="4"/>
      <c r="AF39" s="4">
        <f t="shared" si="2"/>
        <v>148821</v>
      </c>
    </row>
    <row r="40" spans="2:32" x14ac:dyDescent="0.25">
      <c r="B40" s="14" t="s">
        <v>327</v>
      </c>
      <c r="C40" s="14" t="s">
        <v>328</v>
      </c>
      <c r="D40" s="2"/>
      <c r="E40" s="2"/>
      <c r="F40" s="2"/>
      <c r="G40" s="2"/>
      <c r="H40" s="34">
        <f t="shared" si="0"/>
        <v>0</v>
      </c>
      <c r="I40" s="16"/>
      <c r="J40" s="12"/>
      <c r="K40" s="4"/>
      <c r="L40" s="4"/>
      <c r="M40" s="4"/>
      <c r="N40" s="4"/>
      <c r="O40" s="4"/>
      <c r="P40" s="4"/>
      <c r="Q40" s="4"/>
      <c r="R40" s="4"/>
      <c r="S40" s="4"/>
      <c r="T40" s="4">
        <f t="shared" si="1"/>
        <v>73177.350000000006</v>
      </c>
      <c r="U40" s="12"/>
      <c r="V40" s="17">
        <v>25000</v>
      </c>
      <c r="W40" s="4"/>
      <c r="X40" s="4"/>
      <c r="Y40" s="4"/>
      <c r="Z40" s="4"/>
      <c r="AA40" s="4"/>
      <c r="AB40" s="4"/>
      <c r="AC40" s="4"/>
      <c r="AD40" s="4"/>
      <c r="AE40" s="4"/>
      <c r="AF40" s="4">
        <f t="shared" si="2"/>
        <v>123821</v>
      </c>
    </row>
    <row r="41" spans="2:32" x14ac:dyDescent="0.25">
      <c r="B41" s="14" t="s">
        <v>329</v>
      </c>
      <c r="C41" s="14" t="s">
        <v>132</v>
      </c>
      <c r="D41" s="2"/>
      <c r="E41" s="2"/>
      <c r="F41" s="2"/>
      <c r="G41" s="2"/>
      <c r="H41" s="34">
        <f t="shared" si="0"/>
        <v>0</v>
      </c>
      <c r="I41" s="16"/>
      <c r="J41" s="12"/>
      <c r="K41" s="4"/>
      <c r="L41" s="4"/>
      <c r="M41" s="4"/>
      <c r="N41" s="4"/>
      <c r="O41" s="4"/>
      <c r="P41" s="4"/>
      <c r="Q41" s="4"/>
      <c r="R41" s="4"/>
      <c r="S41" s="4"/>
      <c r="T41" s="4">
        <f t="shared" si="1"/>
        <v>73177.350000000006</v>
      </c>
      <c r="U41" s="12">
        <v>0</v>
      </c>
      <c r="V41" s="17"/>
      <c r="W41" s="4"/>
      <c r="X41" s="4"/>
      <c r="Y41" s="4">
        <v>6075</v>
      </c>
      <c r="Z41" s="4"/>
      <c r="AA41" s="4"/>
      <c r="AB41" s="4"/>
      <c r="AC41" s="4"/>
      <c r="AD41" s="4"/>
      <c r="AE41" s="4"/>
      <c r="AF41" s="4">
        <f t="shared" si="2"/>
        <v>129896</v>
      </c>
    </row>
    <row r="42" spans="2:32" x14ac:dyDescent="0.25">
      <c r="B42" s="14" t="s">
        <v>330</v>
      </c>
      <c r="C42" s="14" t="s">
        <v>132</v>
      </c>
      <c r="D42" s="2"/>
      <c r="E42" s="2"/>
      <c r="F42" s="2"/>
      <c r="G42" s="2"/>
      <c r="H42" s="34">
        <f t="shared" si="0"/>
        <v>0</v>
      </c>
      <c r="I42" s="16"/>
      <c r="J42" s="12"/>
      <c r="K42" s="4"/>
      <c r="L42" s="4"/>
      <c r="M42" s="4"/>
      <c r="N42" s="4"/>
      <c r="O42" s="4"/>
      <c r="P42" s="4"/>
      <c r="Q42" s="4"/>
      <c r="R42" s="4"/>
      <c r="S42" s="4"/>
      <c r="T42" s="4">
        <f t="shared" si="1"/>
        <v>73177.350000000006</v>
      </c>
      <c r="U42" s="12">
        <v>0</v>
      </c>
      <c r="V42" s="17"/>
      <c r="W42" s="4"/>
      <c r="X42" s="4"/>
      <c r="Y42" s="4">
        <v>3960</v>
      </c>
      <c r="Z42" s="4"/>
      <c r="AA42" s="4"/>
      <c r="AB42" s="4"/>
      <c r="AC42" s="4"/>
      <c r="AD42" s="4"/>
      <c r="AE42" s="4"/>
      <c r="AF42" s="4">
        <f t="shared" si="2"/>
        <v>133856</v>
      </c>
    </row>
    <row r="43" spans="2:32" x14ac:dyDescent="0.25">
      <c r="B43" s="14" t="s">
        <v>330</v>
      </c>
      <c r="C43" s="14" t="s">
        <v>132</v>
      </c>
      <c r="D43" s="2"/>
      <c r="E43" s="2"/>
      <c r="F43" s="2"/>
      <c r="G43" s="2"/>
      <c r="H43" s="34">
        <f t="shared" si="0"/>
        <v>0</v>
      </c>
      <c r="I43" s="16">
        <v>0</v>
      </c>
      <c r="J43" s="12"/>
      <c r="K43" s="4"/>
      <c r="L43" s="4"/>
      <c r="M43" s="4">
        <v>11250</v>
      </c>
      <c r="N43" s="4"/>
      <c r="O43" s="4"/>
      <c r="P43" s="4"/>
      <c r="Q43" s="4"/>
      <c r="R43" s="4"/>
      <c r="S43" s="4"/>
      <c r="T43" s="4">
        <f t="shared" si="1"/>
        <v>84427.35</v>
      </c>
      <c r="U43" s="12"/>
      <c r="V43" s="17"/>
      <c r="W43" s="4"/>
      <c r="X43" s="4"/>
      <c r="Y43" s="4"/>
      <c r="Z43" s="4"/>
      <c r="AA43" s="4"/>
      <c r="AB43" s="4"/>
      <c r="AC43" s="4"/>
      <c r="AD43" s="4"/>
      <c r="AE43" s="4"/>
      <c r="AF43" s="4">
        <f t="shared" si="2"/>
        <v>133856</v>
      </c>
    </row>
    <row r="44" spans="2:32" x14ac:dyDescent="0.25">
      <c r="B44" s="14" t="s">
        <v>330</v>
      </c>
      <c r="C44" s="14" t="s">
        <v>132</v>
      </c>
      <c r="D44" s="2"/>
      <c r="E44" s="2"/>
      <c r="F44" s="2"/>
      <c r="G44" s="2"/>
      <c r="H44" s="34">
        <f t="shared" si="0"/>
        <v>0</v>
      </c>
      <c r="I44" s="16">
        <v>0</v>
      </c>
      <c r="J44" s="12"/>
      <c r="K44" s="4"/>
      <c r="L44" s="4"/>
      <c r="M44" s="4">
        <v>9000</v>
      </c>
      <c r="N44" s="4"/>
      <c r="O44" s="4"/>
      <c r="P44" s="4"/>
      <c r="Q44" s="4"/>
      <c r="R44" s="4"/>
      <c r="S44" s="4"/>
      <c r="T44" s="4">
        <f t="shared" si="1"/>
        <v>93427.35</v>
      </c>
      <c r="U44" s="12"/>
      <c r="V44" s="17"/>
      <c r="W44" s="4"/>
      <c r="X44" s="4"/>
      <c r="Y44" s="4"/>
      <c r="Z44" s="4"/>
      <c r="AA44" s="4"/>
      <c r="AB44" s="4"/>
      <c r="AC44" s="4"/>
      <c r="AD44" s="4"/>
      <c r="AE44" s="4"/>
      <c r="AF44" s="4">
        <f t="shared" si="2"/>
        <v>133856</v>
      </c>
    </row>
    <row r="45" spans="2:32" x14ac:dyDescent="0.25">
      <c r="B45" s="14" t="s">
        <v>330</v>
      </c>
      <c r="C45" s="14" t="s">
        <v>132</v>
      </c>
      <c r="D45" s="2"/>
      <c r="E45" s="2"/>
      <c r="F45" s="2"/>
      <c r="G45" s="2"/>
      <c r="H45" s="34">
        <f t="shared" si="0"/>
        <v>0</v>
      </c>
      <c r="I45" s="16">
        <v>0</v>
      </c>
      <c r="J45" s="12"/>
      <c r="K45" s="4"/>
      <c r="L45" s="4"/>
      <c r="M45" s="4">
        <v>10094</v>
      </c>
      <c r="N45" s="4"/>
      <c r="O45" s="4"/>
      <c r="P45" s="4"/>
      <c r="Q45" s="4"/>
      <c r="R45" s="4"/>
      <c r="S45" s="4"/>
      <c r="T45" s="4">
        <f t="shared" si="1"/>
        <v>103521.35</v>
      </c>
      <c r="U45" s="12"/>
      <c r="V45" s="17"/>
      <c r="W45" s="4"/>
      <c r="X45" s="4"/>
      <c r="Y45" s="4"/>
      <c r="Z45" s="4"/>
      <c r="AA45" s="4"/>
      <c r="AB45" s="4"/>
      <c r="AC45" s="4"/>
      <c r="AD45" s="4"/>
      <c r="AE45" s="4"/>
      <c r="AF45" s="4">
        <f t="shared" si="2"/>
        <v>133856</v>
      </c>
    </row>
    <row r="46" spans="2:32" x14ac:dyDescent="0.25">
      <c r="B46" s="14" t="s">
        <v>330</v>
      </c>
      <c r="C46" s="14" t="s">
        <v>132</v>
      </c>
      <c r="D46" s="2"/>
      <c r="E46" s="2"/>
      <c r="F46" s="2"/>
      <c r="G46" s="2"/>
      <c r="H46" s="34">
        <f t="shared" si="0"/>
        <v>0</v>
      </c>
      <c r="I46" s="16">
        <v>0</v>
      </c>
      <c r="J46" s="12"/>
      <c r="K46" s="4"/>
      <c r="L46" s="4"/>
      <c r="M46" s="4">
        <v>744</v>
      </c>
      <c r="N46" s="4"/>
      <c r="O46" s="4"/>
      <c r="P46" s="4"/>
      <c r="Q46" s="4"/>
      <c r="R46" s="4"/>
      <c r="S46" s="4"/>
      <c r="T46" s="4">
        <f t="shared" si="1"/>
        <v>104265.35</v>
      </c>
      <c r="U46" s="12"/>
      <c r="V46" s="17"/>
      <c r="W46" s="4"/>
      <c r="X46" s="4"/>
      <c r="Y46" s="4"/>
      <c r="Z46" s="4"/>
      <c r="AA46" s="4"/>
      <c r="AB46" s="4"/>
      <c r="AC46" s="4"/>
      <c r="AD46" s="4"/>
      <c r="AE46" s="4"/>
      <c r="AF46" s="4">
        <f t="shared" si="2"/>
        <v>133856</v>
      </c>
    </row>
    <row r="47" spans="2:32" x14ac:dyDescent="0.25">
      <c r="B47" s="14" t="s">
        <v>331</v>
      </c>
      <c r="C47" s="14" t="s">
        <v>332</v>
      </c>
      <c r="D47" s="2"/>
      <c r="E47" s="2"/>
      <c r="F47" s="2"/>
      <c r="G47" s="2"/>
      <c r="H47" s="34">
        <f t="shared" si="0"/>
        <v>0</v>
      </c>
      <c r="I47" s="16"/>
      <c r="J47" s="12"/>
      <c r="K47" s="4"/>
      <c r="L47" s="4"/>
      <c r="M47" s="4"/>
      <c r="N47" s="4"/>
      <c r="O47" s="4"/>
      <c r="P47" s="4"/>
      <c r="Q47" s="4"/>
      <c r="R47" s="4"/>
      <c r="S47" s="4"/>
      <c r="T47" s="4">
        <f t="shared" si="1"/>
        <v>104265.35</v>
      </c>
      <c r="U47" s="12"/>
      <c r="V47" s="17">
        <v>0</v>
      </c>
      <c r="W47" s="4"/>
      <c r="X47" s="4"/>
      <c r="Y47" s="4"/>
      <c r="Z47" s="4"/>
      <c r="AA47" s="4"/>
      <c r="AB47" s="4"/>
      <c r="AC47" s="4"/>
      <c r="AD47" s="4"/>
      <c r="AE47" s="4">
        <v>125000</v>
      </c>
      <c r="AF47" s="4">
        <f t="shared" si="2"/>
        <v>8856</v>
      </c>
    </row>
    <row r="48" spans="2:32" x14ac:dyDescent="0.25">
      <c r="B48" s="14" t="s">
        <v>333</v>
      </c>
      <c r="C48" s="14" t="s">
        <v>293</v>
      </c>
      <c r="D48" s="2"/>
      <c r="E48" s="2"/>
      <c r="F48" s="2"/>
      <c r="G48" s="2"/>
      <c r="H48" s="34">
        <f t="shared" si="0"/>
        <v>0</v>
      </c>
      <c r="I48" s="16"/>
      <c r="J48" s="12">
        <v>0</v>
      </c>
      <c r="K48" s="4"/>
      <c r="L48" s="4"/>
      <c r="M48" s="4"/>
      <c r="N48" s="4"/>
      <c r="O48" s="4"/>
      <c r="P48" s="4">
        <v>-100000</v>
      </c>
      <c r="Q48" s="4"/>
      <c r="R48" s="4"/>
      <c r="S48" s="4"/>
      <c r="T48" s="4">
        <f t="shared" si="1"/>
        <v>4265.3500000000058</v>
      </c>
      <c r="U48" s="12">
        <v>0</v>
      </c>
      <c r="V48" s="17"/>
      <c r="W48" s="4"/>
      <c r="X48" s="4"/>
      <c r="Y48" s="4"/>
      <c r="Z48" s="4"/>
      <c r="AA48" s="4"/>
      <c r="AB48" s="4">
        <v>100000</v>
      </c>
      <c r="AC48" s="4"/>
      <c r="AD48" s="4"/>
      <c r="AE48" s="4"/>
      <c r="AF48" s="4">
        <f t="shared" si="2"/>
        <v>108856</v>
      </c>
    </row>
    <row r="49" spans="2:32" x14ac:dyDescent="0.25">
      <c r="B49" s="14" t="s">
        <v>334</v>
      </c>
      <c r="C49" s="14" t="s">
        <v>335</v>
      </c>
      <c r="D49" s="2"/>
      <c r="E49" s="2"/>
      <c r="F49" s="2"/>
      <c r="G49" s="2"/>
      <c r="H49" s="34">
        <f t="shared" si="0"/>
        <v>0</v>
      </c>
      <c r="I49" s="16"/>
      <c r="J49" s="12"/>
      <c r="K49" s="4"/>
      <c r="L49" s="4"/>
      <c r="M49" s="4"/>
      <c r="N49" s="4"/>
      <c r="O49" s="4"/>
      <c r="P49" s="4"/>
      <c r="Q49" s="4"/>
      <c r="R49" s="4"/>
      <c r="S49" s="4"/>
      <c r="T49" s="4">
        <f t="shared" si="1"/>
        <v>4265.3500000000058</v>
      </c>
      <c r="U49" s="12"/>
      <c r="V49" s="17">
        <v>0</v>
      </c>
      <c r="W49" s="4"/>
      <c r="X49" s="4"/>
      <c r="Y49" s="4"/>
      <c r="Z49" s="4"/>
      <c r="AA49" s="4"/>
      <c r="AB49" s="4"/>
      <c r="AC49" s="4"/>
      <c r="AD49" s="4"/>
      <c r="AE49" s="4">
        <v>100000</v>
      </c>
      <c r="AF49" s="4">
        <f t="shared" si="2"/>
        <v>8856</v>
      </c>
    </row>
    <row r="50" spans="2:32" x14ac:dyDescent="0.25">
      <c r="B50" s="14" t="s">
        <v>336</v>
      </c>
      <c r="C50" s="14" t="s">
        <v>232</v>
      </c>
      <c r="D50" s="2"/>
      <c r="E50" s="2"/>
      <c r="F50" s="2"/>
      <c r="G50" s="2"/>
      <c r="H50" s="34">
        <f t="shared" si="0"/>
        <v>0</v>
      </c>
      <c r="I50" s="16"/>
      <c r="J50" s="12"/>
      <c r="K50" s="4"/>
      <c r="L50" s="4"/>
      <c r="M50" s="4"/>
      <c r="N50" s="4"/>
      <c r="O50" s="4"/>
      <c r="P50" s="4"/>
      <c r="Q50" s="4"/>
      <c r="R50" s="4"/>
      <c r="S50" s="4"/>
      <c r="T50" s="4">
        <f t="shared" si="1"/>
        <v>4265.3500000000058</v>
      </c>
      <c r="U50" s="12">
        <v>0</v>
      </c>
      <c r="V50" s="17"/>
      <c r="W50" s="4"/>
      <c r="X50" s="4">
        <v>1215</v>
      </c>
      <c r="Y50" s="4"/>
      <c r="Z50" s="4"/>
      <c r="AA50" s="4"/>
      <c r="AB50" s="4"/>
      <c r="AC50" s="4"/>
      <c r="AD50" s="4"/>
      <c r="AE50" s="4"/>
      <c r="AF50" s="4">
        <f t="shared" si="2"/>
        <v>10071</v>
      </c>
    </row>
    <row r="51" spans="2:32" x14ac:dyDescent="0.25">
      <c r="B51" s="14" t="s">
        <v>336</v>
      </c>
      <c r="C51" s="14" t="s">
        <v>132</v>
      </c>
      <c r="D51" s="2"/>
      <c r="E51" s="2"/>
      <c r="F51" s="2"/>
      <c r="G51" s="2"/>
      <c r="H51" s="34">
        <f t="shared" si="0"/>
        <v>0</v>
      </c>
      <c r="I51" s="16">
        <v>0</v>
      </c>
      <c r="J51" s="12"/>
      <c r="K51" s="4"/>
      <c r="L51" s="4"/>
      <c r="M51" s="4">
        <v>744</v>
      </c>
      <c r="N51" s="4"/>
      <c r="O51" s="4"/>
      <c r="P51" s="4"/>
      <c r="Q51" s="4"/>
      <c r="R51" s="4"/>
      <c r="S51" s="4"/>
      <c r="T51" s="4">
        <f t="shared" si="1"/>
        <v>5009.3500000000058</v>
      </c>
      <c r="U51" s="12"/>
      <c r="V51" s="17"/>
      <c r="W51" s="4"/>
      <c r="X51" s="4"/>
      <c r="Y51" s="4"/>
      <c r="Z51" s="4"/>
      <c r="AA51" s="4"/>
      <c r="AB51" s="4"/>
      <c r="AC51" s="4"/>
      <c r="AD51" s="4"/>
      <c r="AE51" s="4"/>
      <c r="AF51" s="4">
        <f t="shared" si="2"/>
        <v>10071</v>
      </c>
    </row>
    <row r="52" spans="2:32" x14ac:dyDescent="0.25">
      <c r="B52" s="14" t="s">
        <v>337</v>
      </c>
      <c r="C52" s="14" t="s">
        <v>132</v>
      </c>
      <c r="D52" s="2"/>
      <c r="E52" s="2"/>
      <c r="F52" s="2"/>
      <c r="G52" s="2"/>
      <c r="H52" s="34">
        <f t="shared" si="0"/>
        <v>0</v>
      </c>
      <c r="I52" s="16"/>
      <c r="J52" s="12"/>
      <c r="K52" s="4"/>
      <c r="L52" s="4"/>
      <c r="M52" s="4"/>
      <c r="N52" s="4"/>
      <c r="O52" s="4"/>
      <c r="P52" s="4"/>
      <c r="Q52" s="4"/>
      <c r="R52" s="4"/>
      <c r="S52" s="4"/>
      <c r="T52" s="4">
        <f t="shared" si="1"/>
        <v>5009.3500000000058</v>
      </c>
      <c r="U52" s="12">
        <v>0</v>
      </c>
      <c r="V52" s="17"/>
      <c r="W52" s="4"/>
      <c r="X52" s="4"/>
      <c r="Y52" s="4">
        <v>12487</v>
      </c>
      <c r="Z52" s="4"/>
      <c r="AA52" s="4"/>
      <c r="AB52" s="4"/>
      <c r="AC52" s="4"/>
      <c r="AD52" s="4"/>
      <c r="AE52" s="4"/>
      <c r="AF52" s="4">
        <f t="shared" si="2"/>
        <v>22558</v>
      </c>
    </row>
    <row r="53" spans="2:32" x14ac:dyDescent="0.25">
      <c r="B53" s="14" t="s">
        <v>338</v>
      </c>
      <c r="C53" s="14" t="s">
        <v>132</v>
      </c>
      <c r="D53" s="2"/>
      <c r="E53" s="2"/>
      <c r="F53" s="2"/>
      <c r="G53" s="2"/>
      <c r="H53" s="34">
        <f t="shared" si="0"/>
        <v>0</v>
      </c>
      <c r="I53" s="16">
        <v>0</v>
      </c>
      <c r="J53" s="12"/>
      <c r="K53" s="4"/>
      <c r="L53" s="4"/>
      <c r="M53" s="4">
        <v>744</v>
      </c>
      <c r="N53" s="4"/>
      <c r="O53" s="4"/>
      <c r="P53" s="4"/>
      <c r="Q53" s="4"/>
      <c r="R53" s="4"/>
      <c r="S53" s="4"/>
      <c r="T53" s="4">
        <f t="shared" si="1"/>
        <v>5753.3500000000058</v>
      </c>
      <c r="U53" s="12"/>
      <c r="V53" s="17"/>
      <c r="W53" s="4"/>
      <c r="X53" s="4"/>
      <c r="Y53" s="4"/>
      <c r="Z53" s="4"/>
      <c r="AA53" s="4"/>
      <c r="AB53" s="4"/>
      <c r="AC53" s="4"/>
      <c r="AD53" s="4"/>
      <c r="AE53" s="4"/>
      <c r="AF53" s="4">
        <f t="shared" si="2"/>
        <v>22558</v>
      </c>
    </row>
    <row r="54" spans="2:32" x14ac:dyDescent="0.25">
      <c r="B54" s="14" t="s">
        <v>339</v>
      </c>
      <c r="C54" s="14" t="s">
        <v>132</v>
      </c>
      <c r="D54" s="2"/>
      <c r="E54" s="2"/>
      <c r="F54" s="2"/>
      <c r="G54" s="2"/>
      <c r="H54" s="34">
        <f t="shared" si="0"/>
        <v>0</v>
      </c>
      <c r="I54" s="16"/>
      <c r="J54" s="12"/>
      <c r="K54" s="4"/>
      <c r="L54" s="4"/>
      <c r="M54" s="4"/>
      <c r="N54" s="4"/>
      <c r="O54" s="4"/>
      <c r="P54" s="4"/>
      <c r="Q54" s="4"/>
      <c r="R54" s="4"/>
      <c r="S54" s="4"/>
      <c r="T54" s="4">
        <f t="shared" si="1"/>
        <v>5753.3500000000058</v>
      </c>
      <c r="U54" s="12">
        <v>0</v>
      </c>
      <c r="V54" s="17"/>
      <c r="W54" s="4"/>
      <c r="X54" s="4"/>
      <c r="Y54" s="4">
        <v>3122</v>
      </c>
      <c r="Z54" s="4"/>
      <c r="AA54" s="4"/>
      <c r="AB54" s="4"/>
      <c r="AC54" s="4"/>
      <c r="AD54" s="4"/>
      <c r="AE54" s="4"/>
      <c r="AF54" s="4">
        <f t="shared" si="2"/>
        <v>25680</v>
      </c>
    </row>
    <row r="55" spans="2:32" x14ac:dyDescent="0.25">
      <c r="B55" s="14" t="s">
        <v>340</v>
      </c>
      <c r="C55" s="14" t="s">
        <v>132</v>
      </c>
      <c r="D55" s="2"/>
      <c r="E55" s="2"/>
      <c r="F55" s="2"/>
      <c r="G55" s="2"/>
      <c r="H55" s="34">
        <f t="shared" si="0"/>
        <v>0</v>
      </c>
      <c r="I55" s="16"/>
      <c r="J55" s="12"/>
      <c r="K55" s="4"/>
      <c r="L55" s="4"/>
      <c r="M55" s="4"/>
      <c r="N55" s="4"/>
      <c r="O55" s="4"/>
      <c r="P55" s="4"/>
      <c r="Q55" s="4"/>
      <c r="R55" s="4"/>
      <c r="S55" s="4"/>
      <c r="T55" s="4">
        <f t="shared" si="1"/>
        <v>5753.3500000000058</v>
      </c>
      <c r="U55" s="12">
        <v>0</v>
      </c>
      <c r="V55" s="17"/>
      <c r="W55" s="4"/>
      <c r="X55" s="4"/>
      <c r="Y55" s="4">
        <v>6075</v>
      </c>
      <c r="Z55" s="4"/>
      <c r="AA55" s="4"/>
      <c r="AB55" s="4"/>
      <c r="AC55" s="4"/>
      <c r="AD55" s="4"/>
      <c r="AE55" s="4"/>
      <c r="AF55" s="4">
        <f t="shared" si="2"/>
        <v>31755</v>
      </c>
    </row>
    <row r="56" spans="2:32" x14ac:dyDescent="0.25">
      <c r="B56" s="14" t="s">
        <v>341</v>
      </c>
      <c r="C56" s="14" t="s">
        <v>132</v>
      </c>
      <c r="D56" s="2"/>
      <c r="E56" s="2"/>
      <c r="F56" s="2"/>
      <c r="G56" s="2"/>
      <c r="H56" s="34">
        <f t="shared" si="0"/>
        <v>0</v>
      </c>
      <c r="I56" s="16"/>
      <c r="J56" s="12"/>
      <c r="K56" s="4"/>
      <c r="L56" s="4"/>
      <c r="M56" s="4"/>
      <c r="N56" s="4"/>
      <c r="O56" s="4"/>
      <c r="P56" s="4"/>
      <c r="Q56" s="4"/>
      <c r="R56" s="4"/>
      <c r="S56" s="4"/>
      <c r="T56" s="4">
        <f t="shared" si="1"/>
        <v>5753.3500000000058</v>
      </c>
      <c r="U56" s="12">
        <v>0</v>
      </c>
      <c r="V56" s="17"/>
      <c r="W56" s="4"/>
      <c r="X56" s="4"/>
      <c r="Y56" s="4">
        <v>3960</v>
      </c>
      <c r="Z56" s="4"/>
      <c r="AA56" s="4"/>
      <c r="AB56" s="4"/>
      <c r="AC56" s="4"/>
      <c r="AD56" s="4"/>
      <c r="AE56" s="4"/>
      <c r="AF56" s="4">
        <f t="shared" si="2"/>
        <v>35715</v>
      </c>
    </row>
    <row r="57" spans="2:32" x14ac:dyDescent="0.25">
      <c r="B57" s="14" t="s">
        <v>341</v>
      </c>
      <c r="C57" s="14" t="s">
        <v>132</v>
      </c>
      <c r="D57" s="2"/>
      <c r="E57" s="2"/>
      <c r="F57" s="2"/>
      <c r="G57" s="2"/>
      <c r="H57" s="34">
        <f t="shared" si="0"/>
        <v>0</v>
      </c>
      <c r="I57" s="16">
        <v>0</v>
      </c>
      <c r="J57" s="12"/>
      <c r="K57" s="4"/>
      <c r="L57" s="4"/>
      <c r="M57" s="4">
        <v>11250</v>
      </c>
      <c r="N57" s="4"/>
      <c r="O57" s="4"/>
      <c r="P57" s="4"/>
      <c r="Q57" s="4"/>
      <c r="R57" s="4"/>
      <c r="S57" s="4"/>
      <c r="T57" s="4">
        <f t="shared" si="1"/>
        <v>17003.350000000006</v>
      </c>
      <c r="U57" s="12"/>
      <c r="V57" s="17"/>
      <c r="W57" s="4"/>
      <c r="X57" s="4"/>
      <c r="Y57" s="4"/>
      <c r="Z57" s="4"/>
      <c r="AA57" s="4"/>
      <c r="AB57" s="4"/>
      <c r="AC57" s="4"/>
      <c r="AD57" s="4"/>
      <c r="AE57" s="4"/>
      <c r="AF57" s="4">
        <f t="shared" si="2"/>
        <v>35715</v>
      </c>
    </row>
    <row r="58" spans="2:32" x14ac:dyDescent="0.25">
      <c r="B58" s="14" t="s">
        <v>341</v>
      </c>
      <c r="C58" s="14" t="s">
        <v>132</v>
      </c>
      <c r="D58" s="2"/>
      <c r="E58" s="2"/>
      <c r="F58" s="2"/>
      <c r="G58" s="2"/>
      <c r="H58" s="34">
        <f t="shared" si="0"/>
        <v>0</v>
      </c>
      <c r="I58" s="16">
        <v>0</v>
      </c>
      <c r="J58" s="12"/>
      <c r="K58" s="4"/>
      <c r="L58" s="4"/>
      <c r="M58" s="4">
        <v>9000</v>
      </c>
      <c r="N58" s="4"/>
      <c r="O58" s="4"/>
      <c r="P58" s="4"/>
      <c r="Q58" s="4"/>
      <c r="R58" s="4"/>
      <c r="S58" s="4"/>
      <c r="T58" s="4">
        <f t="shared" si="1"/>
        <v>26003.350000000006</v>
      </c>
      <c r="U58" s="12"/>
      <c r="V58" s="17"/>
      <c r="W58" s="4"/>
      <c r="X58" s="4"/>
      <c r="Y58" s="4"/>
      <c r="Z58" s="4"/>
      <c r="AA58" s="4"/>
      <c r="AB58" s="4"/>
      <c r="AC58" s="4"/>
      <c r="AD58" s="4"/>
      <c r="AE58" s="4"/>
      <c r="AF58" s="4">
        <f t="shared" si="2"/>
        <v>35715</v>
      </c>
    </row>
    <row r="59" spans="2:32" x14ac:dyDescent="0.25">
      <c r="B59" s="14" t="s">
        <v>341</v>
      </c>
      <c r="C59" s="14" t="s">
        <v>132</v>
      </c>
      <c r="D59" s="2"/>
      <c r="E59" s="2"/>
      <c r="F59" s="2"/>
      <c r="G59" s="2"/>
      <c r="H59" s="34">
        <f t="shared" si="0"/>
        <v>0</v>
      </c>
      <c r="I59" s="16">
        <v>0</v>
      </c>
      <c r="J59" s="12"/>
      <c r="K59" s="4"/>
      <c r="L59" s="4"/>
      <c r="M59" s="4">
        <v>10094</v>
      </c>
      <c r="N59" s="4"/>
      <c r="O59" s="4"/>
      <c r="P59" s="4"/>
      <c r="Q59" s="4"/>
      <c r="R59" s="4"/>
      <c r="S59" s="4"/>
      <c r="T59" s="4">
        <f t="shared" si="1"/>
        <v>36097.350000000006</v>
      </c>
      <c r="U59" s="12"/>
      <c r="V59" s="17"/>
      <c r="W59" s="4"/>
      <c r="X59" s="4"/>
      <c r="Y59" s="4"/>
      <c r="Z59" s="4"/>
      <c r="AA59" s="4"/>
      <c r="AB59" s="4"/>
      <c r="AC59" s="4"/>
      <c r="AD59" s="4"/>
      <c r="AE59" s="4"/>
      <c r="AF59" s="4">
        <f t="shared" si="2"/>
        <v>35715</v>
      </c>
    </row>
    <row r="60" spans="2:32" x14ac:dyDescent="0.25">
      <c r="B60" s="14" t="s">
        <v>341</v>
      </c>
      <c r="C60" s="14" t="s">
        <v>132</v>
      </c>
      <c r="D60" s="2"/>
      <c r="E60" s="2"/>
      <c r="F60" s="2"/>
      <c r="G60" s="2"/>
      <c r="H60" s="34">
        <f t="shared" si="0"/>
        <v>0</v>
      </c>
      <c r="I60" s="16">
        <v>0</v>
      </c>
      <c r="J60" s="12"/>
      <c r="K60" s="4"/>
      <c r="L60" s="4"/>
      <c r="M60" s="4">
        <v>744</v>
      </c>
      <c r="N60" s="4"/>
      <c r="O60" s="4"/>
      <c r="P60" s="4"/>
      <c r="Q60" s="4"/>
      <c r="R60" s="4"/>
      <c r="S60" s="4"/>
      <c r="T60" s="4">
        <f t="shared" si="1"/>
        <v>36841.350000000006</v>
      </c>
      <c r="U60" s="12"/>
      <c r="V60" s="17"/>
      <c r="W60" s="4"/>
      <c r="X60" s="4"/>
      <c r="Y60" s="4"/>
      <c r="Z60" s="4"/>
      <c r="AA60" s="4"/>
      <c r="AB60" s="4"/>
      <c r="AC60" s="4"/>
      <c r="AD60" s="4"/>
      <c r="AE60" s="4"/>
      <c r="AF60" s="4">
        <f t="shared" si="2"/>
        <v>35715</v>
      </c>
    </row>
    <row r="61" spans="2:32" x14ac:dyDescent="0.25">
      <c r="B61" s="14" t="s">
        <v>342</v>
      </c>
      <c r="C61" s="14" t="s">
        <v>232</v>
      </c>
      <c r="D61" s="2"/>
      <c r="E61" s="2"/>
      <c r="F61" s="2"/>
      <c r="G61" s="2"/>
      <c r="H61" s="34">
        <f t="shared" si="0"/>
        <v>0</v>
      </c>
      <c r="I61" s="16"/>
      <c r="J61" s="12"/>
      <c r="K61" s="4"/>
      <c r="L61" s="4"/>
      <c r="M61" s="4"/>
      <c r="N61" s="4"/>
      <c r="O61" s="4"/>
      <c r="P61" s="4"/>
      <c r="Q61" s="4"/>
      <c r="R61" s="4"/>
      <c r="S61" s="4"/>
      <c r="T61" s="4">
        <f t="shared" si="1"/>
        <v>36841.350000000006</v>
      </c>
      <c r="U61" s="12">
        <v>0</v>
      </c>
      <c r="V61" s="17"/>
      <c r="W61" s="4"/>
      <c r="X61" s="4">
        <v>256</v>
      </c>
      <c r="Y61" s="4"/>
      <c r="Z61" s="4"/>
      <c r="AA61" s="4"/>
      <c r="AB61" s="4"/>
      <c r="AC61" s="4"/>
      <c r="AD61" s="4"/>
      <c r="AE61" s="4"/>
      <c r="AF61" s="4">
        <f t="shared" si="2"/>
        <v>35971</v>
      </c>
    </row>
    <row r="62" spans="2:32" x14ac:dyDescent="0.25">
      <c r="B62" s="14" t="s">
        <v>342</v>
      </c>
      <c r="C62" s="14" t="s">
        <v>132</v>
      </c>
      <c r="D62" s="2"/>
      <c r="E62" s="2"/>
      <c r="F62" s="2"/>
      <c r="G62" s="2"/>
      <c r="H62" s="34">
        <f t="shared" si="0"/>
        <v>0</v>
      </c>
      <c r="I62" s="16">
        <v>0</v>
      </c>
      <c r="J62" s="12"/>
      <c r="K62" s="4"/>
      <c r="L62" s="4"/>
      <c r="M62" s="4">
        <v>744</v>
      </c>
      <c r="N62" s="4"/>
      <c r="O62" s="4"/>
      <c r="P62" s="4"/>
      <c r="Q62" s="4"/>
      <c r="R62" s="4"/>
      <c r="S62" s="4"/>
      <c r="T62" s="4">
        <f t="shared" si="1"/>
        <v>37585.350000000006</v>
      </c>
      <c r="U62" s="12"/>
      <c r="V62" s="17"/>
      <c r="W62" s="4"/>
      <c r="X62" s="4"/>
      <c r="Y62" s="4"/>
      <c r="Z62" s="4"/>
      <c r="AA62" s="4"/>
      <c r="AB62" s="4"/>
      <c r="AC62" s="4"/>
      <c r="AD62" s="4"/>
      <c r="AE62" s="4"/>
      <c r="AF62" s="4">
        <f t="shared" si="2"/>
        <v>35971</v>
      </c>
    </row>
    <row r="63" spans="2:32" x14ac:dyDescent="0.25">
      <c r="B63" s="14" t="s">
        <v>343</v>
      </c>
      <c r="C63" s="14" t="s">
        <v>132</v>
      </c>
      <c r="D63" s="2"/>
      <c r="E63" s="2"/>
      <c r="F63" s="2"/>
      <c r="G63" s="2"/>
      <c r="H63" s="34">
        <f t="shared" si="0"/>
        <v>0</v>
      </c>
      <c r="I63" s="16">
        <v>0</v>
      </c>
      <c r="J63" s="12"/>
      <c r="K63" s="4"/>
      <c r="L63" s="4"/>
      <c r="M63" s="4"/>
      <c r="N63" s="4"/>
      <c r="O63" s="4"/>
      <c r="P63" s="4"/>
      <c r="Q63" s="4"/>
      <c r="R63" s="4"/>
      <c r="S63" s="4"/>
      <c r="T63" s="4">
        <f t="shared" si="1"/>
        <v>37585.350000000006</v>
      </c>
      <c r="U63" s="12">
        <v>0</v>
      </c>
      <c r="V63" s="17"/>
      <c r="W63" s="4"/>
      <c r="X63" s="4"/>
      <c r="Y63" s="4">
        <v>12487</v>
      </c>
      <c r="Z63" s="4"/>
      <c r="AA63" s="4"/>
      <c r="AB63" s="4"/>
      <c r="AC63" s="4"/>
      <c r="AD63" s="4"/>
      <c r="AE63" s="4"/>
      <c r="AF63" s="4">
        <f t="shared" si="2"/>
        <v>48458</v>
      </c>
    </row>
    <row r="64" spans="2:32" x14ac:dyDescent="0.25">
      <c r="B64" s="14" t="s">
        <v>344</v>
      </c>
      <c r="C64" s="14" t="s">
        <v>132</v>
      </c>
      <c r="D64" s="2"/>
      <c r="E64" s="2"/>
      <c r="F64" s="2"/>
      <c r="G64" s="2"/>
      <c r="H64" s="34">
        <f t="shared" si="0"/>
        <v>0</v>
      </c>
      <c r="I64" s="16">
        <v>0</v>
      </c>
      <c r="J64" s="12"/>
      <c r="K64" s="4"/>
      <c r="L64" s="4"/>
      <c r="M64" s="4">
        <v>744</v>
      </c>
      <c r="N64" s="4"/>
      <c r="O64" s="4"/>
      <c r="P64" s="4"/>
      <c r="Q64" s="4"/>
      <c r="R64" s="4"/>
      <c r="S64" s="4"/>
      <c r="T64" s="4">
        <f t="shared" si="1"/>
        <v>38329.350000000006</v>
      </c>
      <c r="U64" s="12"/>
      <c r="V64" s="17"/>
      <c r="W64" s="4"/>
      <c r="X64" s="4"/>
      <c r="Y64" s="4"/>
      <c r="Z64" s="4"/>
      <c r="AA64" s="4"/>
      <c r="AB64" s="4"/>
      <c r="AC64" s="4"/>
      <c r="AD64" s="4"/>
      <c r="AE64" s="4"/>
      <c r="AF64" s="4">
        <f t="shared" si="2"/>
        <v>48458</v>
      </c>
    </row>
    <row r="65" spans="2:32" x14ac:dyDescent="0.25">
      <c r="B65" s="14" t="s">
        <v>345</v>
      </c>
      <c r="C65" s="14" t="s">
        <v>232</v>
      </c>
      <c r="D65" s="2"/>
      <c r="E65" s="2"/>
      <c r="F65" s="2"/>
      <c r="G65" s="2"/>
      <c r="H65" s="34">
        <f t="shared" si="0"/>
        <v>0</v>
      </c>
      <c r="I65" s="16">
        <v>0</v>
      </c>
      <c r="J65" s="12"/>
      <c r="K65" s="4"/>
      <c r="L65" s="4">
        <v>692</v>
      </c>
      <c r="M65" s="4"/>
      <c r="N65" s="4"/>
      <c r="O65" s="4"/>
      <c r="P65" s="4"/>
      <c r="Q65" s="4"/>
      <c r="R65" s="4"/>
      <c r="S65" s="4"/>
      <c r="T65" s="4">
        <f t="shared" si="1"/>
        <v>39021.350000000006</v>
      </c>
      <c r="U65" s="12"/>
      <c r="V65" s="17"/>
      <c r="W65" s="4"/>
      <c r="X65" s="4"/>
      <c r="Y65" s="4"/>
      <c r="Z65" s="4"/>
      <c r="AA65" s="4"/>
      <c r="AB65" s="4"/>
      <c r="AC65" s="4"/>
      <c r="AD65" s="4"/>
      <c r="AE65" s="4"/>
      <c r="AF65" s="4">
        <f t="shared" si="2"/>
        <v>48458</v>
      </c>
    </row>
    <row r="66" spans="2:32" x14ac:dyDescent="0.25">
      <c r="B66" s="14" t="s">
        <v>346</v>
      </c>
      <c r="C66" s="14" t="s">
        <v>132</v>
      </c>
      <c r="D66" s="2"/>
      <c r="E66" s="2"/>
      <c r="F66" s="2"/>
      <c r="G66" s="2"/>
      <c r="H66" s="34">
        <f t="shared" si="0"/>
        <v>0</v>
      </c>
      <c r="I66" s="16">
        <v>0</v>
      </c>
      <c r="J66" s="12"/>
      <c r="K66" s="4"/>
      <c r="L66" s="4"/>
      <c r="M66" s="4"/>
      <c r="N66" s="4"/>
      <c r="O66" s="4"/>
      <c r="P66" s="4"/>
      <c r="Q66" s="4"/>
      <c r="R66" s="4"/>
      <c r="S66" s="4"/>
      <c r="T66" s="4">
        <f t="shared" si="1"/>
        <v>39021.350000000006</v>
      </c>
      <c r="U66" s="12">
        <v>0</v>
      </c>
      <c r="V66" s="17"/>
      <c r="W66" s="4"/>
      <c r="X66" s="4"/>
      <c r="Y66" s="4">
        <v>3122</v>
      </c>
      <c r="Z66" s="4"/>
      <c r="AA66" s="4"/>
      <c r="AB66" s="4"/>
      <c r="AC66" s="4"/>
      <c r="AD66" s="4"/>
      <c r="AE66" s="4"/>
      <c r="AF66" s="4">
        <f t="shared" si="2"/>
        <v>51580</v>
      </c>
    </row>
    <row r="67" spans="2:32" x14ac:dyDescent="0.25">
      <c r="B67" s="14" t="s">
        <v>347</v>
      </c>
      <c r="C67" s="14" t="s">
        <v>132</v>
      </c>
      <c r="D67" s="2"/>
      <c r="E67" s="2"/>
      <c r="F67" s="2"/>
      <c r="G67" s="2"/>
      <c r="H67" s="34">
        <f t="shared" si="0"/>
        <v>0</v>
      </c>
      <c r="I67" s="16"/>
      <c r="J67" s="12"/>
      <c r="K67" s="4"/>
      <c r="L67" s="4"/>
      <c r="M67" s="4"/>
      <c r="N67" s="4"/>
      <c r="O67" s="4"/>
      <c r="P67" s="4"/>
      <c r="Q67" s="4"/>
      <c r="R67" s="4"/>
      <c r="S67" s="4"/>
      <c r="T67" s="4">
        <f t="shared" si="1"/>
        <v>39021.350000000006</v>
      </c>
      <c r="U67" s="12">
        <v>0</v>
      </c>
      <c r="V67" s="17"/>
      <c r="W67" s="4"/>
      <c r="X67" s="4"/>
      <c r="Y67" s="4">
        <v>6075</v>
      </c>
      <c r="Z67" s="4"/>
      <c r="AA67" s="4"/>
      <c r="AB67" s="4"/>
      <c r="AC67" s="4"/>
      <c r="AD67" s="4"/>
      <c r="AE67" s="4"/>
      <c r="AF67" s="4">
        <f t="shared" si="2"/>
        <v>57655</v>
      </c>
    </row>
    <row r="68" spans="2:32" x14ac:dyDescent="0.25">
      <c r="B68" s="14" t="s">
        <v>348</v>
      </c>
      <c r="C68" s="14" t="s">
        <v>132</v>
      </c>
      <c r="D68" s="2"/>
      <c r="E68" s="2"/>
      <c r="F68" s="2"/>
      <c r="G68" s="2"/>
      <c r="H68" s="34">
        <f t="shared" ref="H68:H112" si="3">H67+D68-G68</f>
        <v>0</v>
      </c>
      <c r="I68" s="16"/>
      <c r="J68" s="12"/>
      <c r="K68" s="4"/>
      <c r="L68" s="4"/>
      <c r="M68" s="4"/>
      <c r="N68" s="4"/>
      <c r="O68" s="4"/>
      <c r="P68" s="4"/>
      <c r="Q68" s="4"/>
      <c r="R68" s="4"/>
      <c r="S68" s="4"/>
      <c r="T68" s="4">
        <f t="shared" ref="T68:T86" si="4">T67+(I68+L68+M68+P68+Q68+R68)-(J68+K68+N68+O68+S68)</f>
        <v>39021.350000000006</v>
      </c>
      <c r="U68" s="12">
        <v>0</v>
      </c>
      <c r="V68" s="17"/>
      <c r="W68" s="4"/>
      <c r="X68" s="4"/>
      <c r="Y68" s="4">
        <v>3960</v>
      </c>
      <c r="Z68" s="4"/>
      <c r="AA68" s="4"/>
      <c r="AB68" s="4"/>
      <c r="AC68" s="4"/>
      <c r="AD68" s="4"/>
      <c r="AE68" s="4"/>
      <c r="AF68" s="4">
        <f t="shared" ref="AF68:AF112" si="5">AF67+(U68+X68+Y68+AB68+AC68+AD68)-(V68+W68+Z68+AA68+AE68)</f>
        <v>61615</v>
      </c>
    </row>
    <row r="69" spans="2:32" x14ac:dyDescent="0.25">
      <c r="B69" s="14" t="s">
        <v>348</v>
      </c>
      <c r="C69" s="14" t="s">
        <v>132</v>
      </c>
      <c r="D69" s="2"/>
      <c r="E69" s="2"/>
      <c r="F69" s="2"/>
      <c r="G69" s="2"/>
      <c r="H69" s="34">
        <f t="shared" si="3"/>
        <v>0</v>
      </c>
      <c r="I69" s="16">
        <v>0</v>
      </c>
      <c r="J69" s="12"/>
      <c r="K69" s="4"/>
      <c r="L69" s="4"/>
      <c r="M69" s="4">
        <v>11250</v>
      </c>
      <c r="N69" s="4"/>
      <c r="O69" s="4"/>
      <c r="P69" s="4"/>
      <c r="Q69" s="4"/>
      <c r="R69" s="4"/>
      <c r="S69" s="4"/>
      <c r="T69" s="4">
        <f t="shared" si="4"/>
        <v>50271.350000000006</v>
      </c>
      <c r="U69" s="12"/>
      <c r="V69" s="17"/>
      <c r="W69" s="4"/>
      <c r="X69" s="4"/>
      <c r="Y69" s="4"/>
      <c r="Z69" s="4"/>
      <c r="AA69" s="4"/>
      <c r="AB69" s="4"/>
      <c r="AC69" s="4"/>
      <c r="AD69" s="4"/>
      <c r="AE69" s="4"/>
      <c r="AF69" s="4">
        <f t="shared" si="5"/>
        <v>61615</v>
      </c>
    </row>
    <row r="70" spans="2:32" x14ac:dyDescent="0.25">
      <c r="B70" s="14" t="s">
        <v>348</v>
      </c>
      <c r="C70" s="14" t="s">
        <v>132</v>
      </c>
      <c r="D70" s="2"/>
      <c r="E70" s="2"/>
      <c r="F70" s="2"/>
      <c r="G70" s="2"/>
      <c r="H70" s="34">
        <f t="shared" si="3"/>
        <v>0</v>
      </c>
      <c r="I70" s="16">
        <v>0</v>
      </c>
      <c r="J70" s="12"/>
      <c r="K70" s="4"/>
      <c r="L70" s="4"/>
      <c r="M70" s="4">
        <v>9000</v>
      </c>
      <c r="N70" s="4"/>
      <c r="O70" s="4"/>
      <c r="P70" s="4"/>
      <c r="Q70" s="4"/>
      <c r="R70" s="4"/>
      <c r="S70" s="4"/>
      <c r="T70" s="4">
        <f t="shared" si="4"/>
        <v>59271.350000000006</v>
      </c>
      <c r="U70" s="12"/>
      <c r="V70" s="17"/>
      <c r="W70" s="4"/>
      <c r="X70" s="4"/>
      <c r="Y70" s="4"/>
      <c r="Z70" s="4"/>
      <c r="AA70" s="4"/>
      <c r="AB70" s="4"/>
      <c r="AC70" s="4"/>
      <c r="AD70" s="4"/>
      <c r="AE70" s="4"/>
      <c r="AF70" s="4">
        <f t="shared" si="5"/>
        <v>61615</v>
      </c>
    </row>
    <row r="71" spans="2:32" x14ac:dyDescent="0.25">
      <c r="B71" s="14" t="s">
        <v>348</v>
      </c>
      <c r="C71" s="14" t="s">
        <v>132</v>
      </c>
      <c r="D71" s="2"/>
      <c r="E71" s="2"/>
      <c r="F71" s="2"/>
      <c r="G71" s="2"/>
      <c r="H71" s="34">
        <f t="shared" si="3"/>
        <v>0</v>
      </c>
      <c r="I71" s="16">
        <v>0</v>
      </c>
      <c r="J71" s="12"/>
      <c r="K71" s="4"/>
      <c r="L71" s="4"/>
      <c r="M71" s="4">
        <v>10094</v>
      </c>
      <c r="N71" s="4"/>
      <c r="O71" s="4"/>
      <c r="P71" s="4"/>
      <c r="Q71" s="4"/>
      <c r="R71" s="4"/>
      <c r="S71" s="4"/>
      <c r="T71" s="4">
        <f t="shared" si="4"/>
        <v>69365.350000000006</v>
      </c>
      <c r="U71" s="12"/>
      <c r="V71" s="17"/>
      <c r="W71" s="4"/>
      <c r="X71" s="4"/>
      <c r="Y71" s="4"/>
      <c r="Z71" s="4"/>
      <c r="AA71" s="4"/>
      <c r="AB71" s="4"/>
      <c r="AC71" s="4"/>
      <c r="AD71" s="4"/>
      <c r="AE71" s="4"/>
      <c r="AF71" s="4">
        <f t="shared" si="5"/>
        <v>61615</v>
      </c>
    </row>
    <row r="72" spans="2:32" x14ac:dyDescent="0.25">
      <c r="B72" s="14" t="s">
        <v>348</v>
      </c>
      <c r="C72" s="14" t="s">
        <v>132</v>
      </c>
      <c r="D72" s="2"/>
      <c r="E72" s="2"/>
      <c r="F72" s="2"/>
      <c r="G72" s="2"/>
      <c r="H72" s="34">
        <f t="shared" si="3"/>
        <v>0</v>
      </c>
      <c r="I72" s="16">
        <v>0</v>
      </c>
      <c r="J72" s="12"/>
      <c r="K72" s="4"/>
      <c r="L72" s="4"/>
      <c r="M72" s="4">
        <v>744</v>
      </c>
      <c r="N72" s="4"/>
      <c r="O72" s="4"/>
      <c r="P72" s="4"/>
      <c r="Q72" s="4"/>
      <c r="R72" s="4"/>
      <c r="S72" s="4"/>
      <c r="T72" s="4">
        <f t="shared" si="4"/>
        <v>70109.350000000006</v>
      </c>
      <c r="U72" s="12"/>
      <c r="V72" s="17"/>
      <c r="W72" s="4"/>
      <c r="X72" s="4"/>
      <c r="Y72" s="4"/>
      <c r="Z72" s="4"/>
      <c r="AA72" s="4"/>
      <c r="AB72" s="4"/>
      <c r="AC72" s="4"/>
      <c r="AD72" s="4"/>
      <c r="AE72" s="4"/>
      <c r="AF72" s="4">
        <f t="shared" si="5"/>
        <v>61615</v>
      </c>
    </row>
    <row r="73" spans="2:32" x14ac:dyDescent="0.25">
      <c r="B73" s="14"/>
      <c r="C73" s="14"/>
      <c r="D73" s="2"/>
      <c r="E73" s="2"/>
      <c r="F73" s="2"/>
      <c r="G73" s="2"/>
      <c r="H73" s="34">
        <f t="shared" si="3"/>
        <v>0</v>
      </c>
      <c r="I73" s="16"/>
      <c r="J73" s="12"/>
      <c r="K73" s="4"/>
      <c r="L73" s="4"/>
      <c r="M73" s="4"/>
      <c r="N73" s="4"/>
      <c r="O73" s="4"/>
      <c r="P73" s="4"/>
      <c r="Q73" s="4"/>
      <c r="R73" s="4"/>
      <c r="S73" s="4"/>
      <c r="T73" s="4">
        <f t="shared" si="4"/>
        <v>70109.350000000006</v>
      </c>
      <c r="U73" s="12"/>
      <c r="V73" s="17"/>
      <c r="W73" s="4"/>
      <c r="X73" s="4"/>
      <c r="Y73" s="4"/>
      <c r="Z73" s="4"/>
      <c r="AA73" s="4"/>
      <c r="AB73" s="4"/>
      <c r="AC73" s="4"/>
      <c r="AD73" s="4"/>
      <c r="AE73" s="4"/>
      <c r="AF73" s="4">
        <f t="shared" si="5"/>
        <v>61615</v>
      </c>
    </row>
    <row r="74" spans="2:32" x14ac:dyDescent="0.25">
      <c r="B74" s="14"/>
      <c r="C74" s="14"/>
      <c r="D74" s="2"/>
      <c r="E74" s="2"/>
      <c r="F74" s="2"/>
      <c r="G74" s="2"/>
      <c r="H74" s="34">
        <f t="shared" si="3"/>
        <v>0</v>
      </c>
      <c r="I74" s="16"/>
      <c r="J74" s="12"/>
      <c r="K74" s="4"/>
      <c r="L74" s="4"/>
      <c r="M74" s="4"/>
      <c r="N74" s="4"/>
      <c r="O74" s="4"/>
      <c r="P74" s="4"/>
      <c r="Q74" s="4"/>
      <c r="R74" s="4"/>
      <c r="S74" s="4"/>
      <c r="T74" s="4">
        <f t="shared" si="4"/>
        <v>70109.350000000006</v>
      </c>
      <c r="U74" s="12"/>
      <c r="V74" s="17"/>
      <c r="W74" s="4"/>
      <c r="X74" s="4"/>
      <c r="Y74" s="4"/>
      <c r="Z74" s="4"/>
      <c r="AA74" s="4"/>
      <c r="AB74" s="4"/>
      <c r="AC74" s="4"/>
      <c r="AD74" s="4"/>
      <c r="AE74" s="4"/>
      <c r="AF74" s="4">
        <f t="shared" si="5"/>
        <v>61615</v>
      </c>
    </row>
    <row r="75" spans="2:32" x14ac:dyDescent="0.25">
      <c r="B75" s="14"/>
      <c r="C75" s="14"/>
      <c r="D75" s="2"/>
      <c r="E75" s="2"/>
      <c r="F75" s="2"/>
      <c r="G75" s="2"/>
      <c r="H75" s="34">
        <f t="shared" si="3"/>
        <v>0</v>
      </c>
      <c r="I75" s="16"/>
      <c r="J75" s="12"/>
      <c r="K75" s="4"/>
      <c r="L75" s="4"/>
      <c r="M75" s="4"/>
      <c r="N75" s="4"/>
      <c r="O75" s="4"/>
      <c r="P75" s="4"/>
      <c r="Q75" s="4"/>
      <c r="R75" s="4"/>
      <c r="S75" s="4"/>
      <c r="T75" s="4">
        <f t="shared" si="4"/>
        <v>70109.350000000006</v>
      </c>
      <c r="U75" s="12"/>
      <c r="V75" s="17"/>
      <c r="W75" s="4"/>
      <c r="X75" s="4"/>
      <c r="Y75" s="4"/>
      <c r="Z75" s="4"/>
      <c r="AA75" s="4"/>
      <c r="AB75" s="4"/>
      <c r="AC75" s="4"/>
      <c r="AD75" s="4"/>
      <c r="AE75" s="4"/>
      <c r="AF75" s="4">
        <f t="shared" si="5"/>
        <v>61615</v>
      </c>
    </row>
    <row r="76" spans="2:32" x14ac:dyDescent="0.25">
      <c r="B76" s="14"/>
      <c r="C76" s="14"/>
      <c r="D76" s="2"/>
      <c r="E76" s="2"/>
      <c r="F76" s="2"/>
      <c r="G76" s="2"/>
      <c r="H76" s="34">
        <f t="shared" si="3"/>
        <v>0</v>
      </c>
      <c r="I76" s="16"/>
      <c r="J76" s="12"/>
      <c r="K76" s="4"/>
      <c r="L76" s="4"/>
      <c r="M76" s="4"/>
      <c r="N76" s="4"/>
      <c r="O76" s="4"/>
      <c r="P76" s="4"/>
      <c r="Q76" s="4"/>
      <c r="R76" s="4"/>
      <c r="S76" s="4"/>
      <c r="T76" s="4">
        <f t="shared" si="4"/>
        <v>70109.350000000006</v>
      </c>
      <c r="U76" s="12"/>
      <c r="V76" s="17"/>
      <c r="W76" s="4"/>
      <c r="X76" s="4"/>
      <c r="Y76" s="4"/>
      <c r="Z76" s="4"/>
      <c r="AA76" s="4"/>
      <c r="AB76" s="4"/>
      <c r="AC76" s="4"/>
      <c r="AD76" s="4"/>
      <c r="AE76" s="4"/>
      <c r="AF76" s="4">
        <f t="shared" si="5"/>
        <v>61615</v>
      </c>
    </row>
    <row r="77" spans="2:32" x14ac:dyDescent="0.25">
      <c r="B77" s="14"/>
      <c r="C77" s="14"/>
      <c r="D77" s="2"/>
      <c r="E77" s="2"/>
      <c r="F77" s="2"/>
      <c r="G77" s="2"/>
      <c r="H77" s="34">
        <f t="shared" si="3"/>
        <v>0</v>
      </c>
      <c r="I77" s="16"/>
      <c r="J77" s="12"/>
      <c r="K77" s="4"/>
      <c r="L77" s="4"/>
      <c r="M77" s="4"/>
      <c r="N77" s="4"/>
      <c r="O77" s="4"/>
      <c r="P77" s="4"/>
      <c r="Q77" s="4"/>
      <c r="R77" s="4"/>
      <c r="S77" s="4"/>
      <c r="T77" s="4">
        <f t="shared" si="4"/>
        <v>70109.350000000006</v>
      </c>
      <c r="U77" s="12"/>
      <c r="V77" s="17"/>
      <c r="W77" s="4"/>
      <c r="X77" s="4"/>
      <c r="Y77" s="4"/>
      <c r="Z77" s="4"/>
      <c r="AA77" s="4"/>
      <c r="AB77" s="4"/>
      <c r="AC77" s="4"/>
      <c r="AD77" s="4"/>
      <c r="AE77" s="4"/>
      <c r="AF77" s="4">
        <f t="shared" si="5"/>
        <v>61615</v>
      </c>
    </row>
    <row r="78" spans="2:32" x14ac:dyDescent="0.25">
      <c r="B78" s="14"/>
      <c r="C78" s="14"/>
      <c r="D78" s="2"/>
      <c r="E78" s="2"/>
      <c r="F78" s="2"/>
      <c r="G78" s="2"/>
      <c r="H78" s="34">
        <f t="shared" si="3"/>
        <v>0</v>
      </c>
      <c r="I78" s="16"/>
      <c r="J78" s="12"/>
      <c r="K78" s="4"/>
      <c r="L78" s="4"/>
      <c r="M78" s="4"/>
      <c r="N78" s="4"/>
      <c r="O78" s="4"/>
      <c r="P78" s="4"/>
      <c r="Q78" s="4"/>
      <c r="R78" s="4"/>
      <c r="S78" s="4"/>
      <c r="T78" s="4">
        <f t="shared" si="4"/>
        <v>70109.350000000006</v>
      </c>
      <c r="U78" s="12"/>
      <c r="V78" s="17"/>
      <c r="W78" s="4"/>
      <c r="X78" s="4"/>
      <c r="Y78" s="4"/>
      <c r="Z78" s="4"/>
      <c r="AA78" s="4"/>
      <c r="AB78" s="4"/>
      <c r="AC78" s="4"/>
      <c r="AD78" s="4"/>
      <c r="AE78" s="4"/>
      <c r="AF78" s="4">
        <f t="shared" si="5"/>
        <v>61615</v>
      </c>
    </row>
    <row r="79" spans="2:32" x14ac:dyDescent="0.25">
      <c r="B79" s="14"/>
      <c r="C79" s="14"/>
      <c r="D79" s="2"/>
      <c r="E79" s="2"/>
      <c r="F79" s="2"/>
      <c r="G79" s="2"/>
      <c r="H79" s="34">
        <f t="shared" si="3"/>
        <v>0</v>
      </c>
      <c r="I79" s="16"/>
      <c r="J79" s="12"/>
      <c r="K79" s="4"/>
      <c r="L79" s="4"/>
      <c r="M79" s="4"/>
      <c r="N79" s="4"/>
      <c r="O79" s="4"/>
      <c r="P79" s="4"/>
      <c r="Q79" s="4"/>
      <c r="R79" s="4"/>
      <c r="S79" s="4"/>
      <c r="T79" s="4">
        <f t="shared" si="4"/>
        <v>70109.350000000006</v>
      </c>
      <c r="U79" s="12"/>
      <c r="V79" s="17"/>
      <c r="W79" s="4"/>
      <c r="X79" s="4"/>
      <c r="Y79" s="4"/>
      <c r="Z79" s="4"/>
      <c r="AA79" s="4"/>
      <c r="AB79" s="4"/>
      <c r="AC79" s="4"/>
      <c r="AD79" s="4"/>
      <c r="AE79" s="4"/>
      <c r="AF79" s="4">
        <f t="shared" si="5"/>
        <v>61615</v>
      </c>
    </row>
    <row r="80" spans="2:32" x14ac:dyDescent="0.25">
      <c r="B80" s="14"/>
      <c r="C80" s="14"/>
      <c r="D80" s="2"/>
      <c r="E80" s="2"/>
      <c r="F80" s="2"/>
      <c r="G80" s="2"/>
      <c r="H80" s="34">
        <f t="shared" si="3"/>
        <v>0</v>
      </c>
      <c r="I80" s="16"/>
      <c r="J80" s="12"/>
      <c r="K80" s="4"/>
      <c r="L80" s="4"/>
      <c r="M80" s="4"/>
      <c r="N80" s="4"/>
      <c r="O80" s="4"/>
      <c r="P80" s="4"/>
      <c r="Q80" s="4"/>
      <c r="R80" s="4"/>
      <c r="S80" s="4"/>
      <c r="T80" s="4">
        <f t="shared" si="4"/>
        <v>70109.350000000006</v>
      </c>
      <c r="U80" s="12"/>
      <c r="V80" s="17"/>
      <c r="W80" s="4"/>
      <c r="X80" s="4"/>
      <c r="Y80" s="4"/>
      <c r="Z80" s="4"/>
      <c r="AA80" s="4"/>
      <c r="AB80" s="4"/>
      <c r="AC80" s="4"/>
      <c r="AD80" s="4"/>
      <c r="AE80" s="4"/>
      <c r="AF80" s="4">
        <f t="shared" si="5"/>
        <v>61615</v>
      </c>
    </row>
    <row r="81" spans="2:32" x14ac:dyDescent="0.25">
      <c r="B81" s="14"/>
      <c r="C81" s="14"/>
      <c r="D81" s="2"/>
      <c r="E81" s="2"/>
      <c r="F81" s="2"/>
      <c r="G81" s="2"/>
      <c r="H81" s="34">
        <f t="shared" si="3"/>
        <v>0</v>
      </c>
      <c r="I81" s="16"/>
      <c r="J81" s="12"/>
      <c r="K81" s="4"/>
      <c r="L81" s="4"/>
      <c r="M81" s="4"/>
      <c r="N81" s="4"/>
      <c r="O81" s="4"/>
      <c r="P81" s="4"/>
      <c r="Q81" s="4"/>
      <c r="R81" s="4"/>
      <c r="S81" s="4"/>
      <c r="T81" s="4">
        <f t="shared" si="4"/>
        <v>70109.350000000006</v>
      </c>
      <c r="U81" s="12"/>
      <c r="V81" s="17"/>
      <c r="W81" s="4"/>
      <c r="X81" s="4"/>
      <c r="Y81" s="4"/>
      <c r="Z81" s="4"/>
      <c r="AA81" s="4"/>
      <c r="AB81" s="4"/>
      <c r="AC81" s="4"/>
      <c r="AD81" s="4"/>
      <c r="AE81" s="4"/>
      <c r="AF81" s="4">
        <f t="shared" si="5"/>
        <v>61615</v>
      </c>
    </row>
    <row r="82" spans="2:32" x14ac:dyDescent="0.25">
      <c r="B82" s="14"/>
      <c r="C82" s="14"/>
      <c r="D82" s="2"/>
      <c r="E82" s="2"/>
      <c r="F82" s="2"/>
      <c r="G82" s="2"/>
      <c r="H82" s="34">
        <f t="shared" si="3"/>
        <v>0</v>
      </c>
      <c r="I82" s="16"/>
      <c r="J82" s="12"/>
      <c r="K82" s="4"/>
      <c r="L82" s="4"/>
      <c r="M82" s="4"/>
      <c r="N82" s="4"/>
      <c r="O82" s="4"/>
      <c r="P82" s="4"/>
      <c r="Q82" s="4"/>
      <c r="R82" s="4"/>
      <c r="S82" s="4"/>
      <c r="T82" s="4">
        <f t="shared" si="4"/>
        <v>70109.350000000006</v>
      </c>
      <c r="U82" s="12"/>
      <c r="V82" s="17"/>
      <c r="W82" s="4"/>
      <c r="X82" s="4"/>
      <c r="Y82" s="4"/>
      <c r="Z82" s="4"/>
      <c r="AA82" s="4"/>
      <c r="AB82" s="4"/>
      <c r="AC82" s="4"/>
      <c r="AD82" s="4"/>
      <c r="AE82" s="4"/>
      <c r="AF82" s="4">
        <f t="shared" si="5"/>
        <v>61615</v>
      </c>
    </row>
    <row r="83" spans="2:32" x14ac:dyDescent="0.25">
      <c r="B83" s="14"/>
      <c r="C83" s="14"/>
      <c r="D83" s="2"/>
      <c r="E83" s="2"/>
      <c r="F83" s="2"/>
      <c r="G83" s="2"/>
      <c r="H83" s="34">
        <f t="shared" si="3"/>
        <v>0</v>
      </c>
      <c r="I83" s="16"/>
      <c r="J83" s="12"/>
      <c r="K83" s="4"/>
      <c r="L83" s="4"/>
      <c r="M83" s="4"/>
      <c r="N83" s="4"/>
      <c r="O83" s="4"/>
      <c r="P83" s="4"/>
      <c r="Q83" s="4"/>
      <c r="R83" s="4"/>
      <c r="S83" s="4"/>
      <c r="T83" s="4">
        <f t="shared" si="4"/>
        <v>70109.350000000006</v>
      </c>
      <c r="U83" s="12"/>
      <c r="V83" s="17"/>
      <c r="W83" s="4"/>
      <c r="X83" s="4"/>
      <c r="Y83" s="4"/>
      <c r="Z83" s="4"/>
      <c r="AA83" s="4"/>
      <c r="AB83" s="4"/>
      <c r="AC83" s="4"/>
      <c r="AD83" s="4"/>
      <c r="AE83" s="4"/>
      <c r="AF83" s="4">
        <f t="shared" si="5"/>
        <v>61615</v>
      </c>
    </row>
    <row r="84" spans="2:32" x14ac:dyDescent="0.25">
      <c r="B84" s="14"/>
      <c r="C84" s="14"/>
      <c r="D84" s="2"/>
      <c r="E84" s="2"/>
      <c r="F84" s="2"/>
      <c r="G84" s="2"/>
      <c r="H84" s="34">
        <f t="shared" si="3"/>
        <v>0</v>
      </c>
      <c r="I84" s="16"/>
      <c r="J84" s="12"/>
      <c r="K84" s="4"/>
      <c r="L84" s="4"/>
      <c r="M84" s="4"/>
      <c r="N84" s="4"/>
      <c r="O84" s="4"/>
      <c r="P84" s="4"/>
      <c r="Q84" s="4"/>
      <c r="R84" s="4"/>
      <c r="S84" s="4"/>
      <c r="T84" s="4">
        <f t="shared" si="4"/>
        <v>70109.350000000006</v>
      </c>
      <c r="U84" s="2"/>
      <c r="V84" s="2"/>
      <c r="W84" s="4"/>
      <c r="X84" s="4"/>
      <c r="Y84" s="4"/>
      <c r="Z84" s="4"/>
      <c r="AA84" s="4"/>
      <c r="AB84" s="4"/>
      <c r="AC84" s="4"/>
      <c r="AD84" s="4"/>
      <c r="AE84" s="4"/>
      <c r="AF84" s="4">
        <f t="shared" si="5"/>
        <v>61615</v>
      </c>
    </row>
    <row r="85" spans="2:32" x14ac:dyDescent="0.25">
      <c r="B85" s="14"/>
      <c r="C85" s="14"/>
      <c r="D85" s="2"/>
      <c r="E85" s="2"/>
      <c r="F85" s="2"/>
      <c r="G85" s="2"/>
      <c r="H85" s="34">
        <f t="shared" si="3"/>
        <v>0</v>
      </c>
      <c r="I85" s="16"/>
      <c r="J85" s="12"/>
      <c r="K85" s="4"/>
      <c r="L85" s="4"/>
      <c r="M85" s="4"/>
      <c r="N85" s="4"/>
      <c r="O85" s="4"/>
      <c r="P85" s="4"/>
      <c r="Q85" s="4"/>
      <c r="R85" s="4"/>
      <c r="S85" s="4"/>
      <c r="T85" s="4">
        <f t="shared" si="4"/>
        <v>70109.350000000006</v>
      </c>
      <c r="U85" s="2"/>
      <c r="V85" s="2"/>
      <c r="W85" s="4"/>
      <c r="X85" s="4"/>
      <c r="Y85" s="4"/>
      <c r="Z85" s="4"/>
      <c r="AA85" s="4"/>
      <c r="AB85" s="4"/>
      <c r="AC85" s="4"/>
      <c r="AD85" s="4"/>
      <c r="AE85" s="4"/>
      <c r="AF85" s="4">
        <f t="shared" si="5"/>
        <v>61615</v>
      </c>
    </row>
    <row r="86" spans="2:32" x14ac:dyDescent="0.25">
      <c r="B86" s="14"/>
      <c r="C86" s="14"/>
      <c r="D86" s="2"/>
      <c r="E86" s="2"/>
      <c r="F86" s="2"/>
      <c r="G86" s="2"/>
      <c r="H86" s="34">
        <f t="shared" si="3"/>
        <v>0</v>
      </c>
      <c r="I86" s="16"/>
      <c r="J86" s="12"/>
      <c r="K86" s="4"/>
      <c r="L86" s="4"/>
      <c r="M86" s="4"/>
      <c r="N86" s="4"/>
      <c r="O86" s="4"/>
      <c r="P86" s="4"/>
      <c r="Q86" s="4"/>
      <c r="R86" s="4"/>
      <c r="S86" s="4"/>
      <c r="T86" s="4">
        <f t="shared" si="4"/>
        <v>70109.350000000006</v>
      </c>
      <c r="U86" s="12"/>
      <c r="V86" s="17"/>
      <c r="W86" s="4"/>
      <c r="X86" s="4"/>
      <c r="Y86" s="4"/>
      <c r="Z86" s="4"/>
      <c r="AA86" s="4"/>
      <c r="AB86" s="4"/>
      <c r="AC86" s="4"/>
      <c r="AD86" s="4"/>
      <c r="AE86" s="4"/>
      <c r="AF86" s="4">
        <f t="shared" si="5"/>
        <v>61615</v>
      </c>
    </row>
    <row r="87" spans="2:32" x14ac:dyDescent="0.25">
      <c r="B87" s="14"/>
      <c r="C87" s="14"/>
      <c r="D87" s="2"/>
      <c r="E87" s="2"/>
      <c r="F87" s="2"/>
      <c r="G87" s="2"/>
      <c r="H87" s="34">
        <f t="shared" si="3"/>
        <v>0</v>
      </c>
      <c r="I87" s="16"/>
      <c r="J87" s="12"/>
      <c r="K87" s="4"/>
      <c r="L87" s="4"/>
      <c r="M87" s="4"/>
      <c r="N87" s="4"/>
      <c r="O87" s="4"/>
      <c r="P87" s="4"/>
      <c r="Q87" s="4"/>
      <c r="R87" s="4"/>
      <c r="S87" s="4"/>
      <c r="T87" s="4">
        <f>T86+(I87+L87+M87+P87+Q87+R87)-(J87+K87+N87+O87+S87)</f>
        <v>70109.350000000006</v>
      </c>
      <c r="U87" s="12"/>
      <c r="V87" s="17"/>
      <c r="W87" s="4"/>
      <c r="X87" s="4"/>
      <c r="Y87" s="4"/>
      <c r="Z87" s="4"/>
      <c r="AA87" s="4"/>
      <c r="AB87" s="4"/>
      <c r="AC87" s="4"/>
      <c r="AD87" s="4"/>
      <c r="AE87" s="4"/>
      <c r="AF87" s="4">
        <f t="shared" si="5"/>
        <v>61615</v>
      </c>
    </row>
    <row r="88" spans="2:32" x14ac:dyDescent="0.25">
      <c r="B88" s="14"/>
      <c r="C88" s="14"/>
      <c r="D88" s="2"/>
      <c r="E88" s="2"/>
      <c r="F88" s="2"/>
      <c r="G88" s="2"/>
      <c r="H88" s="34">
        <f t="shared" si="3"/>
        <v>0</v>
      </c>
      <c r="I88" s="16"/>
      <c r="J88" s="12"/>
      <c r="K88" s="4"/>
      <c r="L88" s="4"/>
      <c r="M88" s="4"/>
      <c r="N88" s="4"/>
      <c r="O88" s="4"/>
      <c r="P88" s="4"/>
      <c r="Q88" s="4"/>
      <c r="R88" s="4"/>
      <c r="S88" s="4"/>
      <c r="T88" s="4">
        <f t="shared" ref="T88:T112" si="6">T87+(I88+L88+M88+P88+Q88+R88)-(J88+K88+N88+O88+S88)</f>
        <v>70109.350000000006</v>
      </c>
      <c r="U88" s="12"/>
      <c r="V88" s="17"/>
      <c r="W88" s="4"/>
      <c r="X88" s="4"/>
      <c r="Y88" s="4"/>
      <c r="Z88" s="4"/>
      <c r="AA88" s="4"/>
      <c r="AB88" s="4"/>
      <c r="AC88" s="4"/>
      <c r="AD88" s="4"/>
      <c r="AE88" s="4"/>
      <c r="AF88" s="4">
        <f t="shared" si="5"/>
        <v>61615</v>
      </c>
    </row>
    <row r="89" spans="2:32" x14ac:dyDescent="0.25">
      <c r="B89" s="14"/>
      <c r="C89" s="14"/>
      <c r="D89" s="2"/>
      <c r="E89" s="2"/>
      <c r="F89" s="2"/>
      <c r="G89" s="2"/>
      <c r="H89" s="34">
        <f t="shared" si="3"/>
        <v>0</v>
      </c>
      <c r="I89" s="16"/>
      <c r="J89" s="12"/>
      <c r="K89" s="4"/>
      <c r="L89" s="4"/>
      <c r="M89" s="4"/>
      <c r="N89" s="4"/>
      <c r="O89" s="4"/>
      <c r="P89" s="4"/>
      <c r="Q89" s="4"/>
      <c r="R89" s="4"/>
      <c r="S89" s="4"/>
      <c r="T89" s="4">
        <f t="shared" si="6"/>
        <v>70109.350000000006</v>
      </c>
      <c r="U89" s="12"/>
      <c r="V89" s="17"/>
      <c r="W89" s="4"/>
      <c r="X89" s="4"/>
      <c r="Y89" s="4"/>
      <c r="Z89" s="4"/>
      <c r="AA89" s="4"/>
      <c r="AB89" s="4"/>
      <c r="AC89" s="4"/>
      <c r="AD89" s="4"/>
      <c r="AE89" s="4"/>
      <c r="AF89" s="4">
        <f t="shared" si="5"/>
        <v>61615</v>
      </c>
    </row>
    <row r="90" spans="2:32" x14ac:dyDescent="0.25">
      <c r="B90" s="14"/>
      <c r="C90" s="14"/>
      <c r="D90" s="2"/>
      <c r="E90" s="2"/>
      <c r="F90" s="2"/>
      <c r="G90" s="2"/>
      <c r="H90" s="34">
        <f t="shared" si="3"/>
        <v>0</v>
      </c>
      <c r="I90" s="16"/>
      <c r="J90" s="12"/>
      <c r="K90" s="4"/>
      <c r="L90" s="4"/>
      <c r="M90" s="4"/>
      <c r="N90" s="4"/>
      <c r="O90" s="4"/>
      <c r="P90" s="4"/>
      <c r="Q90" s="4"/>
      <c r="R90" s="4"/>
      <c r="S90" s="4"/>
      <c r="T90" s="4">
        <f t="shared" si="6"/>
        <v>70109.350000000006</v>
      </c>
      <c r="U90" s="12"/>
      <c r="V90" s="17"/>
      <c r="W90" s="4"/>
      <c r="X90" s="4"/>
      <c r="Y90" s="4"/>
      <c r="Z90" s="4"/>
      <c r="AA90" s="4"/>
      <c r="AB90" s="4"/>
      <c r="AC90" s="4"/>
      <c r="AD90" s="4"/>
      <c r="AE90" s="4"/>
      <c r="AF90" s="4">
        <f t="shared" si="5"/>
        <v>61615</v>
      </c>
    </row>
    <row r="91" spans="2:32" x14ac:dyDescent="0.25">
      <c r="B91" s="14"/>
      <c r="C91" s="14"/>
      <c r="D91" s="2"/>
      <c r="E91" s="2"/>
      <c r="F91" s="2"/>
      <c r="G91" s="2"/>
      <c r="H91" s="34">
        <f t="shared" si="3"/>
        <v>0</v>
      </c>
      <c r="I91" s="16"/>
      <c r="J91" s="12"/>
      <c r="K91" s="4"/>
      <c r="L91" s="4"/>
      <c r="M91" s="4"/>
      <c r="N91" s="4"/>
      <c r="O91" s="4"/>
      <c r="P91" s="4"/>
      <c r="Q91" s="4"/>
      <c r="R91" s="4"/>
      <c r="S91" s="4"/>
      <c r="T91" s="4">
        <f t="shared" si="6"/>
        <v>70109.350000000006</v>
      </c>
      <c r="U91" s="12"/>
      <c r="V91" s="17"/>
      <c r="W91" s="4"/>
      <c r="X91" s="4"/>
      <c r="Y91" s="4"/>
      <c r="Z91" s="4"/>
      <c r="AA91" s="4"/>
      <c r="AB91" s="4"/>
      <c r="AC91" s="4"/>
      <c r="AD91" s="4"/>
      <c r="AE91" s="4"/>
      <c r="AF91" s="4">
        <f t="shared" si="5"/>
        <v>61615</v>
      </c>
    </row>
    <row r="92" spans="2:32" x14ac:dyDescent="0.25">
      <c r="B92" s="14"/>
      <c r="C92" s="14"/>
      <c r="D92" s="2"/>
      <c r="E92" s="2"/>
      <c r="F92" s="2"/>
      <c r="G92" s="2"/>
      <c r="H92" s="34">
        <f t="shared" si="3"/>
        <v>0</v>
      </c>
      <c r="I92" s="16"/>
      <c r="J92" s="12"/>
      <c r="K92" s="4"/>
      <c r="L92" s="4"/>
      <c r="M92" s="4"/>
      <c r="N92" s="4"/>
      <c r="O92" s="4"/>
      <c r="P92" s="4"/>
      <c r="Q92" s="4"/>
      <c r="R92" s="4"/>
      <c r="S92" s="4"/>
      <c r="T92" s="4">
        <f t="shared" si="6"/>
        <v>70109.350000000006</v>
      </c>
      <c r="U92" s="12"/>
      <c r="V92" s="17"/>
      <c r="W92" s="4"/>
      <c r="X92" s="4"/>
      <c r="Y92" s="4"/>
      <c r="Z92" s="4"/>
      <c r="AA92" s="4"/>
      <c r="AB92" s="4"/>
      <c r="AC92" s="4"/>
      <c r="AD92" s="4"/>
      <c r="AE92" s="4"/>
      <c r="AF92" s="4">
        <f t="shared" si="5"/>
        <v>61615</v>
      </c>
    </row>
    <row r="93" spans="2:32" x14ac:dyDescent="0.25">
      <c r="B93" s="14"/>
      <c r="C93" s="14"/>
      <c r="D93" s="2"/>
      <c r="E93" s="2"/>
      <c r="F93" s="2"/>
      <c r="G93" s="2"/>
      <c r="H93" s="34">
        <f t="shared" si="3"/>
        <v>0</v>
      </c>
      <c r="I93" s="16"/>
      <c r="J93" s="12"/>
      <c r="K93" s="4"/>
      <c r="L93" s="4"/>
      <c r="M93" s="4"/>
      <c r="N93" s="4"/>
      <c r="O93" s="4"/>
      <c r="P93" s="4"/>
      <c r="Q93" s="4"/>
      <c r="R93" s="4"/>
      <c r="S93" s="4"/>
      <c r="T93" s="4">
        <f t="shared" si="6"/>
        <v>70109.350000000006</v>
      </c>
      <c r="U93" s="12"/>
      <c r="V93" s="17"/>
      <c r="W93" s="4"/>
      <c r="X93" s="4"/>
      <c r="Y93" s="4"/>
      <c r="Z93" s="4"/>
      <c r="AA93" s="4"/>
      <c r="AB93" s="4"/>
      <c r="AC93" s="4"/>
      <c r="AD93" s="4"/>
      <c r="AE93" s="4"/>
      <c r="AF93" s="4">
        <f t="shared" si="5"/>
        <v>61615</v>
      </c>
    </row>
    <row r="94" spans="2:32" x14ac:dyDescent="0.25">
      <c r="B94" s="14"/>
      <c r="C94" s="14"/>
      <c r="D94" s="2"/>
      <c r="E94" s="2"/>
      <c r="F94" s="2"/>
      <c r="G94" s="2"/>
      <c r="H94" s="34">
        <f t="shared" si="3"/>
        <v>0</v>
      </c>
      <c r="I94" s="16"/>
      <c r="J94" s="12"/>
      <c r="K94" s="4"/>
      <c r="L94" s="4"/>
      <c r="M94" s="4"/>
      <c r="N94" s="4"/>
      <c r="O94" s="4"/>
      <c r="P94" s="4"/>
      <c r="Q94" s="4"/>
      <c r="R94" s="4"/>
      <c r="S94" s="4"/>
      <c r="T94" s="4">
        <f t="shared" si="6"/>
        <v>70109.350000000006</v>
      </c>
      <c r="U94" s="12"/>
      <c r="V94" s="17"/>
      <c r="W94" s="4"/>
      <c r="X94" s="4"/>
      <c r="Y94" s="4"/>
      <c r="Z94" s="4"/>
      <c r="AA94" s="4"/>
      <c r="AB94" s="4"/>
      <c r="AC94" s="4"/>
      <c r="AD94" s="4"/>
      <c r="AE94" s="4"/>
      <c r="AF94" s="4">
        <f t="shared" si="5"/>
        <v>61615</v>
      </c>
    </row>
    <row r="95" spans="2:32" x14ac:dyDescent="0.25">
      <c r="B95" s="14"/>
      <c r="C95" s="14"/>
      <c r="D95" s="2"/>
      <c r="E95" s="2"/>
      <c r="F95" s="2"/>
      <c r="G95" s="2"/>
      <c r="H95" s="34">
        <f t="shared" si="3"/>
        <v>0</v>
      </c>
      <c r="I95" s="16"/>
      <c r="J95" s="12"/>
      <c r="K95" s="4"/>
      <c r="L95" s="4"/>
      <c r="M95" s="4"/>
      <c r="N95" s="4"/>
      <c r="O95" s="4"/>
      <c r="P95" s="4"/>
      <c r="Q95" s="4"/>
      <c r="R95" s="4"/>
      <c r="S95" s="4"/>
      <c r="T95" s="4">
        <f t="shared" si="6"/>
        <v>70109.350000000006</v>
      </c>
      <c r="U95" s="12"/>
      <c r="V95" s="17"/>
      <c r="W95" s="4"/>
      <c r="X95" s="4"/>
      <c r="Y95" s="4"/>
      <c r="Z95" s="4"/>
      <c r="AA95" s="4"/>
      <c r="AB95" s="4"/>
      <c r="AC95" s="4"/>
      <c r="AD95" s="4"/>
      <c r="AE95" s="4"/>
      <c r="AF95" s="4">
        <f t="shared" si="5"/>
        <v>61615</v>
      </c>
    </row>
    <row r="96" spans="2:32" x14ac:dyDescent="0.25">
      <c r="B96" s="14"/>
      <c r="C96" s="14"/>
      <c r="D96" s="2"/>
      <c r="E96" s="2"/>
      <c r="F96" s="2"/>
      <c r="G96" s="2"/>
      <c r="H96" s="34">
        <f t="shared" si="3"/>
        <v>0</v>
      </c>
      <c r="I96" s="16"/>
      <c r="J96" s="12"/>
      <c r="K96" s="4"/>
      <c r="L96" s="4"/>
      <c r="M96" s="4"/>
      <c r="N96" s="4"/>
      <c r="O96" s="4"/>
      <c r="P96" s="4"/>
      <c r="Q96" s="4"/>
      <c r="R96" s="4"/>
      <c r="S96" s="4"/>
      <c r="T96" s="4">
        <f t="shared" si="6"/>
        <v>70109.350000000006</v>
      </c>
      <c r="U96" s="16"/>
      <c r="V96" s="12"/>
      <c r="W96" s="4"/>
      <c r="X96" s="4"/>
      <c r="Y96" s="4"/>
      <c r="Z96" s="4"/>
      <c r="AA96" s="4"/>
      <c r="AB96" s="4"/>
      <c r="AC96" s="4"/>
      <c r="AD96" s="4"/>
      <c r="AE96" s="4"/>
      <c r="AF96" s="4">
        <f t="shared" si="5"/>
        <v>61615</v>
      </c>
    </row>
    <row r="97" spans="2:32" x14ac:dyDescent="0.25">
      <c r="B97" s="14"/>
      <c r="C97" s="14"/>
      <c r="D97" s="2"/>
      <c r="E97" s="2"/>
      <c r="F97" s="2"/>
      <c r="G97" s="2"/>
      <c r="H97" s="34">
        <f t="shared" si="3"/>
        <v>0</v>
      </c>
      <c r="I97" s="16"/>
      <c r="J97" s="12"/>
      <c r="K97" s="4"/>
      <c r="L97" s="4"/>
      <c r="M97" s="4"/>
      <c r="N97" s="4"/>
      <c r="O97" s="4"/>
      <c r="P97" s="4"/>
      <c r="Q97" s="4"/>
      <c r="R97" s="4"/>
      <c r="S97" s="4"/>
      <c r="T97" s="4">
        <f t="shared" si="6"/>
        <v>70109.350000000006</v>
      </c>
      <c r="U97" s="16"/>
      <c r="V97" s="12"/>
      <c r="W97" s="4"/>
      <c r="X97" s="4"/>
      <c r="Y97" s="4"/>
      <c r="Z97" s="4"/>
      <c r="AA97" s="4"/>
      <c r="AB97" s="4"/>
      <c r="AC97" s="4"/>
      <c r="AD97" s="4"/>
      <c r="AE97" s="4"/>
      <c r="AF97" s="4">
        <f t="shared" si="5"/>
        <v>61615</v>
      </c>
    </row>
    <row r="98" spans="2:32" x14ac:dyDescent="0.25">
      <c r="B98" s="14"/>
      <c r="C98" s="14"/>
      <c r="D98" s="2"/>
      <c r="E98" s="2"/>
      <c r="F98" s="2"/>
      <c r="G98" s="2"/>
      <c r="H98" s="34">
        <f t="shared" si="3"/>
        <v>0</v>
      </c>
      <c r="I98" s="11"/>
      <c r="J98" s="11"/>
      <c r="K98" s="4"/>
      <c r="L98" s="4"/>
      <c r="M98" s="4"/>
      <c r="N98" s="4"/>
      <c r="O98" s="4"/>
      <c r="P98" s="4"/>
      <c r="Q98" s="4"/>
      <c r="R98" s="4"/>
      <c r="S98" s="4"/>
      <c r="T98" s="4">
        <f t="shared" si="6"/>
        <v>70109.350000000006</v>
      </c>
      <c r="U98" s="16"/>
      <c r="V98" s="12"/>
      <c r="W98" s="4"/>
      <c r="X98" s="4"/>
      <c r="Y98" s="4"/>
      <c r="Z98" s="4"/>
      <c r="AA98" s="4"/>
      <c r="AB98" s="4"/>
      <c r="AC98" s="4"/>
      <c r="AD98" s="4"/>
      <c r="AE98" s="4"/>
      <c r="AF98" s="4">
        <f t="shared" si="5"/>
        <v>61615</v>
      </c>
    </row>
    <row r="99" spans="2:32" x14ac:dyDescent="0.25">
      <c r="B99" s="14"/>
      <c r="C99" s="14"/>
      <c r="D99" s="2"/>
      <c r="E99" s="2"/>
      <c r="F99" s="2"/>
      <c r="G99" s="2"/>
      <c r="H99" s="34">
        <f t="shared" si="3"/>
        <v>0</v>
      </c>
      <c r="I99" s="11"/>
      <c r="J99" s="12"/>
      <c r="K99" s="4"/>
      <c r="L99" s="4"/>
      <c r="M99" s="4"/>
      <c r="N99" s="4"/>
      <c r="O99" s="4"/>
      <c r="P99" s="4"/>
      <c r="Q99" s="4"/>
      <c r="R99" s="4"/>
      <c r="S99" s="4"/>
      <c r="T99" s="4">
        <f t="shared" si="6"/>
        <v>70109.350000000006</v>
      </c>
      <c r="U99" s="16"/>
      <c r="V99" s="12"/>
      <c r="W99" s="4"/>
      <c r="X99" s="4"/>
      <c r="Y99" s="4"/>
      <c r="Z99" s="4"/>
      <c r="AA99" s="4"/>
      <c r="AB99" s="4"/>
      <c r="AC99" s="4"/>
      <c r="AD99" s="4"/>
      <c r="AE99" s="4"/>
      <c r="AF99" s="4">
        <f t="shared" si="5"/>
        <v>61615</v>
      </c>
    </row>
    <row r="100" spans="2:32" x14ac:dyDescent="0.25">
      <c r="B100" s="14"/>
      <c r="C100" s="14"/>
      <c r="D100" s="2"/>
      <c r="E100" s="2"/>
      <c r="F100" s="2"/>
      <c r="G100" s="2"/>
      <c r="H100" s="34">
        <f t="shared" si="3"/>
        <v>0</v>
      </c>
      <c r="I100" s="11"/>
      <c r="J100" s="11"/>
      <c r="K100" s="4"/>
      <c r="L100" s="4"/>
      <c r="M100" s="4"/>
      <c r="N100" s="4"/>
      <c r="O100" s="4"/>
      <c r="P100" s="4"/>
      <c r="Q100" s="4"/>
      <c r="R100" s="4"/>
      <c r="S100" s="4"/>
      <c r="T100" s="4">
        <f t="shared" si="6"/>
        <v>70109.350000000006</v>
      </c>
      <c r="U100" s="16"/>
      <c r="V100" s="12"/>
      <c r="W100" s="4"/>
      <c r="X100" s="4"/>
      <c r="Y100" s="4"/>
      <c r="Z100" s="4"/>
      <c r="AA100" s="4"/>
      <c r="AB100" s="4"/>
      <c r="AC100" s="4"/>
      <c r="AD100" s="4"/>
      <c r="AE100" s="4"/>
      <c r="AF100" s="4">
        <f t="shared" si="5"/>
        <v>61615</v>
      </c>
    </row>
    <row r="101" spans="2:32" x14ac:dyDescent="0.25">
      <c r="B101" s="14"/>
      <c r="C101" s="14"/>
      <c r="D101" s="2"/>
      <c r="E101" s="2"/>
      <c r="F101" s="2"/>
      <c r="G101" s="2"/>
      <c r="H101" s="34">
        <f t="shared" si="3"/>
        <v>0</v>
      </c>
      <c r="I101" s="11"/>
      <c r="J101" s="11"/>
      <c r="K101" s="4"/>
      <c r="L101" s="4"/>
      <c r="M101" s="4"/>
      <c r="N101" s="4"/>
      <c r="O101" s="4"/>
      <c r="P101" s="4"/>
      <c r="Q101" s="4"/>
      <c r="R101" s="4"/>
      <c r="S101" s="4"/>
      <c r="T101" s="4">
        <f t="shared" si="6"/>
        <v>70109.350000000006</v>
      </c>
      <c r="U101" s="16"/>
      <c r="V101" s="12"/>
      <c r="W101" s="4"/>
      <c r="X101" s="4"/>
      <c r="Y101" s="4"/>
      <c r="Z101" s="4"/>
      <c r="AA101" s="4"/>
      <c r="AB101" s="4"/>
      <c r="AC101" s="4"/>
      <c r="AD101" s="4"/>
      <c r="AE101" s="4"/>
      <c r="AF101" s="4">
        <f t="shared" si="5"/>
        <v>61615</v>
      </c>
    </row>
    <row r="102" spans="2:32" x14ac:dyDescent="0.25">
      <c r="B102" s="14"/>
      <c r="C102" s="14"/>
      <c r="D102" s="2"/>
      <c r="E102" s="2"/>
      <c r="F102" s="2"/>
      <c r="G102" s="2"/>
      <c r="H102" s="34">
        <f t="shared" si="3"/>
        <v>0</v>
      </c>
      <c r="I102" s="11"/>
      <c r="J102" s="11"/>
      <c r="K102" s="4"/>
      <c r="L102" s="4"/>
      <c r="M102" s="4"/>
      <c r="N102" s="4"/>
      <c r="O102" s="4"/>
      <c r="P102" s="4"/>
      <c r="Q102" s="4"/>
      <c r="R102" s="4"/>
      <c r="S102" s="4"/>
      <c r="T102" s="4">
        <f t="shared" si="6"/>
        <v>70109.350000000006</v>
      </c>
      <c r="U102" s="16"/>
      <c r="V102" s="12"/>
      <c r="W102" s="4"/>
      <c r="X102" s="4"/>
      <c r="Y102" s="4"/>
      <c r="Z102" s="4"/>
      <c r="AA102" s="4"/>
      <c r="AB102" s="4"/>
      <c r="AC102" s="4"/>
      <c r="AD102" s="4"/>
      <c r="AE102" s="4"/>
      <c r="AF102" s="4">
        <f t="shared" si="5"/>
        <v>61615</v>
      </c>
    </row>
    <row r="103" spans="2:32" x14ac:dyDescent="0.25">
      <c r="B103" s="14"/>
      <c r="C103" s="14"/>
      <c r="D103" s="2"/>
      <c r="E103" s="2"/>
      <c r="F103" s="2"/>
      <c r="G103" s="2"/>
      <c r="H103" s="34">
        <f t="shared" si="3"/>
        <v>0</v>
      </c>
      <c r="I103" s="11"/>
      <c r="J103" s="11"/>
      <c r="K103" s="4"/>
      <c r="L103" s="4"/>
      <c r="M103" s="4"/>
      <c r="N103" s="4"/>
      <c r="O103" s="4"/>
      <c r="P103" s="4"/>
      <c r="Q103" s="4"/>
      <c r="R103" s="4"/>
      <c r="S103" s="4"/>
      <c r="T103" s="4">
        <f t="shared" si="6"/>
        <v>70109.350000000006</v>
      </c>
      <c r="U103" s="16"/>
      <c r="V103" s="12"/>
      <c r="W103" s="4"/>
      <c r="X103" s="4"/>
      <c r="Y103" s="4"/>
      <c r="Z103" s="4"/>
      <c r="AA103" s="4"/>
      <c r="AB103" s="4"/>
      <c r="AC103" s="4"/>
      <c r="AD103" s="4"/>
      <c r="AE103" s="4"/>
      <c r="AF103" s="4">
        <f t="shared" si="5"/>
        <v>61615</v>
      </c>
    </row>
    <row r="104" spans="2:32" x14ac:dyDescent="0.25">
      <c r="B104" s="14"/>
      <c r="C104" s="14"/>
      <c r="D104" s="2"/>
      <c r="E104" s="2"/>
      <c r="F104" s="2"/>
      <c r="G104" s="2"/>
      <c r="H104" s="34">
        <f t="shared" si="3"/>
        <v>0</v>
      </c>
      <c r="I104" s="11"/>
      <c r="J104" s="11"/>
      <c r="K104" s="4"/>
      <c r="L104" s="4"/>
      <c r="M104" s="4"/>
      <c r="N104" s="4"/>
      <c r="O104" s="4"/>
      <c r="P104" s="4"/>
      <c r="Q104" s="4"/>
      <c r="R104" s="4"/>
      <c r="S104" s="4"/>
      <c r="T104" s="4">
        <f t="shared" si="6"/>
        <v>70109.350000000006</v>
      </c>
      <c r="U104" s="16"/>
      <c r="V104" s="12"/>
      <c r="W104" s="4"/>
      <c r="X104" s="4"/>
      <c r="Y104" s="4"/>
      <c r="Z104" s="4"/>
      <c r="AA104" s="4"/>
      <c r="AB104" s="4"/>
      <c r="AC104" s="4"/>
      <c r="AD104" s="4"/>
      <c r="AE104" s="4"/>
      <c r="AF104" s="4">
        <f t="shared" si="5"/>
        <v>61615</v>
      </c>
    </row>
    <row r="105" spans="2:32" x14ac:dyDescent="0.25">
      <c r="B105" s="14"/>
      <c r="C105" s="14"/>
      <c r="D105" s="2"/>
      <c r="E105" s="2"/>
      <c r="F105" s="2"/>
      <c r="G105" s="2"/>
      <c r="H105" s="34">
        <f t="shared" si="3"/>
        <v>0</v>
      </c>
      <c r="I105" s="11"/>
      <c r="J105" s="11"/>
      <c r="K105" s="4"/>
      <c r="L105" s="4"/>
      <c r="M105" s="4"/>
      <c r="N105" s="4"/>
      <c r="O105" s="4"/>
      <c r="P105" s="4"/>
      <c r="Q105" s="4"/>
      <c r="R105" s="4"/>
      <c r="S105" s="4"/>
      <c r="T105" s="4">
        <f t="shared" si="6"/>
        <v>70109.350000000006</v>
      </c>
      <c r="U105" s="12"/>
      <c r="V105" s="17"/>
      <c r="W105" s="4"/>
      <c r="X105" s="4"/>
      <c r="Y105" s="4"/>
      <c r="Z105" s="4"/>
      <c r="AA105" s="4"/>
      <c r="AB105" s="4"/>
      <c r="AC105" s="4"/>
      <c r="AD105" s="4"/>
      <c r="AE105" s="4"/>
      <c r="AF105" s="4">
        <f t="shared" si="5"/>
        <v>61615</v>
      </c>
    </row>
    <row r="106" spans="2:32" x14ac:dyDescent="0.25">
      <c r="B106" s="14"/>
      <c r="C106" s="14"/>
      <c r="D106" s="2"/>
      <c r="E106" s="2"/>
      <c r="F106" s="2"/>
      <c r="G106" s="2"/>
      <c r="H106" s="34">
        <f t="shared" si="3"/>
        <v>0</v>
      </c>
      <c r="I106" s="11"/>
      <c r="J106" s="11"/>
      <c r="K106" s="4"/>
      <c r="L106" s="4"/>
      <c r="M106" s="4"/>
      <c r="N106" s="4"/>
      <c r="O106" s="4"/>
      <c r="P106" s="4"/>
      <c r="Q106" s="4"/>
      <c r="R106" s="4"/>
      <c r="S106" s="4"/>
      <c r="T106" s="4">
        <f t="shared" si="6"/>
        <v>70109.350000000006</v>
      </c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>
        <f t="shared" si="5"/>
        <v>61615</v>
      </c>
    </row>
    <row r="107" spans="2:32" x14ac:dyDescent="0.25">
      <c r="B107" s="14"/>
      <c r="C107" s="14"/>
      <c r="D107" s="2"/>
      <c r="E107" s="2"/>
      <c r="F107" s="2"/>
      <c r="G107" s="2"/>
      <c r="H107" s="34">
        <f t="shared" si="3"/>
        <v>0</v>
      </c>
      <c r="I107" s="11"/>
      <c r="J107" s="11"/>
      <c r="K107" s="4"/>
      <c r="L107" s="4"/>
      <c r="M107" s="4"/>
      <c r="N107" s="4"/>
      <c r="O107" s="4"/>
      <c r="P107" s="4"/>
      <c r="Q107" s="4"/>
      <c r="R107" s="4"/>
      <c r="S107" s="4"/>
      <c r="T107" s="4">
        <f t="shared" si="6"/>
        <v>70109.350000000006</v>
      </c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>
        <f t="shared" si="5"/>
        <v>61615</v>
      </c>
    </row>
    <row r="108" spans="2:32" x14ac:dyDescent="0.25">
      <c r="B108" s="14"/>
      <c r="C108" s="14"/>
      <c r="D108" s="2"/>
      <c r="E108" s="2"/>
      <c r="F108" s="2"/>
      <c r="G108" s="2"/>
      <c r="H108" s="34">
        <f t="shared" si="3"/>
        <v>0</v>
      </c>
      <c r="I108" s="11"/>
      <c r="J108" s="11"/>
      <c r="K108" s="4"/>
      <c r="L108" s="4"/>
      <c r="M108" s="4"/>
      <c r="N108" s="4"/>
      <c r="O108" s="4"/>
      <c r="P108" s="4"/>
      <c r="Q108" s="4"/>
      <c r="R108" s="4"/>
      <c r="S108" s="4"/>
      <c r="T108" s="4">
        <f t="shared" si="6"/>
        <v>70109.350000000006</v>
      </c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>
        <f t="shared" si="5"/>
        <v>61615</v>
      </c>
    </row>
    <row r="109" spans="2:32" x14ac:dyDescent="0.25">
      <c r="B109" s="14"/>
      <c r="C109" s="14"/>
      <c r="D109" s="2"/>
      <c r="E109" s="2"/>
      <c r="F109" s="2"/>
      <c r="G109" s="2"/>
      <c r="H109" s="34">
        <f t="shared" si="3"/>
        <v>0</v>
      </c>
      <c r="I109" s="16"/>
      <c r="J109" s="12"/>
      <c r="K109" s="4"/>
      <c r="L109" s="4"/>
      <c r="M109" s="4"/>
      <c r="N109" s="4"/>
      <c r="O109" s="4"/>
      <c r="P109" s="4"/>
      <c r="Q109" s="4"/>
      <c r="R109" s="4"/>
      <c r="S109" s="4"/>
      <c r="T109" s="4">
        <f t="shared" si="6"/>
        <v>70109.350000000006</v>
      </c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>
        <f t="shared" si="5"/>
        <v>61615</v>
      </c>
    </row>
    <row r="110" spans="2:32" x14ac:dyDescent="0.25">
      <c r="B110" s="7"/>
      <c r="C110" s="2"/>
      <c r="D110" s="2"/>
      <c r="E110" s="2"/>
      <c r="F110" s="2"/>
      <c r="G110" s="2"/>
      <c r="H110" s="34">
        <f t="shared" si="3"/>
        <v>0</v>
      </c>
      <c r="I110" s="16"/>
      <c r="J110" s="12"/>
      <c r="K110" s="4"/>
      <c r="L110" s="4"/>
      <c r="M110" s="4"/>
      <c r="N110" s="4"/>
      <c r="O110" s="4"/>
      <c r="P110" s="4"/>
      <c r="Q110" s="4"/>
      <c r="R110" s="4"/>
      <c r="S110" s="4"/>
      <c r="T110" s="4">
        <f t="shared" si="6"/>
        <v>70109.350000000006</v>
      </c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>
        <f t="shared" si="5"/>
        <v>61615</v>
      </c>
    </row>
    <row r="111" spans="2:32" x14ac:dyDescent="0.25">
      <c r="B111" s="2"/>
      <c r="C111" s="2"/>
      <c r="D111" s="2"/>
      <c r="E111" s="2"/>
      <c r="F111" s="2"/>
      <c r="G111" s="2"/>
      <c r="H111" s="34">
        <f t="shared" si="3"/>
        <v>0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>
        <f t="shared" si="6"/>
        <v>70109.350000000006</v>
      </c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>
        <f t="shared" si="5"/>
        <v>61615</v>
      </c>
    </row>
    <row r="112" spans="2:32" x14ac:dyDescent="0.25">
      <c r="B112" s="2"/>
      <c r="C112" s="2"/>
      <c r="D112" s="2"/>
      <c r="E112" s="2"/>
      <c r="F112" s="2"/>
      <c r="G112" s="2"/>
      <c r="H112" s="34">
        <f t="shared" si="3"/>
        <v>0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>
        <f t="shared" si="6"/>
        <v>70109.350000000006</v>
      </c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>
        <f t="shared" si="5"/>
        <v>61615</v>
      </c>
    </row>
    <row r="114" spans="2:32" ht="15.75" thickBot="1" x14ac:dyDescent="0.3"/>
    <row r="115" spans="2:32" x14ac:dyDescent="0.25">
      <c r="S115" t="s">
        <v>130</v>
      </c>
      <c r="T115" s="18">
        <v>42084.35</v>
      </c>
      <c r="AE115" t="s">
        <v>130</v>
      </c>
      <c r="AF115" s="19">
        <v>112497</v>
      </c>
    </row>
    <row r="116" spans="2:32" x14ac:dyDescent="0.25">
      <c r="D116" s="4">
        <f>SUM(D3:D112)</f>
        <v>0</v>
      </c>
      <c r="E116" s="4">
        <f t="shared" ref="E116:F116" si="7">SUM(E3:E112)</f>
        <v>0</v>
      </c>
      <c r="F116" s="4">
        <f t="shared" si="7"/>
        <v>0</v>
      </c>
      <c r="G116" s="4">
        <f t="shared" ref="G116:AE116" si="8">SUM(G3:G112)</f>
        <v>0</v>
      </c>
      <c r="H116" s="4">
        <f t="shared" si="8"/>
        <v>0</v>
      </c>
      <c r="I116" s="4">
        <f t="shared" si="8"/>
        <v>0</v>
      </c>
      <c r="J116" s="4">
        <f t="shared" si="8"/>
        <v>0</v>
      </c>
      <c r="K116" s="4">
        <f t="shared" si="8"/>
        <v>28</v>
      </c>
      <c r="L116" s="4">
        <f t="shared" si="8"/>
        <v>1999</v>
      </c>
      <c r="M116" s="4">
        <f t="shared" si="8"/>
        <v>326054</v>
      </c>
      <c r="N116" s="4">
        <f t="shared" si="8"/>
        <v>0</v>
      </c>
      <c r="O116" s="4">
        <f t="shared" si="8"/>
        <v>0</v>
      </c>
      <c r="P116" s="4">
        <f t="shared" si="8"/>
        <v>-300000</v>
      </c>
      <c r="Q116" s="4">
        <f t="shared" si="8"/>
        <v>0</v>
      </c>
      <c r="R116" s="4">
        <f t="shared" si="8"/>
        <v>0</v>
      </c>
      <c r="S116" s="4">
        <f t="shared" si="8"/>
        <v>0</v>
      </c>
      <c r="T116" s="4">
        <f>I116-J116-K116+L116+M116-N116-O116+P116+Q116+T115+R116-S116</f>
        <v>70109.350000000006</v>
      </c>
      <c r="U116" s="4">
        <f t="shared" si="8"/>
        <v>0</v>
      </c>
      <c r="V116" s="4">
        <f t="shared" si="8"/>
        <v>246500</v>
      </c>
      <c r="W116" s="4">
        <f t="shared" si="8"/>
        <v>0</v>
      </c>
      <c r="X116" s="4">
        <f t="shared" si="8"/>
        <v>4889</v>
      </c>
      <c r="Y116" s="4">
        <f t="shared" si="8"/>
        <v>102569</v>
      </c>
      <c r="Z116" s="4">
        <f t="shared" si="8"/>
        <v>0</v>
      </c>
      <c r="AA116" s="4">
        <f t="shared" si="8"/>
        <v>0</v>
      </c>
      <c r="AB116" s="4">
        <f t="shared" si="8"/>
        <v>300000</v>
      </c>
      <c r="AC116" s="4">
        <f t="shared" si="8"/>
        <v>13160</v>
      </c>
      <c r="AD116" s="4">
        <f t="shared" si="8"/>
        <v>0</v>
      </c>
      <c r="AE116" s="4">
        <f t="shared" si="8"/>
        <v>225000</v>
      </c>
      <c r="AF116" s="4">
        <f>U116-V116-W116+X116+Y116-Z116-AA116+AB116+AC116+AF115+AD116-AE116</f>
        <v>61615</v>
      </c>
    </row>
    <row r="117" spans="2:32" ht="75" x14ac:dyDescent="0.25">
      <c r="B117" s="9" t="s">
        <v>1</v>
      </c>
      <c r="C117" s="10" t="s">
        <v>0</v>
      </c>
      <c r="D117" s="10" t="s">
        <v>2</v>
      </c>
      <c r="E117" s="10" t="s">
        <v>150</v>
      </c>
      <c r="F117" s="10" t="s">
        <v>796</v>
      </c>
      <c r="G117" s="10" t="s">
        <v>3</v>
      </c>
      <c r="H117" s="10" t="s">
        <v>4</v>
      </c>
      <c r="I117" s="10" t="s">
        <v>124</v>
      </c>
      <c r="J117" s="10" t="s">
        <v>123</v>
      </c>
      <c r="K117" s="10" t="s">
        <v>122</v>
      </c>
      <c r="L117" s="10" t="s">
        <v>121</v>
      </c>
      <c r="M117" s="10" t="s">
        <v>120</v>
      </c>
      <c r="N117" s="10" t="s">
        <v>119</v>
      </c>
      <c r="O117" s="10" t="s">
        <v>118</v>
      </c>
      <c r="P117" s="10" t="s">
        <v>125</v>
      </c>
      <c r="Q117" s="10" t="s">
        <v>126</v>
      </c>
      <c r="R117" s="10" t="s">
        <v>288</v>
      </c>
      <c r="S117" s="10" t="s">
        <v>117</v>
      </c>
      <c r="T117" s="10" t="s">
        <v>5</v>
      </c>
      <c r="U117" s="10" t="s">
        <v>110</v>
      </c>
      <c r="V117" s="10" t="s">
        <v>111</v>
      </c>
      <c r="W117" s="10" t="s">
        <v>112</v>
      </c>
      <c r="X117" s="10" t="s">
        <v>113</v>
      </c>
      <c r="Y117" s="10" t="s">
        <v>114</v>
      </c>
      <c r="Z117" s="10" t="s">
        <v>115</v>
      </c>
      <c r="AA117" s="10" t="s">
        <v>116</v>
      </c>
      <c r="AB117" s="10" t="s">
        <v>127</v>
      </c>
      <c r="AC117" s="10" t="s">
        <v>128</v>
      </c>
      <c r="AD117" s="10" t="s">
        <v>288</v>
      </c>
      <c r="AE117" s="10" t="s">
        <v>109</v>
      </c>
      <c r="AF117" s="10" t="s">
        <v>6</v>
      </c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F117"/>
  <sheetViews>
    <sheetView topLeftCell="A103" workbookViewId="0">
      <selection activeCell="E2" sqref="E2:F2"/>
    </sheetView>
  </sheetViews>
  <sheetFormatPr defaultRowHeight="15" x14ac:dyDescent="0.25"/>
  <cols>
    <col min="2" max="2" width="10.140625" bestFit="1" customWidth="1"/>
    <col min="3" max="3" width="32.7109375" bestFit="1" customWidth="1"/>
    <col min="4" max="15" width="8.85546875" customWidth="1"/>
    <col min="16" max="16" width="9.28515625" customWidth="1"/>
    <col min="17" max="20" width="8.85546875" customWidth="1"/>
    <col min="21" max="22" width="9.5703125" bestFit="1" customWidth="1"/>
    <col min="25" max="25" width="9.5703125" bestFit="1" customWidth="1"/>
    <col min="32" max="32" width="9.5703125" bestFit="1" customWidth="1"/>
  </cols>
  <sheetData>
    <row r="2" spans="2:32" ht="75.75" thickBot="1" x14ac:dyDescent="0.3">
      <c r="B2" s="9" t="s">
        <v>1</v>
      </c>
      <c r="C2" s="10" t="s">
        <v>0</v>
      </c>
      <c r="D2" s="10" t="s">
        <v>2</v>
      </c>
      <c r="E2" s="10" t="s">
        <v>150</v>
      </c>
      <c r="F2" s="10" t="s">
        <v>796</v>
      </c>
      <c r="G2" s="10" t="s">
        <v>3</v>
      </c>
      <c r="H2" s="10" t="s">
        <v>4</v>
      </c>
      <c r="I2" s="10" t="s">
        <v>124</v>
      </c>
      <c r="J2" s="10" t="s">
        <v>123</v>
      </c>
      <c r="K2" s="10" t="s">
        <v>122</v>
      </c>
      <c r="L2" s="10" t="s">
        <v>121</v>
      </c>
      <c r="M2" s="10" t="s">
        <v>120</v>
      </c>
      <c r="N2" s="10" t="s">
        <v>119</v>
      </c>
      <c r="O2" s="10" t="s">
        <v>118</v>
      </c>
      <c r="P2" s="10" t="s">
        <v>125</v>
      </c>
      <c r="Q2" s="10" t="s">
        <v>126</v>
      </c>
      <c r="R2" s="10" t="s">
        <v>288</v>
      </c>
      <c r="S2" s="10" t="s">
        <v>117</v>
      </c>
      <c r="T2" s="10" t="s">
        <v>5</v>
      </c>
      <c r="U2" s="10" t="s">
        <v>110</v>
      </c>
      <c r="V2" s="10" t="s">
        <v>111</v>
      </c>
      <c r="W2" s="10" t="s">
        <v>112</v>
      </c>
      <c r="X2" s="10" t="s">
        <v>113</v>
      </c>
      <c r="Y2" s="10" t="s">
        <v>114</v>
      </c>
      <c r="Z2" s="10" t="s">
        <v>115</v>
      </c>
      <c r="AA2" s="10" t="s">
        <v>116</v>
      </c>
      <c r="AB2" s="10" t="s">
        <v>127</v>
      </c>
      <c r="AC2" s="10" t="s">
        <v>128</v>
      </c>
      <c r="AD2" s="10" t="s">
        <v>288</v>
      </c>
      <c r="AE2" s="10" t="s">
        <v>109</v>
      </c>
      <c r="AF2" s="10" t="s">
        <v>6</v>
      </c>
    </row>
    <row r="3" spans="2:32" x14ac:dyDescent="0.25">
      <c r="B3" s="6"/>
      <c r="C3" s="5" t="s">
        <v>129</v>
      </c>
      <c r="D3" s="5"/>
      <c r="E3" s="5"/>
      <c r="F3" s="5"/>
      <c r="G3" s="5"/>
      <c r="H3" s="5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18">
        <v>30313.35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19">
        <v>89758</v>
      </c>
    </row>
    <row r="4" spans="2:32" x14ac:dyDescent="0.25">
      <c r="B4" s="14" t="s">
        <v>350</v>
      </c>
      <c r="C4" s="14" t="s">
        <v>351</v>
      </c>
      <c r="D4" s="22"/>
      <c r="E4" s="22"/>
      <c r="F4" s="22"/>
      <c r="G4" s="22"/>
      <c r="H4" s="34">
        <f t="shared" ref="H4:H67" si="0">H3+D4-G4</f>
        <v>0</v>
      </c>
      <c r="I4" s="22"/>
      <c r="J4" s="22"/>
      <c r="K4" s="4"/>
      <c r="L4" s="4"/>
      <c r="M4" s="4"/>
      <c r="N4" s="4"/>
      <c r="O4" s="4"/>
      <c r="P4" s="4"/>
      <c r="Q4" s="4"/>
      <c r="R4" s="4"/>
      <c r="S4" s="4"/>
      <c r="T4" s="4">
        <f t="shared" ref="T4:T67" si="1">T3+(I4+L4+M4+P4+Q4+R4)-(J4+K4+N4+O4+S4)</f>
        <v>30313.35</v>
      </c>
      <c r="U4" s="22">
        <v>0</v>
      </c>
      <c r="V4" s="22"/>
      <c r="W4" s="4"/>
      <c r="X4" s="4"/>
      <c r="Y4" s="4">
        <v>4274</v>
      </c>
      <c r="Z4" s="4"/>
      <c r="AA4" s="4"/>
      <c r="AB4" s="4"/>
      <c r="AC4" s="4"/>
      <c r="AD4" s="4"/>
      <c r="AE4" s="4"/>
      <c r="AF4" s="4">
        <f t="shared" ref="AF4:AF67" si="2">AF3+(U4+X4+Y4+AB4+AC4+AD4)-(V4+W4+Z4+AA4+AE4)</f>
        <v>94032</v>
      </c>
    </row>
    <row r="5" spans="2:32" x14ac:dyDescent="0.25">
      <c r="B5" s="14" t="s">
        <v>352</v>
      </c>
      <c r="C5" s="14" t="s">
        <v>353</v>
      </c>
      <c r="D5" s="22"/>
      <c r="E5" s="22"/>
      <c r="F5" s="22"/>
      <c r="G5" s="22"/>
      <c r="H5" s="34">
        <f t="shared" si="0"/>
        <v>0</v>
      </c>
      <c r="I5" s="22"/>
      <c r="J5" s="22">
        <v>5000</v>
      </c>
      <c r="K5" s="4"/>
      <c r="L5" s="4"/>
      <c r="M5" s="4"/>
      <c r="N5" s="4"/>
      <c r="O5" s="4"/>
      <c r="P5" s="4"/>
      <c r="Q5" s="4"/>
      <c r="R5" s="4"/>
      <c r="S5" s="4"/>
      <c r="T5" s="4">
        <f t="shared" si="1"/>
        <v>25313.35</v>
      </c>
      <c r="U5" s="22"/>
      <c r="V5" s="22"/>
      <c r="W5" s="4"/>
      <c r="X5" s="4"/>
      <c r="Y5" s="4"/>
      <c r="Z5" s="4"/>
      <c r="AA5" s="4"/>
      <c r="AB5" s="4"/>
      <c r="AC5" s="4"/>
      <c r="AD5" s="4"/>
      <c r="AE5" s="4"/>
      <c r="AF5" s="4">
        <f t="shared" si="2"/>
        <v>94032</v>
      </c>
    </row>
    <row r="6" spans="2:32" x14ac:dyDescent="0.25">
      <c r="B6" s="14" t="s">
        <v>354</v>
      </c>
      <c r="C6" s="14" t="s">
        <v>355</v>
      </c>
      <c r="D6" s="22"/>
      <c r="E6" s="22"/>
      <c r="F6" s="22"/>
      <c r="G6" s="22"/>
      <c r="H6" s="34">
        <f t="shared" si="0"/>
        <v>0</v>
      </c>
      <c r="I6" s="22"/>
      <c r="J6" s="22"/>
      <c r="K6" s="4"/>
      <c r="L6" s="4"/>
      <c r="M6" s="4"/>
      <c r="N6" s="4"/>
      <c r="O6" s="4"/>
      <c r="P6" s="4"/>
      <c r="Q6" s="4"/>
      <c r="R6" s="4"/>
      <c r="S6" s="4"/>
      <c r="T6" s="4">
        <f t="shared" si="1"/>
        <v>25313.35</v>
      </c>
      <c r="U6" s="22">
        <v>0</v>
      </c>
      <c r="V6" s="22"/>
      <c r="W6" s="4"/>
      <c r="X6" s="4">
        <v>812</v>
      </c>
      <c r="Y6" s="4"/>
      <c r="Z6" s="4"/>
      <c r="AA6" s="4"/>
      <c r="AB6" s="4"/>
      <c r="AC6" s="4"/>
      <c r="AD6" s="4"/>
      <c r="AE6" s="4"/>
      <c r="AF6" s="4">
        <f t="shared" si="2"/>
        <v>94844</v>
      </c>
    </row>
    <row r="7" spans="2:32" x14ac:dyDescent="0.25">
      <c r="B7" s="14" t="s">
        <v>354</v>
      </c>
      <c r="C7" s="14" t="s">
        <v>351</v>
      </c>
      <c r="D7" s="22"/>
      <c r="E7" s="22"/>
      <c r="F7" s="22"/>
      <c r="G7" s="22"/>
      <c r="H7" s="34">
        <f t="shared" si="0"/>
        <v>0</v>
      </c>
      <c r="I7" s="22"/>
      <c r="J7" s="22"/>
      <c r="K7" s="4"/>
      <c r="L7" s="4"/>
      <c r="M7" s="4">
        <v>744</v>
      </c>
      <c r="N7" s="4"/>
      <c r="O7" s="4"/>
      <c r="P7" s="4"/>
      <c r="Q7" s="4"/>
      <c r="R7" s="4"/>
      <c r="S7" s="4"/>
      <c r="T7" s="4">
        <f t="shared" si="1"/>
        <v>26057.35</v>
      </c>
      <c r="U7" s="22"/>
      <c r="V7" s="22"/>
      <c r="W7" s="4"/>
      <c r="X7" s="4"/>
      <c r="Y7" s="4"/>
      <c r="Z7" s="4"/>
      <c r="AA7" s="4"/>
      <c r="AB7" s="4"/>
      <c r="AC7" s="4"/>
      <c r="AD7" s="4"/>
      <c r="AE7" s="4"/>
      <c r="AF7" s="4">
        <f t="shared" si="2"/>
        <v>94844</v>
      </c>
    </row>
    <row r="8" spans="2:32" x14ac:dyDescent="0.25">
      <c r="B8" s="14" t="s">
        <v>356</v>
      </c>
      <c r="C8" s="14" t="s">
        <v>357</v>
      </c>
      <c r="D8" s="22"/>
      <c r="E8" s="22"/>
      <c r="F8" s="22"/>
      <c r="G8" s="22"/>
      <c r="H8" s="34">
        <f t="shared" si="0"/>
        <v>0</v>
      </c>
      <c r="I8" s="22"/>
      <c r="J8" s="22"/>
      <c r="K8" s="4"/>
      <c r="L8" s="4"/>
      <c r="M8" s="4"/>
      <c r="N8" s="4"/>
      <c r="O8" s="4"/>
      <c r="P8" s="4"/>
      <c r="Q8" s="4"/>
      <c r="R8" s="4"/>
      <c r="S8" s="4"/>
      <c r="T8" s="4">
        <f t="shared" si="1"/>
        <v>26057.35</v>
      </c>
      <c r="U8" s="22"/>
      <c r="V8" s="22">
        <v>4500</v>
      </c>
      <c r="W8" s="4"/>
      <c r="X8" s="4"/>
      <c r="Y8" s="4"/>
      <c r="Z8" s="4"/>
      <c r="AA8" s="4"/>
      <c r="AB8" s="4"/>
      <c r="AC8" s="4"/>
      <c r="AD8" s="4"/>
      <c r="AE8" s="4"/>
      <c r="AF8" s="4">
        <f t="shared" si="2"/>
        <v>90344</v>
      </c>
    </row>
    <row r="9" spans="2:32" x14ac:dyDescent="0.25">
      <c r="B9" s="14" t="s">
        <v>356</v>
      </c>
      <c r="C9" s="14" t="s">
        <v>358</v>
      </c>
      <c r="D9" s="22"/>
      <c r="E9" s="22"/>
      <c r="F9" s="22"/>
      <c r="G9" s="22"/>
      <c r="H9" s="34">
        <f t="shared" si="0"/>
        <v>0</v>
      </c>
      <c r="I9" s="22"/>
      <c r="J9" s="22"/>
      <c r="K9" s="4"/>
      <c r="L9" s="4"/>
      <c r="M9" s="4"/>
      <c r="N9" s="4"/>
      <c r="O9" s="4"/>
      <c r="P9" s="4"/>
      <c r="Q9" s="4"/>
      <c r="R9" s="4"/>
      <c r="S9" s="4"/>
      <c r="T9" s="4">
        <f t="shared" si="1"/>
        <v>26057.35</v>
      </c>
      <c r="U9" s="22"/>
      <c r="V9" s="22">
        <v>10000</v>
      </c>
      <c r="W9" s="4"/>
      <c r="X9" s="4"/>
      <c r="Y9" s="4"/>
      <c r="Z9" s="4"/>
      <c r="AA9" s="4"/>
      <c r="AB9" s="4"/>
      <c r="AC9" s="4"/>
      <c r="AD9" s="4"/>
      <c r="AE9" s="4"/>
      <c r="AF9" s="4">
        <f t="shared" si="2"/>
        <v>80344</v>
      </c>
    </row>
    <row r="10" spans="2:32" x14ac:dyDescent="0.25">
      <c r="B10" s="14" t="s">
        <v>359</v>
      </c>
      <c r="C10" s="14" t="s">
        <v>351</v>
      </c>
      <c r="D10" s="22"/>
      <c r="E10" s="22"/>
      <c r="F10" s="22"/>
      <c r="G10" s="22"/>
      <c r="H10" s="34">
        <f t="shared" si="0"/>
        <v>0</v>
      </c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>
        <f t="shared" si="1"/>
        <v>26057.35</v>
      </c>
      <c r="U10" s="22">
        <v>0</v>
      </c>
      <c r="V10" s="22"/>
      <c r="W10" s="4"/>
      <c r="X10" s="4"/>
      <c r="Y10" s="4">
        <v>12486</v>
      </c>
      <c r="Z10" s="4"/>
      <c r="AA10" s="4"/>
      <c r="AB10" s="4"/>
      <c r="AC10" s="4"/>
      <c r="AD10" s="4"/>
      <c r="AE10" s="4"/>
      <c r="AF10" s="4">
        <f t="shared" si="2"/>
        <v>92830</v>
      </c>
    </row>
    <row r="11" spans="2:32" x14ac:dyDescent="0.25">
      <c r="B11" s="14" t="s">
        <v>360</v>
      </c>
      <c r="C11" s="14" t="s">
        <v>305</v>
      </c>
      <c r="D11" s="22"/>
      <c r="E11" s="22"/>
      <c r="F11" s="22"/>
      <c r="G11" s="22"/>
      <c r="H11" s="34">
        <f t="shared" si="0"/>
        <v>0</v>
      </c>
      <c r="I11" s="22"/>
      <c r="J11" s="22">
        <v>3000</v>
      </c>
      <c r="K11" s="4"/>
      <c r="L11" s="4"/>
      <c r="M11" s="4"/>
      <c r="N11" s="4"/>
      <c r="O11" s="4"/>
      <c r="P11" s="4"/>
      <c r="Q11" s="4"/>
      <c r="R11" s="4"/>
      <c r="S11" s="4"/>
      <c r="T11" s="4">
        <f t="shared" si="1"/>
        <v>23057.35</v>
      </c>
      <c r="U11" s="22"/>
      <c r="V11" s="22"/>
      <c r="W11" s="4"/>
      <c r="X11" s="4"/>
      <c r="Y11" s="4"/>
      <c r="Z11" s="4"/>
      <c r="AA11" s="4"/>
      <c r="AB11" s="4"/>
      <c r="AC11" s="4"/>
      <c r="AD11" s="4"/>
      <c r="AE11" s="4"/>
      <c r="AF11" s="4">
        <f t="shared" si="2"/>
        <v>92830</v>
      </c>
    </row>
    <row r="12" spans="2:32" x14ac:dyDescent="0.25">
      <c r="B12" s="14" t="s">
        <v>361</v>
      </c>
      <c r="C12" s="14" t="s">
        <v>351</v>
      </c>
      <c r="D12" s="22"/>
      <c r="E12" s="22"/>
      <c r="F12" s="22"/>
      <c r="G12" s="22"/>
      <c r="H12" s="34">
        <f t="shared" si="0"/>
        <v>0</v>
      </c>
      <c r="I12" s="22"/>
      <c r="J12" s="22"/>
      <c r="K12" s="4"/>
      <c r="L12" s="4"/>
      <c r="M12" s="4">
        <v>744</v>
      </c>
      <c r="N12" s="4"/>
      <c r="O12" s="4"/>
      <c r="P12" s="4"/>
      <c r="Q12" s="4"/>
      <c r="R12" s="4"/>
      <c r="S12" s="4"/>
      <c r="T12" s="4">
        <f t="shared" si="1"/>
        <v>23801.35</v>
      </c>
      <c r="U12" s="22"/>
      <c r="V12" s="22"/>
      <c r="W12" s="4"/>
      <c r="X12" s="4"/>
      <c r="Y12" s="4"/>
      <c r="Z12" s="4"/>
      <c r="AA12" s="4"/>
      <c r="AB12" s="4"/>
      <c r="AC12" s="4"/>
      <c r="AD12" s="4"/>
      <c r="AE12" s="4"/>
      <c r="AF12" s="4">
        <f t="shared" si="2"/>
        <v>92830</v>
      </c>
    </row>
    <row r="13" spans="2:32" x14ac:dyDescent="0.25">
      <c r="B13" s="14" t="s">
        <v>362</v>
      </c>
      <c r="C13" s="14" t="s">
        <v>363</v>
      </c>
      <c r="D13" s="22"/>
      <c r="E13" s="22"/>
      <c r="F13" s="22"/>
      <c r="G13" s="22"/>
      <c r="H13" s="34">
        <f t="shared" si="0"/>
        <v>0</v>
      </c>
      <c r="I13" s="16"/>
      <c r="J13" s="12"/>
      <c r="K13" s="4"/>
      <c r="L13" s="4"/>
      <c r="M13" s="4"/>
      <c r="N13" s="4"/>
      <c r="O13" s="4"/>
      <c r="P13" s="4"/>
      <c r="Q13" s="4"/>
      <c r="R13" s="4"/>
      <c r="S13" s="4"/>
      <c r="T13" s="4">
        <f t="shared" si="1"/>
        <v>23801.35</v>
      </c>
      <c r="U13" s="22"/>
      <c r="V13" s="22">
        <v>25000</v>
      </c>
      <c r="W13" s="4"/>
      <c r="X13" s="4"/>
      <c r="Y13" s="4"/>
      <c r="Z13" s="4"/>
      <c r="AA13" s="4"/>
      <c r="AB13" s="4"/>
      <c r="AC13" s="4"/>
      <c r="AD13" s="4"/>
      <c r="AE13" s="4"/>
      <c r="AF13" s="4">
        <f t="shared" si="2"/>
        <v>67830</v>
      </c>
    </row>
    <row r="14" spans="2:32" x14ac:dyDescent="0.25">
      <c r="B14" s="20" t="s">
        <v>364</v>
      </c>
      <c r="C14" s="21" t="s">
        <v>302</v>
      </c>
      <c r="D14" s="16"/>
      <c r="E14" s="17"/>
      <c r="F14" s="17"/>
      <c r="G14" s="12"/>
      <c r="H14" s="34">
        <f t="shared" si="0"/>
        <v>0</v>
      </c>
      <c r="I14" s="16"/>
      <c r="J14" s="12"/>
      <c r="K14" s="4"/>
      <c r="L14" s="4"/>
      <c r="M14" s="4"/>
      <c r="N14" s="4"/>
      <c r="O14" s="4"/>
      <c r="P14" s="4"/>
      <c r="Q14" s="4"/>
      <c r="R14" s="4"/>
      <c r="S14" s="4"/>
      <c r="T14" s="4">
        <f t="shared" si="1"/>
        <v>23801.35</v>
      </c>
      <c r="U14" s="12"/>
      <c r="V14" s="17">
        <v>25000</v>
      </c>
      <c r="W14" s="4"/>
      <c r="X14" s="4"/>
      <c r="Y14" s="4"/>
      <c r="Z14" s="4"/>
      <c r="AA14" s="4"/>
      <c r="AB14" s="4"/>
      <c r="AC14" s="4"/>
      <c r="AD14" s="4"/>
      <c r="AE14" s="4"/>
      <c r="AF14" s="4">
        <f t="shared" si="2"/>
        <v>42830</v>
      </c>
    </row>
    <row r="15" spans="2:32" x14ac:dyDescent="0.25">
      <c r="B15" s="14" t="s">
        <v>365</v>
      </c>
      <c r="C15" s="14" t="s">
        <v>351</v>
      </c>
      <c r="D15" s="16"/>
      <c r="E15" s="17"/>
      <c r="F15" s="17"/>
      <c r="G15" s="12"/>
      <c r="H15" s="34">
        <f t="shared" si="0"/>
        <v>0</v>
      </c>
      <c r="I15" s="16"/>
      <c r="J15" s="12"/>
      <c r="K15" s="4"/>
      <c r="L15" s="4"/>
      <c r="M15" s="4"/>
      <c r="N15" s="4"/>
      <c r="O15" s="4"/>
      <c r="P15" s="4"/>
      <c r="Q15" s="4"/>
      <c r="R15" s="4"/>
      <c r="S15" s="4"/>
      <c r="T15" s="4">
        <f t="shared" si="1"/>
        <v>23801.35</v>
      </c>
      <c r="U15" s="12">
        <v>0</v>
      </c>
      <c r="V15" s="17"/>
      <c r="W15" s="4"/>
      <c r="X15" s="4"/>
      <c r="Y15" s="4">
        <v>3122</v>
      </c>
      <c r="Z15" s="4"/>
      <c r="AA15" s="4"/>
      <c r="AB15" s="4"/>
      <c r="AC15" s="4"/>
      <c r="AD15" s="4"/>
      <c r="AE15" s="4"/>
      <c r="AF15" s="4">
        <f t="shared" si="2"/>
        <v>45952</v>
      </c>
    </row>
    <row r="16" spans="2:32" x14ac:dyDescent="0.25">
      <c r="B16" s="14" t="s">
        <v>366</v>
      </c>
      <c r="C16" s="14" t="s">
        <v>351</v>
      </c>
      <c r="D16" s="16"/>
      <c r="E16" s="17"/>
      <c r="F16" s="17"/>
      <c r="G16" s="12"/>
      <c r="H16" s="34">
        <f t="shared" si="0"/>
        <v>0</v>
      </c>
      <c r="I16" s="16"/>
      <c r="J16" s="12"/>
      <c r="K16" s="4"/>
      <c r="L16" s="4"/>
      <c r="M16" s="4"/>
      <c r="N16" s="4"/>
      <c r="O16" s="4"/>
      <c r="P16" s="4"/>
      <c r="Q16" s="4"/>
      <c r="R16" s="4"/>
      <c r="S16" s="4"/>
      <c r="T16" s="4">
        <f t="shared" si="1"/>
        <v>23801.35</v>
      </c>
      <c r="U16" s="12">
        <v>0</v>
      </c>
      <c r="V16" s="17"/>
      <c r="W16" s="4"/>
      <c r="X16" s="4"/>
      <c r="Y16" s="4">
        <v>6074</v>
      </c>
      <c r="Z16" s="4"/>
      <c r="AA16" s="4"/>
      <c r="AB16" s="4"/>
      <c r="AC16" s="4"/>
      <c r="AD16" s="4"/>
      <c r="AE16" s="4"/>
      <c r="AF16" s="4">
        <f t="shared" si="2"/>
        <v>52026</v>
      </c>
    </row>
    <row r="17" spans="2:32" x14ac:dyDescent="0.25">
      <c r="B17" s="14" t="s">
        <v>367</v>
      </c>
      <c r="C17" s="14" t="s">
        <v>351</v>
      </c>
      <c r="D17" s="16"/>
      <c r="E17" s="17"/>
      <c r="F17" s="17"/>
      <c r="G17" s="12"/>
      <c r="H17" s="34">
        <f t="shared" si="0"/>
        <v>0</v>
      </c>
      <c r="I17" s="16"/>
      <c r="J17" s="12"/>
      <c r="K17" s="4"/>
      <c r="L17" s="4"/>
      <c r="M17" s="4">
        <v>11163</v>
      </c>
      <c r="N17" s="4"/>
      <c r="O17" s="4"/>
      <c r="P17" s="4"/>
      <c r="Q17" s="4"/>
      <c r="R17" s="4"/>
      <c r="S17" s="4"/>
      <c r="T17" s="4">
        <f t="shared" si="1"/>
        <v>34964.35</v>
      </c>
      <c r="U17" s="12"/>
      <c r="V17" s="17"/>
      <c r="W17" s="4"/>
      <c r="X17" s="4"/>
      <c r="Y17" s="4"/>
      <c r="Z17" s="4"/>
      <c r="AA17" s="4"/>
      <c r="AB17" s="4"/>
      <c r="AC17" s="4"/>
      <c r="AD17" s="4"/>
      <c r="AE17" s="4"/>
      <c r="AF17" s="4">
        <f t="shared" si="2"/>
        <v>52026</v>
      </c>
    </row>
    <row r="18" spans="2:32" x14ac:dyDescent="0.25">
      <c r="B18" s="14" t="s">
        <v>367</v>
      </c>
      <c r="C18" s="14" t="s">
        <v>301</v>
      </c>
      <c r="D18" s="16"/>
      <c r="E18" s="17"/>
      <c r="F18" s="17"/>
      <c r="G18" s="12"/>
      <c r="H18" s="34">
        <f t="shared" si="0"/>
        <v>0</v>
      </c>
      <c r="I18" s="16"/>
      <c r="J18" s="12"/>
      <c r="K18" s="4"/>
      <c r="L18" s="4"/>
      <c r="M18" s="4"/>
      <c r="N18" s="4"/>
      <c r="O18" s="4"/>
      <c r="P18" s="4"/>
      <c r="Q18" s="4"/>
      <c r="R18" s="4"/>
      <c r="S18" s="4"/>
      <c r="T18" s="4">
        <f t="shared" si="1"/>
        <v>34964.35</v>
      </c>
      <c r="U18" s="12"/>
      <c r="V18" s="17">
        <v>18000</v>
      </c>
      <c r="W18" s="4"/>
      <c r="X18" s="4"/>
      <c r="Y18" s="4"/>
      <c r="Z18" s="4"/>
      <c r="AA18" s="4"/>
      <c r="AB18" s="4"/>
      <c r="AC18" s="4"/>
      <c r="AD18" s="4"/>
      <c r="AE18" s="4"/>
      <c r="AF18" s="4">
        <f t="shared" si="2"/>
        <v>34026</v>
      </c>
    </row>
    <row r="19" spans="2:32" x14ac:dyDescent="0.25">
      <c r="B19" s="14" t="s">
        <v>367</v>
      </c>
      <c r="C19" s="14" t="s">
        <v>351</v>
      </c>
      <c r="D19" s="16"/>
      <c r="E19" s="17"/>
      <c r="F19" s="17"/>
      <c r="G19" s="12"/>
      <c r="H19" s="34">
        <f t="shared" si="0"/>
        <v>0</v>
      </c>
      <c r="I19" s="16"/>
      <c r="J19" s="12"/>
      <c r="K19" s="4"/>
      <c r="L19" s="4"/>
      <c r="M19" s="4">
        <v>744</v>
      </c>
      <c r="N19" s="4"/>
      <c r="O19" s="4"/>
      <c r="P19" s="4"/>
      <c r="Q19" s="4"/>
      <c r="R19" s="4"/>
      <c r="S19" s="4"/>
      <c r="T19" s="4">
        <f t="shared" si="1"/>
        <v>35708.35</v>
      </c>
      <c r="U19" s="12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>
        <f t="shared" si="2"/>
        <v>34026</v>
      </c>
    </row>
    <row r="20" spans="2:32" x14ac:dyDescent="0.25">
      <c r="B20" s="14" t="s">
        <v>368</v>
      </c>
      <c r="C20" s="14" t="s">
        <v>351</v>
      </c>
      <c r="D20" s="16"/>
      <c r="E20" s="17"/>
      <c r="F20" s="17"/>
      <c r="G20" s="12"/>
      <c r="H20" s="34">
        <f t="shared" si="0"/>
        <v>0</v>
      </c>
      <c r="I20" s="16"/>
      <c r="J20" s="12"/>
      <c r="K20" s="4"/>
      <c r="L20" s="4"/>
      <c r="M20" s="4"/>
      <c r="N20" s="4"/>
      <c r="O20" s="4"/>
      <c r="P20" s="4"/>
      <c r="Q20" s="4"/>
      <c r="R20" s="4"/>
      <c r="S20" s="4"/>
      <c r="T20" s="4">
        <f t="shared" si="1"/>
        <v>35708.35</v>
      </c>
      <c r="U20" s="12">
        <v>0</v>
      </c>
      <c r="V20" s="17"/>
      <c r="W20" s="4"/>
      <c r="X20" s="4"/>
      <c r="Y20" s="4">
        <v>4275</v>
      </c>
      <c r="Z20" s="4"/>
      <c r="AA20" s="4"/>
      <c r="AB20" s="4"/>
      <c r="AC20" s="4"/>
      <c r="AD20" s="4"/>
      <c r="AE20" s="4"/>
      <c r="AF20" s="4">
        <f t="shared" si="2"/>
        <v>38301</v>
      </c>
    </row>
    <row r="21" spans="2:32" x14ac:dyDescent="0.25">
      <c r="B21" s="14" t="s">
        <v>369</v>
      </c>
      <c r="C21" s="14" t="s">
        <v>370</v>
      </c>
      <c r="D21" s="16"/>
      <c r="E21" s="17"/>
      <c r="F21" s="17"/>
      <c r="G21" s="12"/>
      <c r="H21" s="34">
        <f t="shared" si="0"/>
        <v>0</v>
      </c>
      <c r="I21" s="16"/>
      <c r="J21" s="12"/>
      <c r="K21" s="4"/>
      <c r="L21" s="4"/>
      <c r="M21" s="4"/>
      <c r="N21" s="4"/>
      <c r="O21" s="4"/>
      <c r="P21" s="4">
        <v>-34000</v>
      </c>
      <c r="Q21" s="4"/>
      <c r="R21" s="4"/>
      <c r="S21" s="4"/>
      <c r="T21" s="4">
        <f t="shared" si="1"/>
        <v>1708.3499999999985</v>
      </c>
      <c r="U21" s="12">
        <v>0</v>
      </c>
      <c r="V21" s="17">
        <v>0</v>
      </c>
      <c r="W21" s="4"/>
      <c r="X21" s="4"/>
      <c r="Y21" s="4"/>
      <c r="Z21" s="4"/>
      <c r="AA21" s="4"/>
      <c r="AB21" s="4">
        <v>34000</v>
      </c>
      <c r="AC21" s="4"/>
      <c r="AD21" s="4"/>
      <c r="AE21" s="4"/>
      <c r="AF21" s="4">
        <f t="shared" si="2"/>
        <v>72301</v>
      </c>
    </row>
    <row r="22" spans="2:32" x14ac:dyDescent="0.25">
      <c r="B22" s="14" t="s">
        <v>371</v>
      </c>
      <c r="C22" s="14" t="s">
        <v>372</v>
      </c>
      <c r="D22" s="16"/>
      <c r="E22" s="17"/>
      <c r="F22" s="17"/>
      <c r="G22" s="12"/>
      <c r="H22" s="34">
        <f t="shared" si="0"/>
        <v>0</v>
      </c>
      <c r="I22" s="16"/>
      <c r="J22" s="12"/>
      <c r="K22" s="4"/>
      <c r="L22" s="4"/>
      <c r="M22" s="4"/>
      <c r="N22" s="4"/>
      <c r="O22" s="4"/>
      <c r="P22" s="4"/>
      <c r="Q22" s="4"/>
      <c r="R22" s="4"/>
      <c r="S22" s="4"/>
      <c r="T22" s="4">
        <f t="shared" si="1"/>
        <v>1708.3499999999985</v>
      </c>
      <c r="U22" s="12"/>
      <c r="V22" s="17">
        <v>11500</v>
      </c>
      <c r="W22" s="4"/>
      <c r="X22" s="4"/>
      <c r="Y22" s="4"/>
      <c r="Z22" s="4"/>
      <c r="AA22" s="4"/>
      <c r="AB22" s="4"/>
      <c r="AC22" s="4"/>
      <c r="AD22" s="4"/>
      <c r="AE22" s="4"/>
      <c r="AF22" s="4">
        <f t="shared" si="2"/>
        <v>60801</v>
      </c>
    </row>
    <row r="23" spans="2:32" x14ac:dyDescent="0.25">
      <c r="B23" s="14" t="s">
        <v>371</v>
      </c>
      <c r="C23" s="14" t="s">
        <v>308</v>
      </c>
      <c r="D23" s="16"/>
      <c r="E23" s="17"/>
      <c r="F23" s="17"/>
      <c r="G23" s="12"/>
      <c r="H23" s="34">
        <f t="shared" si="0"/>
        <v>0</v>
      </c>
      <c r="I23" s="16"/>
      <c r="J23" s="12"/>
      <c r="K23" s="4"/>
      <c r="L23" s="4"/>
      <c r="M23" s="4"/>
      <c r="N23" s="4"/>
      <c r="O23" s="4"/>
      <c r="P23" s="4"/>
      <c r="Q23" s="4"/>
      <c r="R23" s="4"/>
      <c r="S23" s="4"/>
      <c r="T23" s="4">
        <f t="shared" si="1"/>
        <v>1708.3499999999985</v>
      </c>
      <c r="U23" s="12"/>
      <c r="V23" s="17">
        <v>50000</v>
      </c>
      <c r="W23" s="4"/>
      <c r="X23" s="4"/>
      <c r="Y23" s="4"/>
      <c r="Z23" s="4"/>
      <c r="AA23" s="4"/>
      <c r="AB23" s="4"/>
      <c r="AC23" s="4"/>
      <c r="AD23" s="4"/>
      <c r="AE23" s="4"/>
      <c r="AF23" s="4">
        <f t="shared" si="2"/>
        <v>10801</v>
      </c>
    </row>
    <row r="24" spans="2:32" x14ac:dyDescent="0.25">
      <c r="B24" s="14" t="s">
        <v>373</v>
      </c>
      <c r="C24" s="14" t="s">
        <v>355</v>
      </c>
      <c r="D24" s="16"/>
      <c r="E24" s="17"/>
      <c r="F24" s="17"/>
      <c r="G24" s="12"/>
      <c r="H24" s="34">
        <f t="shared" si="0"/>
        <v>0</v>
      </c>
      <c r="I24" s="16"/>
      <c r="J24" s="12"/>
      <c r="K24" s="4"/>
      <c r="L24" s="4"/>
      <c r="M24" s="4"/>
      <c r="N24" s="4"/>
      <c r="O24" s="4"/>
      <c r="P24" s="4"/>
      <c r="Q24" s="4"/>
      <c r="R24" s="4"/>
      <c r="S24" s="4"/>
      <c r="T24" s="4">
        <f t="shared" si="1"/>
        <v>1708.3499999999985</v>
      </c>
      <c r="U24" s="12">
        <v>0</v>
      </c>
      <c r="V24" s="17"/>
      <c r="W24" s="4"/>
      <c r="X24" s="4">
        <v>629</v>
      </c>
      <c r="Y24" s="4"/>
      <c r="Z24" s="4"/>
      <c r="AA24" s="4"/>
      <c r="AB24" s="4"/>
      <c r="AC24" s="4"/>
      <c r="AD24" s="4"/>
      <c r="AE24" s="4"/>
      <c r="AF24" s="4">
        <f t="shared" si="2"/>
        <v>11430</v>
      </c>
    </row>
    <row r="25" spans="2:32" x14ac:dyDescent="0.25">
      <c r="B25" s="14" t="s">
        <v>373</v>
      </c>
      <c r="C25" s="14" t="s">
        <v>351</v>
      </c>
      <c r="D25" s="16"/>
      <c r="E25" s="17"/>
      <c r="F25" s="17"/>
      <c r="G25" s="12"/>
      <c r="H25" s="34">
        <f t="shared" si="0"/>
        <v>0</v>
      </c>
      <c r="I25" s="16"/>
      <c r="J25" s="12"/>
      <c r="K25" s="4"/>
      <c r="L25" s="4"/>
      <c r="M25" s="4">
        <v>744</v>
      </c>
      <c r="N25" s="4"/>
      <c r="O25" s="4"/>
      <c r="P25" s="4"/>
      <c r="Q25" s="4"/>
      <c r="R25" s="4"/>
      <c r="S25" s="4"/>
      <c r="T25" s="4">
        <f t="shared" si="1"/>
        <v>2452.3499999999985</v>
      </c>
      <c r="U25" s="12"/>
      <c r="V25" s="17"/>
      <c r="W25" s="4"/>
      <c r="X25" s="4"/>
      <c r="Y25" s="4"/>
      <c r="Z25" s="4"/>
      <c r="AA25" s="4"/>
      <c r="AB25" s="4"/>
      <c r="AC25" s="4"/>
      <c r="AD25" s="4"/>
      <c r="AE25" s="4"/>
      <c r="AF25" s="4">
        <f t="shared" si="2"/>
        <v>11430</v>
      </c>
    </row>
    <row r="26" spans="2:32" x14ac:dyDescent="0.25">
      <c r="B26" s="14" t="s">
        <v>374</v>
      </c>
      <c r="C26" s="14" t="s">
        <v>311</v>
      </c>
      <c r="D26" s="16"/>
      <c r="E26" s="17"/>
      <c r="F26" s="17"/>
      <c r="G26" s="12"/>
      <c r="H26" s="34">
        <f t="shared" si="0"/>
        <v>0</v>
      </c>
      <c r="I26" s="16"/>
      <c r="J26" s="12"/>
      <c r="K26" s="4"/>
      <c r="L26" s="4"/>
      <c r="M26" s="4"/>
      <c r="N26" s="4"/>
      <c r="O26" s="4"/>
      <c r="P26" s="4"/>
      <c r="Q26" s="4"/>
      <c r="R26" s="4"/>
      <c r="S26" s="4"/>
      <c r="T26" s="4">
        <f t="shared" si="1"/>
        <v>2452.3499999999985</v>
      </c>
      <c r="U26" s="12"/>
      <c r="V26" s="17">
        <v>9000</v>
      </c>
      <c r="W26" s="4"/>
      <c r="X26" s="4"/>
      <c r="Y26" s="4"/>
      <c r="Z26" s="4"/>
      <c r="AA26" s="4"/>
      <c r="AB26" s="4"/>
      <c r="AC26" s="4"/>
      <c r="AD26" s="4"/>
      <c r="AE26" s="4"/>
      <c r="AF26" s="4">
        <f t="shared" si="2"/>
        <v>2430</v>
      </c>
    </row>
    <row r="27" spans="2:32" x14ac:dyDescent="0.25">
      <c r="B27" s="14" t="s">
        <v>375</v>
      </c>
      <c r="C27" s="14" t="s">
        <v>351</v>
      </c>
      <c r="D27" s="16"/>
      <c r="E27" s="17"/>
      <c r="F27" s="17"/>
      <c r="G27" s="12"/>
      <c r="H27" s="34">
        <f t="shared" si="0"/>
        <v>0</v>
      </c>
      <c r="I27" s="16"/>
      <c r="J27" s="12"/>
      <c r="K27" s="4"/>
      <c r="L27" s="4"/>
      <c r="M27" s="4"/>
      <c r="N27" s="4"/>
      <c r="O27" s="4"/>
      <c r="P27" s="4"/>
      <c r="Q27" s="4"/>
      <c r="R27" s="4"/>
      <c r="S27" s="4"/>
      <c r="T27" s="4">
        <f t="shared" si="1"/>
        <v>2452.3499999999985</v>
      </c>
      <c r="U27" s="12">
        <v>0</v>
      </c>
      <c r="V27" s="17"/>
      <c r="W27" s="4"/>
      <c r="X27" s="4"/>
      <c r="Y27" s="4">
        <v>12487</v>
      </c>
      <c r="Z27" s="4"/>
      <c r="AA27" s="4"/>
      <c r="AB27" s="4"/>
      <c r="AC27" s="4"/>
      <c r="AD27" s="4"/>
      <c r="AE27" s="4"/>
      <c r="AF27" s="4">
        <f t="shared" si="2"/>
        <v>14917</v>
      </c>
    </row>
    <row r="28" spans="2:32" x14ac:dyDescent="0.25">
      <c r="B28" s="14" t="s">
        <v>375</v>
      </c>
      <c r="C28" s="14" t="s">
        <v>301</v>
      </c>
      <c r="D28" s="16"/>
      <c r="E28" s="17"/>
      <c r="F28" s="17"/>
      <c r="G28" s="12"/>
      <c r="H28" s="34">
        <f t="shared" si="0"/>
        <v>0</v>
      </c>
      <c r="I28" s="16"/>
      <c r="J28" s="12"/>
      <c r="K28" s="4"/>
      <c r="L28" s="4"/>
      <c r="M28" s="4"/>
      <c r="N28" s="4"/>
      <c r="O28" s="4"/>
      <c r="P28" s="4"/>
      <c r="Q28" s="4"/>
      <c r="R28" s="4"/>
      <c r="S28" s="4"/>
      <c r="T28" s="4">
        <f t="shared" si="1"/>
        <v>2452.3499999999985</v>
      </c>
      <c r="U28" s="12"/>
      <c r="V28" s="17">
        <v>2300</v>
      </c>
      <c r="W28" s="4"/>
      <c r="X28" s="4"/>
      <c r="Y28" s="4"/>
      <c r="Z28" s="4"/>
      <c r="AA28" s="4"/>
      <c r="AB28" s="4"/>
      <c r="AC28" s="4"/>
      <c r="AD28" s="4"/>
      <c r="AE28" s="4"/>
      <c r="AF28" s="4">
        <f t="shared" si="2"/>
        <v>12617</v>
      </c>
    </row>
    <row r="29" spans="2:32" x14ac:dyDescent="0.25">
      <c r="B29" s="14" t="s">
        <v>375</v>
      </c>
      <c r="C29" s="14" t="s">
        <v>310</v>
      </c>
      <c r="D29" s="16"/>
      <c r="E29" s="17"/>
      <c r="F29" s="17"/>
      <c r="G29" s="12"/>
      <c r="H29" s="34">
        <f t="shared" si="0"/>
        <v>0</v>
      </c>
      <c r="I29" s="16"/>
      <c r="J29" s="12"/>
      <c r="K29" s="4"/>
      <c r="L29" s="4"/>
      <c r="M29" s="4"/>
      <c r="N29" s="4"/>
      <c r="O29" s="4"/>
      <c r="P29" s="4"/>
      <c r="Q29" s="4"/>
      <c r="R29" s="4"/>
      <c r="S29" s="4"/>
      <c r="T29" s="4">
        <f t="shared" si="1"/>
        <v>2452.3499999999985</v>
      </c>
      <c r="U29" s="12"/>
      <c r="V29" s="17">
        <v>3500</v>
      </c>
      <c r="W29" s="4"/>
      <c r="X29" s="4"/>
      <c r="Y29" s="4"/>
      <c r="Z29" s="4"/>
      <c r="AA29" s="4"/>
      <c r="AB29" s="4"/>
      <c r="AC29" s="4"/>
      <c r="AD29" s="4"/>
      <c r="AE29" s="4"/>
      <c r="AF29" s="4">
        <f t="shared" si="2"/>
        <v>9117</v>
      </c>
    </row>
    <row r="30" spans="2:32" x14ac:dyDescent="0.25">
      <c r="B30" s="14" t="s">
        <v>376</v>
      </c>
      <c r="C30" s="14" t="s">
        <v>351</v>
      </c>
      <c r="D30" s="16"/>
      <c r="E30" s="17"/>
      <c r="F30" s="17"/>
      <c r="G30" s="12"/>
      <c r="H30" s="34">
        <f t="shared" si="0"/>
        <v>0</v>
      </c>
      <c r="I30" s="16"/>
      <c r="J30" s="12"/>
      <c r="K30" s="4"/>
      <c r="L30" s="4"/>
      <c r="M30" s="4">
        <v>744</v>
      </c>
      <c r="N30" s="4"/>
      <c r="O30" s="4"/>
      <c r="P30" s="4"/>
      <c r="Q30" s="4"/>
      <c r="R30" s="4"/>
      <c r="S30" s="4"/>
      <c r="T30" s="4">
        <f t="shared" si="1"/>
        <v>3196.3499999999985</v>
      </c>
      <c r="U30" s="12"/>
      <c r="V30" s="17"/>
      <c r="W30" s="4"/>
      <c r="X30" s="4"/>
      <c r="Y30" s="4"/>
      <c r="Z30" s="4"/>
      <c r="AA30" s="4"/>
      <c r="AB30" s="4"/>
      <c r="AC30" s="4"/>
      <c r="AD30" s="4"/>
      <c r="AE30" s="4"/>
      <c r="AF30" s="4">
        <f t="shared" si="2"/>
        <v>9117</v>
      </c>
    </row>
    <row r="31" spans="2:32" x14ac:dyDescent="0.25">
      <c r="B31" s="14" t="s">
        <v>377</v>
      </c>
      <c r="C31" s="14" t="s">
        <v>351</v>
      </c>
      <c r="D31" s="16"/>
      <c r="E31" s="17"/>
      <c r="F31" s="17"/>
      <c r="G31" s="12"/>
      <c r="H31" s="34">
        <f t="shared" si="0"/>
        <v>0</v>
      </c>
      <c r="I31" s="16"/>
      <c r="J31" s="12"/>
      <c r="K31" s="4"/>
      <c r="L31" s="4"/>
      <c r="M31" s="4">
        <v>391</v>
      </c>
      <c r="N31" s="4"/>
      <c r="O31" s="4"/>
      <c r="P31" s="4"/>
      <c r="Q31" s="4"/>
      <c r="R31" s="4"/>
      <c r="S31" s="4"/>
      <c r="T31" s="4">
        <f t="shared" si="1"/>
        <v>3587.3499999999985</v>
      </c>
      <c r="U31" s="12"/>
      <c r="V31" s="17"/>
      <c r="W31" s="4"/>
      <c r="X31" s="4"/>
      <c r="Y31" s="4"/>
      <c r="Z31" s="4"/>
      <c r="AA31" s="4"/>
      <c r="AB31" s="4"/>
      <c r="AC31" s="4"/>
      <c r="AD31" s="4"/>
      <c r="AE31" s="4"/>
      <c r="AF31" s="4">
        <f t="shared" si="2"/>
        <v>9117</v>
      </c>
    </row>
    <row r="32" spans="2:32" x14ac:dyDescent="0.25">
      <c r="B32" s="14" t="s">
        <v>378</v>
      </c>
      <c r="C32" s="14" t="s">
        <v>351</v>
      </c>
      <c r="D32" s="16"/>
      <c r="E32" s="17"/>
      <c r="F32" s="17"/>
      <c r="G32" s="12"/>
      <c r="H32" s="34">
        <f t="shared" si="0"/>
        <v>0</v>
      </c>
      <c r="I32" s="16"/>
      <c r="J32" s="12"/>
      <c r="K32" s="4"/>
      <c r="L32" s="4"/>
      <c r="M32" s="4"/>
      <c r="N32" s="4"/>
      <c r="O32" s="4"/>
      <c r="P32" s="4"/>
      <c r="Q32" s="4"/>
      <c r="R32" s="4"/>
      <c r="S32" s="4"/>
      <c r="T32" s="4">
        <f t="shared" si="1"/>
        <v>3587.3499999999985</v>
      </c>
      <c r="U32" s="12">
        <v>0</v>
      </c>
      <c r="V32" s="17"/>
      <c r="W32" s="4"/>
      <c r="X32" s="4"/>
      <c r="Y32" s="4">
        <v>3122</v>
      </c>
      <c r="Z32" s="4"/>
      <c r="AA32" s="4"/>
      <c r="AB32" s="4"/>
      <c r="AC32" s="4"/>
      <c r="AD32" s="4"/>
      <c r="AE32" s="4"/>
      <c r="AF32" s="4">
        <f t="shared" si="2"/>
        <v>12239</v>
      </c>
    </row>
    <row r="33" spans="2:32" x14ac:dyDescent="0.25">
      <c r="B33" s="14" t="s">
        <v>379</v>
      </c>
      <c r="C33" s="14" t="s">
        <v>351</v>
      </c>
      <c r="D33" s="16"/>
      <c r="E33" s="17"/>
      <c r="F33" s="17"/>
      <c r="G33" s="12"/>
      <c r="H33" s="34">
        <f t="shared" si="0"/>
        <v>0</v>
      </c>
      <c r="I33" s="16"/>
      <c r="J33" s="12"/>
      <c r="K33" s="4"/>
      <c r="L33" s="4"/>
      <c r="M33" s="4"/>
      <c r="N33" s="4"/>
      <c r="O33" s="4"/>
      <c r="P33" s="4"/>
      <c r="Q33" s="4"/>
      <c r="R33" s="4"/>
      <c r="S33" s="4"/>
      <c r="T33" s="4">
        <f t="shared" si="1"/>
        <v>3587.3499999999985</v>
      </c>
      <c r="U33" s="12">
        <v>0</v>
      </c>
      <c r="V33" s="17"/>
      <c r="W33" s="4"/>
      <c r="X33" s="4"/>
      <c r="Y33" s="4">
        <v>6075</v>
      </c>
      <c r="Z33" s="4"/>
      <c r="AA33" s="4"/>
      <c r="AB33" s="4"/>
      <c r="AC33" s="4"/>
      <c r="AD33" s="4"/>
      <c r="AE33" s="4"/>
      <c r="AF33" s="4">
        <f t="shared" si="2"/>
        <v>18314</v>
      </c>
    </row>
    <row r="34" spans="2:32" x14ac:dyDescent="0.25">
      <c r="B34" s="14" t="s">
        <v>380</v>
      </c>
      <c r="C34" s="14" t="s">
        <v>351</v>
      </c>
      <c r="D34" s="16"/>
      <c r="E34" s="17"/>
      <c r="F34" s="17"/>
      <c r="G34" s="12"/>
      <c r="H34" s="34">
        <f t="shared" si="0"/>
        <v>0</v>
      </c>
      <c r="I34" s="16"/>
      <c r="J34" s="12"/>
      <c r="K34" s="4"/>
      <c r="L34" s="4"/>
      <c r="M34" s="4">
        <v>11163</v>
      </c>
      <c r="N34" s="4"/>
      <c r="O34" s="4"/>
      <c r="P34" s="4"/>
      <c r="Q34" s="4"/>
      <c r="R34" s="4"/>
      <c r="S34" s="4"/>
      <c r="T34" s="4">
        <f t="shared" si="1"/>
        <v>14750.349999999999</v>
      </c>
      <c r="U34" s="12"/>
      <c r="V34" s="17"/>
      <c r="W34" s="4"/>
      <c r="X34" s="4"/>
      <c r="Y34" s="4"/>
      <c r="Z34" s="4"/>
      <c r="AA34" s="4"/>
      <c r="AB34" s="4"/>
      <c r="AC34" s="4"/>
      <c r="AD34" s="4"/>
      <c r="AE34" s="4"/>
      <c r="AF34" s="4">
        <f t="shared" si="2"/>
        <v>18314</v>
      </c>
    </row>
    <row r="35" spans="2:32" x14ac:dyDescent="0.25">
      <c r="B35" s="14" t="s">
        <v>380</v>
      </c>
      <c r="C35" s="14" t="s">
        <v>351</v>
      </c>
      <c r="D35" s="16"/>
      <c r="E35" s="17"/>
      <c r="F35" s="17"/>
      <c r="G35" s="12"/>
      <c r="H35" s="34">
        <f t="shared" si="0"/>
        <v>0</v>
      </c>
      <c r="I35" s="16"/>
      <c r="J35" s="12"/>
      <c r="K35" s="4"/>
      <c r="L35" s="4"/>
      <c r="M35" s="4">
        <v>744</v>
      </c>
      <c r="N35" s="4"/>
      <c r="O35" s="4"/>
      <c r="P35" s="4"/>
      <c r="Q35" s="4"/>
      <c r="R35" s="4"/>
      <c r="S35" s="4"/>
      <c r="T35" s="4">
        <f t="shared" si="1"/>
        <v>15494.349999999999</v>
      </c>
      <c r="U35" s="12"/>
      <c r="V35" s="17"/>
      <c r="W35" s="4"/>
      <c r="X35" s="4"/>
      <c r="Y35" s="4"/>
      <c r="Z35" s="4"/>
      <c r="AA35" s="4"/>
      <c r="AB35" s="4"/>
      <c r="AC35" s="4"/>
      <c r="AD35" s="4"/>
      <c r="AE35" s="4"/>
      <c r="AF35" s="4">
        <f t="shared" si="2"/>
        <v>18314</v>
      </c>
    </row>
    <row r="36" spans="2:32" x14ac:dyDescent="0.25">
      <c r="B36" s="14" t="s">
        <v>381</v>
      </c>
      <c r="C36" s="14" t="s">
        <v>351</v>
      </c>
      <c r="D36" s="16"/>
      <c r="E36" s="17"/>
      <c r="F36" s="17"/>
      <c r="G36" s="12"/>
      <c r="H36" s="34">
        <f t="shared" si="0"/>
        <v>0</v>
      </c>
      <c r="I36" s="16"/>
      <c r="J36" s="12"/>
      <c r="K36" s="4"/>
      <c r="L36" s="4"/>
      <c r="M36" s="4"/>
      <c r="N36" s="4"/>
      <c r="O36" s="4"/>
      <c r="P36" s="4"/>
      <c r="Q36" s="4"/>
      <c r="R36" s="4"/>
      <c r="S36" s="4"/>
      <c r="T36" s="4">
        <f t="shared" si="1"/>
        <v>15494.349999999999</v>
      </c>
      <c r="U36" s="12">
        <v>0</v>
      </c>
      <c r="V36" s="17"/>
      <c r="W36" s="4"/>
      <c r="X36" s="4"/>
      <c r="Y36" s="4">
        <v>4275</v>
      </c>
      <c r="Z36" s="4"/>
      <c r="AA36" s="4"/>
      <c r="AB36" s="4"/>
      <c r="AC36" s="4"/>
      <c r="AD36" s="4"/>
      <c r="AE36" s="4"/>
      <c r="AF36" s="4">
        <f t="shared" si="2"/>
        <v>22589</v>
      </c>
    </row>
    <row r="37" spans="2:32" x14ac:dyDescent="0.25">
      <c r="B37" s="14" t="s">
        <v>382</v>
      </c>
      <c r="C37" s="14" t="s">
        <v>351</v>
      </c>
      <c r="D37" s="16"/>
      <c r="E37" s="17"/>
      <c r="F37" s="17"/>
      <c r="G37" s="12"/>
      <c r="H37" s="34">
        <f t="shared" si="0"/>
        <v>0</v>
      </c>
      <c r="I37" s="16"/>
      <c r="J37" s="12"/>
      <c r="K37" s="4"/>
      <c r="L37" s="4"/>
      <c r="M37" s="4"/>
      <c r="N37" s="4"/>
      <c r="O37" s="4"/>
      <c r="P37" s="4"/>
      <c r="Q37" s="4"/>
      <c r="R37" s="4"/>
      <c r="S37" s="4"/>
      <c r="T37" s="4">
        <f t="shared" si="1"/>
        <v>15494.349999999999</v>
      </c>
      <c r="U37" s="12">
        <v>0</v>
      </c>
      <c r="V37" s="17"/>
      <c r="W37" s="4"/>
      <c r="X37" s="4"/>
      <c r="Y37" s="4">
        <v>134</v>
      </c>
      <c r="Z37" s="4"/>
      <c r="AA37" s="4"/>
      <c r="AB37" s="4"/>
      <c r="AC37" s="4"/>
      <c r="AD37" s="4"/>
      <c r="AE37" s="4"/>
      <c r="AF37" s="4">
        <f t="shared" si="2"/>
        <v>22723</v>
      </c>
    </row>
    <row r="38" spans="2:32" x14ac:dyDescent="0.25">
      <c r="B38" s="14" t="s">
        <v>382</v>
      </c>
      <c r="C38" s="14" t="s">
        <v>351</v>
      </c>
      <c r="D38" s="16"/>
      <c r="E38" s="17"/>
      <c r="F38" s="17"/>
      <c r="G38" s="12"/>
      <c r="H38" s="34">
        <f t="shared" si="0"/>
        <v>0</v>
      </c>
      <c r="I38" s="16"/>
      <c r="J38" s="12"/>
      <c r="K38" s="4"/>
      <c r="L38" s="4"/>
      <c r="M38" s="4">
        <v>744</v>
      </c>
      <c r="N38" s="4"/>
      <c r="O38" s="4"/>
      <c r="P38" s="4"/>
      <c r="Q38" s="4"/>
      <c r="R38" s="4"/>
      <c r="S38" s="4"/>
      <c r="T38" s="4">
        <f t="shared" si="1"/>
        <v>16238.349999999999</v>
      </c>
      <c r="U38" s="12"/>
      <c r="V38" s="17"/>
      <c r="W38" s="4"/>
      <c r="X38" s="4"/>
      <c r="Y38" s="4"/>
      <c r="Z38" s="4"/>
      <c r="AA38" s="4"/>
      <c r="AB38" s="4"/>
      <c r="AC38" s="4"/>
      <c r="AD38" s="4"/>
      <c r="AE38" s="4"/>
      <c r="AF38" s="4">
        <f t="shared" si="2"/>
        <v>22723</v>
      </c>
    </row>
    <row r="39" spans="2:32" x14ac:dyDescent="0.25">
      <c r="B39" s="14" t="s">
        <v>383</v>
      </c>
      <c r="C39" s="14" t="s">
        <v>351</v>
      </c>
      <c r="D39" s="16"/>
      <c r="E39" s="17"/>
      <c r="F39" s="17"/>
      <c r="G39" s="12"/>
      <c r="H39" s="34">
        <f t="shared" si="0"/>
        <v>0</v>
      </c>
      <c r="I39" s="16"/>
      <c r="J39" s="12"/>
      <c r="K39" s="4"/>
      <c r="L39" s="4"/>
      <c r="M39" s="4"/>
      <c r="N39" s="4"/>
      <c r="O39" s="4"/>
      <c r="P39" s="4"/>
      <c r="Q39" s="4"/>
      <c r="R39" s="4"/>
      <c r="S39" s="4"/>
      <c r="T39" s="4">
        <f t="shared" si="1"/>
        <v>16238.349999999999</v>
      </c>
      <c r="U39" s="12">
        <v>0</v>
      </c>
      <c r="V39" s="17"/>
      <c r="W39" s="4"/>
      <c r="X39" s="4"/>
      <c r="Y39" s="4">
        <v>12487</v>
      </c>
      <c r="Z39" s="4"/>
      <c r="AA39" s="4"/>
      <c r="AB39" s="4"/>
      <c r="AC39" s="4"/>
      <c r="AD39" s="4"/>
      <c r="AE39" s="4"/>
      <c r="AF39" s="4">
        <f t="shared" si="2"/>
        <v>35210</v>
      </c>
    </row>
    <row r="40" spans="2:32" x14ac:dyDescent="0.25">
      <c r="B40" s="14" t="s">
        <v>384</v>
      </c>
      <c r="C40" s="14" t="s">
        <v>351</v>
      </c>
      <c r="D40" s="16"/>
      <c r="E40" s="17"/>
      <c r="F40" s="17"/>
      <c r="G40" s="12"/>
      <c r="H40" s="34">
        <f t="shared" si="0"/>
        <v>0</v>
      </c>
      <c r="I40" s="16"/>
      <c r="J40" s="12"/>
      <c r="K40" s="4"/>
      <c r="L40" s="4"/>
      <c r="M40" s="4">
        <v>744</v>
      </c>
      <c r="N40" s="4"/>
      <c r="O40" s="4"/>
      <c r="P40" s="4"/>
      <c r="Q40" s="4"/>
      <c r="R40" s="4"/>
      <c r="S40" s="4"/>
      <c r="T40" s="4">
        <f t="shared" si="1"/>
        <v>16982.349999999999</v>
      </c>
      <c r="U40" s="12"/>
      <c r="V40" s="17"/>
      <c r="W40" s="4"/>
      <c r="X40" s="4"/>
      <c r="Y40" s="4"/>
      <c r="Z40" s="4"/>
      <c r="AA40" s="4"/>
      <c r="AB40" s="4"/>
      <c r="AC40" s="4"/>
      <c r="AD40" s="4"/>
      <c r="AE40" s="4"/>
      <c r="AF40" s="4">
        <f t="shared" si="2"/>
        <v>35210</v>
      </c>
    </row>
    <row r="41" spans="2:32" x14ac:dyDescent="0.25">
      <c r="B41" s="14" t="s">
        <v>385</v>
      </c>
      <c r="C41" s="14" t="s">
        <v>386</v>
      </c>
      <c r="D41" s="16"/>
      <c r="E41" s="17"/>
      <c r="F41" s="17"/>
      <c r="G41" s="12"/>
      <c r="H41" s="34">
        <f t="shared" si="0"/>
        <v>0</v>
      </c>
      <c r="I41" s="16"/>
      <c r="J41" s="12"/>
      <c r="K41" s="4"/>
      <c r="L41" s="4"/>
      <c r="M41" s="4"/>
      <c r="N41" s="4"/>
      <c r="O41" s="4"/>
      <c r="P41" s="4"/>
      <c r="Q41" s="4"/>
      <c r="R41" s="4"/>
      <c r="S41" s="4"/>
      <c r="T41" s="4">
        <f t="shared" si="1"/>
        <v>16982.349999999999</v>
      </c>
      <c r="U41" s="12">
        <v>0</v>
      </c>
      <c r="V41" s="17"/>
      <c r="W41" s="4"/>
      <c r="X41" s="4"/>
      <c r="Y41" s="4">
        <v>12490</v>
      </c>
      <c r="Z41" s="4"/>
      <c r="AA41" s="4"/>
      <c r="AB41" s="4"/>
      <c r="AC41" s="4"/>
      <c r="AD41" s="4"/>
      <c r="AE41" s="4"/>
      <c r="AF41" s="4">
        <f t="shared" si="2"/>
        <v>47700</v>
      </c>
    </row>
    <row r="42" spans="2:32" x14ac:dyDescent="0.25">
      <c r="B42" s="14" t="s">
        <v>387</v>
      </c>
      <c r="C42" s="14" t="s">
        <v>351</v>
      </c>
      <c r="D42" s="16"/>
      <c r="E42" s="17"/>
      <c r="F42" s="17"/>
      <c r="G42" s="12"/>
      <c r="H42" s="34">
        <f t="shared" si="0"/>
        <v>0</v>
      </c>
      <c r="I42" s="16"/>
      <c r="J42" s="12"/>
      <c r="K42" s="4"/>
      <c r="L42" s="4"/>
      <c r="M42" s="4"/>
      <c r="N42" s="4"/>
      <c r="O42" s="4"/>
      <c r="P42" s="4"/>
      <c r="Q42" s="4"/>
      <c r="R42" s="4"/>
      <c r="S42" s="4"/>
      <c r="T42" s="4">
        <f t="shared" si="1"/>
        <v>16982.349999999999</v>
      </c>
      <c r="U42" s="12">
        <v>0</v>
      </c>
      <c r="V42" s="17"/>
      <c r="W42" s="4"/>
      <c r="X42" s="4"/>
      <c r="Y42" s="4">
        <v>3122</v>
      </c>
      <c r="Z42" s="4"/>
      <c r="AA42" s="4"/>
      <c r="AB42" s="4"/>
      <c r="AC42" s="4"/>
      <c r="AD42" s="4"/>
      <c r="AE42" s="4"/>
      <c r="AF42" s="4">
        <f t="shared" si="2"/>
        <v>50822</v>
      </c>
    </row>
    <row r="43" spans="2:32" x14ac:dyDescent="0.25">
      <c r="B43" s="14" t="s">
        <v>388</v>
      </c>
      <c r="C43" s="14" t="s">
        <v>351</v>
      </c>
      <c r="D43" s="16"/>
      <c r="E43" s="17"/>
      <c r="F43" s="17"/>
      <c r="G43" s="12"/>
      <c r="H43" s="34">
        <f t="shared" si="0"/>
        <v>0</v>
      </c>
      <c r="I43" s="16"/>
      <c r="J43" s="12"/>
      <c r="K43" s="4"/>
      <c r="L43" s="4"/>
      <c r="M43" s="4"/>
      <c r="N43" s="4"/>
      <c r="O43" s="4"/>
      <c r="P43" s="4"/>
      <c r="Q43" s="4"/>
      <c r="R43" s="4"/>
      <c r="S43" s="4"/>
      <c r="T43" s="4">
        <f t="shared" si="1"/>
        <v>16982.349999999999</v>
      </c>
      <c r="U43" s="12">
        <v>0</v>
      </c>
      <c r="V43" s="17"/>
      <c r="W43" s="4"/>
      <c r="X43" s="4"/>
      <c r="Y43" s="4">
        <v>6075</v>
      </c>
      <c r="Z43" s="4"/>
      <c r="AA43" s="4"/>
      <c r="AB43" s="4"/>
      <c r="AC43" s="4"/>
      <c r="AD43" s="4"/>
      <c r="AE43" s="4"/>
      <c r="AF43" s="4">
        <f t="shared" si="2"/>
        <v>56897</v>
      </c>
    </row>
    <row r="44" spans="2:32" x14ac:dyDescent="0.25">
      <c r="B44" s="14" t="s">
        <v>389</v>
      </c>
      <c r="C44" s="14" t="s">
        <v>351</v>
      </c>
      <c r="D44" s="16"/>
      <c r="E44" s="17"/>
      <c r="F44" s="17"/>
      <c r="G44" s="12"/>
      <c r="H44" s="34">
        <f t="shared" si="0"/>
        <v>0</v>
      </c>
      <c r="I44" s="16"/>
      <c r="J44" s="12"/>
      <c r="K44" s="4"/>
      <c r="L44" s="4"/>
      <c r="M44" s="4">
        <v>11163</v>
      </c>
      <c r="N44" s="4"/>
      <c r="O44" s="4"/>
      <c r="P44" s="4"/>
      <c r="Q44" s="4"/>
      <c r="R44" s="4"/>
      <c r="S44" s="4"/>
      <c r="T44" s="4">
        <f t="shared" si="1"/>
        <v>28145.35</v>
      </c>
      <c r="U44" s="12"/>
      <c r="V44" s="17"/>
      <c r="W44" s="4"/>
      <c r="X44" s="4"/>
      <c r="Y44" s="4"/>
      <c r="Z44" s="4"/>
      <c r="AA44" s="4"/>
      <c r="AB44" s="4"/>
      <c r="AC44" s="4"/>
      <c r="AD44" s="4"/>
      <c r="AE44" s="4"/>
      <c r="AF44" s="4">
        <f t="shared" si="2"/>
        <v>56897</v>
      </c>
    </row>
    <row r="45" spans="2:32" x14ac:dyDescent="0.25">
      <c r="B45" s="14" t="s">
        <v>389</v>
      </c>
      <c r="C45" s="14" t="s">
        <v>351</v>
      </c>
      <c r="D45" s="16"/>
      <c r="E45" s="17"/>
      <c r="F45" s="17"/>
      <c r="G45" s="12"/>
      <c r="H45" s="34">
        <f t="shared" si="0"/>
        <v>0</v>
      </c>
      <c r="I45" s="16"/>
      <c r="J45" s="12"/>
      <c r="K45" s="4"/>
      <c r="L45" s="4"/>
      <c r="M45" s="4">
        <v>744</v>
      </c>
      <c r="N45" s="4"/>
      <c r="O45" s="4"/>
      <c r="P45" s="4"/>
      <c r="Q45" s="4"/>
      <c r="R45" s="4"/>
      <c r="S45" s="4"/>
      <c r="T45" s="4">
        <f t="shared" si="1"/>
        <v>28889.35</v>
      </c>
      <c r="U45" s="12"/>
      <c r="V45" s="17"/>
      <c r="W45" s="4"/>
      <c r="X45" s="4"/>
      <c r="Y45" s="4"/>
      <c r="Z45" s="4"/>
      <c r="AA45" s="4"/>
      <c r="AB45" s="4"/>
      <c r="AC45" s="4"/>
      <c r="AD45" s="4"/>
      <c r="AE45" s="4"/>
      <c r="AF45" s="4">
        <f t="shared" si="2"/>
        <v>56897</v>
      </c>
    </row>
    <row r="46" spans="2:32" x14ac:dyDescent="0.25">
      <c r="B46" s="14" t="s">
        <v>390</v>
      </c>
      <c r="C46" s="14" t="s">
        <v>209</v>
      </c>
      <c r="D46" s="16"/>
      <c r="E46" s="17"/>
      <c r="F46" s="17"/>
      <c r="G46" s="12"/>
      <c r="H46" s="34">
        <f t="shared" si="0"/>
        <v>0</v>
      </c>
      <c r="I46" s="16"/>
      <c r="J46" s="12"/>
      <c r="K46" s="4"/>
      <c r="L46" s="4"/>
      <c r="M46" s="4"/>
      <c r="N46" s="4"/>
      <c r="O46" s="4"/>
      <c r="P46" s="4"/>
      <c r="Q46" s="4"/>
      <c r="R46" s="4"/>
      <c r="S46" s="4"/>
      <c r="T46" s="4">
        <f t="shared" si="1"/>
        <v>28889.35</v>
      </c>
      <c r="U46" s="12">
        <v>25000</v>
      </c>
      <c r="V46" s="17"/>
      <c r="W46" s="4"/>
      <c r="X46" s="4"/>
      <c r="Y46" s="4"/>
      <c r="Z46" s="4"/>
      <c r="AA46" s="4"/>
      <c r="AB46" s="4"/>
      <c r="AC46" s="4"/>
      <c r="AD46" s="4"/>
      <c r="AE46" s="4"/>
      <c r="AF46" s="4">
        <f t="shared" si="2"/>
        <v>81897</v>
      </c>
    </row>
    <row r="47" spans="2:32" x14ac:dyDescent="0.25">
      <c r="B47" s="14" t="s">
        <v>391</v>
      </c>
      <c r="C47" s="14" t="s">
        <v>351</v>
      </c>
      <c r="D47" s="16"/>
      <c r="E47" s="17"/>
      <c r="F47" s="17"/>
      <c r="G47" s="12"/>
      <c r="H47" s="34">
        <f t="shared" si="0"/>
        <v>0</v>
      </c>
      <c r="I47" s="16"/>
      <c r="J47" s="12"/>
      <c r="K47" s="4"/>
      <c r="L47" s="4"/>
      <c r="M47" s="4"/>
      <c r="N47" s="4"/>
      <c r="O47" s="4"/>
      <c r="P47" s="4"/>
      <c r="Q47" s="4"/>
      <c r="R47" s="4"/>
      <c r="S47" s="4"/>
      <c r="T47" s="4">
        <f t="shared" si="1"/>
        <v>28889.35</v>
      </c>
      <c r="U47" s="12">
        <v>0</v>
      </c>
      <c r="V47" s="17"/>
      <c r="W47" s="4"/>
      <c r="X47" s="4"/>
      <c r="Y47" s="4">
        <v>4275</v>
      </c>
      <c r="Z47" s="4"/>
      <c r="AA47" s="4"/>
      <c r="AB47" s="4"/>
      <c r="AC47" s="4"/>
      <c r="AD47" s="4"/>
      <c r="AE47" s="4"/>
      <c r="AF47" s="4">
        <f t="shared" si="2"/>
        <v>86172</v>
      </c>
    </row>
    <row r="48" spans="2:32" x14ac:dyDescent="0.25">
      <c r="B48" s="14" t="s">
        <v>392</v>
      </c>
      <c r="C48" s="14" t="s">
        <v>351</v>
      </c>
      <c r="D48" s="16"/>
      <c r="E48" s="17"/>
      <c r="F48" s="17"/>
      <c r="G48" s="12"/>
      <c r="H48" s="34">
        <f t="shared" si="0"/>
        <v>0</v>
      </c>
      <c r="I48" s="16"/>
      <c r="J48" s="12"/>
      <c r="K48" s="4"/>
      <c r="L48" s="4"/>
      <c r="M48" s="4">
        <v>744</v>
      </c>
      <c r="N48" s="4"/>
      <c r="O48" s="4"/>
      <c r="P48" s="4"/>
      <c r="Q48" s="4"/>
      <c r="R48" s="4"/>
      <c r="S48" s="4"/>
      <c r="T48" s="4">
        <f t="shared" si="1"/>
        <v>29633.35</v>
      </c>
      <c r="U48" s="12"/>
      <c r="V48" s="17"/>
      <c r="W48" s="4"/>
      <c r="X48" s="4"/>
      <c r="Y48" s="4"/>
      <c r="Z48" s="4"/>
      <c r="AA48" s="4"/>
      <c r="AB48" s="4"/>
      <c r="AC48" s="4"/>
      <c r="AD48" s="4"/>
      <c r="AE48" s="4"/>
      <c r="AF48" s="4">
        <f t="shared" si="2"/>
        <v>86172</v>
      </c>
    </row>
    <row r="49" spans="2:32" x14ac:dyDescent="0.25">
      <c r="B49" s="14" t="s">
        <v>392</v>
      </c>
      <c r="C49" s="14" t="s">
        <v>355</v>
      </c>
      <c r="D49" s="16"/>
      <c r="E49" s="17"/>
      <c r="F49" s="17"/>
      <c r="G49" s="12"/>
      <c r="H49" s="34">
        <f t="shared" si="0"/>
        <v>0</v>
      </c>
      <c r="I49" s="16"/>
      <c r="J49" s="12"/>
      <c r="K49" s="4"/>
      <c r="L49" s="4"/>
      <c r="M49" s="4"/>
      <c r="N49" s="4"/>
      <c r="O49" s="4"/>
      <c r="P49" s="4"/>
      <c r="Q49" s="4"/>
      <c r="R49" s="4"/>
      <c r="S49" s="4"/>
      <c r="T49" s="4">
        <f t="shared" si="1"/>
        <v>29633.35</v>
      </c>
      <c r="U49" s="12">
        <v>0</v>
      </c>
      <c r="V49" s="17"/>
      <c r="W49" s="4"/>
      <c r="X49" s="4">
        <v>527</v>
      </c>
      <c r="Y49" s="4"/>
      <c r="Z49" s="4"/>
      <c r="AA49" s="4"/>
      <c r="AB49" s="4"/>
      <c r="AC49" s="4"/>
      <c r="AD49" s="4"/>
      <c r="AE49" s="4"/>
      <c r="AF49" s="4">
        <f t="shared" si="2"/>
        <v>86699</v>
      </c>
    </row>
    <row r="50" spans="2:32" x14ac:dyDescent="0.25">
      <c r="B50" s="14" t="s">
        <v>393</v>
      </c>
      <c r="C50" s="14" t="s">
        <v>351</v>
      </c>
      <c r="D50" s="16"/>
      <c r="E50" s="17"/>
      <c r="F50" s="17"/>
      <c r="G50" s="12"/>
      <c r="H50" s="34">
        <f t="shared" si="0"/>
        <v>0</v>
      </c>
      <c r="I50" s="16"/>
      <c r="J50" s="12"/>
      <c r="K50" s="4"/>
      <c r="L50" s="4"/>
      <c r="M50" s="4">
        <v>5902</v>
      </c>
      <c r="N50" s="4"/>
      <c r="O50" s="4"/>
      <c r="P50" s="4"/>
      <c r="Q50" s="4"/>
      <c r="R50" s="4"/>
      <c r="S50" s="4"/>
      <c r="T50" s="4">
        <f t="shared" si="1"/>
        <v>35535.35</v>
      </c>
      <c r="U50" s="12"/>
      <c r="V50" s="17"/>
      <c r="W50" s="4"/>
      <c r="X50" s="4"/>
      <c r="Y50" s="4"/>
      <c r="Z50" s="4"/>
      <c r="AA50" s="4"/>
      <c r="AB50" s="4"/>
      <c r="AC50" s="4"/>
      <c r="AD50" s="4"/>
      <c r="AE50" s="4"/>
      <c r="AF50" s="4">
        <f t="shared" si="2"/>
        <v>86699</v>
      </c>
    </row>
    <row r="51" spans="2:32" x14ac:dyDescent="0.25">
      <c r="B51" s="14" t="s">
        <v>393</v>
      </c>
      <c r="C51" s="14" t="s">
        <v>351</v>
      </c>
      <c r="D51" s="16"/>
      <c r="E51" s="17"/>
      <c r="F51" s="17"/>
      <c r="G51" s="12"/>
      <c r="H51" s="34">
        <f t="shared" si="0"/>
        <v>0</v>
      </c>
      <c r="I51" s="16"/>
      <c r="J51" s="12"/>
      <c r="K51" s="4"/>
      <c r="L51" s="4"/>
      <c r="M51" s="4"/>
      <c r="N51" s="4"/>
      <c r="O51" s="4"/>
      <c r="P51" s="4"/>
      <c r="Q51" s="4"/>
      <c r="R51" s="4"/>
      <c r="S51" s="4"/>
      <c r="T51" s="4">
        <f t="shared" si="1"/>
        <v>35535.35</v>
      </c>
      <c r="U51" s="12">
        <v>0</v>
      </c>
      <c r="V51" s="17"/>
      <c r="W51" s="4"/>
      <c r="X51" s="4"/>
      <c r="Y51" s="4">
        <v>12487</v>
      </c>
      <c r="Z51" s="4"/>
      <c r="AA51" s="4"/>
      <c r="AB51" s="4"/>
      <c r="AC51" s="4"/>
      <c r="AD51" s="4"/>
      <c r="AE51" s="4"/>
      <c r="AF51" s="4">
        <f t="shared" si="2"/>
        <v>99186</v>
      </c>
    </row>
    <row r="52" spans="2:32" x14ac:dyDescent="0.25">
      <c r="B52" s="14" t="s">
        <v>394</v>
      </c>
      <c r="C52" s="14" t="s">
        <v>351</v>
      </c>
      <c r="D52" s="16"/>
      <c r="E52" s="17"/>
      <c r="F52" s="17"/>
      <c r="G52" s="12"/>
      <c r="H52" s="34">
        <f t="shared" si="0"/>
        <v>0</v>
      </c>
      <c r="I52" s="16"/>
      <c r="J52" s="12"/>
      <c r="K52" s="4"/>
      <c r="L52" s="4"/>
      <c r="M52" s="4">
        <v>744</v>
      </c>
      <c r="N52" s="4"/>
      <c r="O52" s="4"/>
      <c r="P52" s="4"/>
      <c r="Q52" s="4"/>
      <c r="R52" s="4"/>
      <c r="S52" s="4"/>
      <c r="T52" s="4">
        <f t="shared" si="1"/>
        <v>36279.35</v>
      </c>
      <c r="U52" s="12"/>
      <c r="V52" s="17"/>
      <c r="W52" s="4"/>
      <c r="X52" s="4"/>
      <c r="Y52" s="4"/>
      <c r="Z52" s="4"/>
      <c r="AA52" s="4"/>
      <c r="AB52" s="4"/>
      <c r="AC52" s="4"/>
      <c r="AD52" s="4"/>
      <c r="AE52" s="4"/>
      <c r="AF52" s="4">
        <f t="shared" si="2"/>
        <v>99186</v>
      </c>
    </row>
    <row r="53" spans="2:32" x14ac:dyDescent="0.25">
      <c r="B53" s="14" t="s">
        <v>395</v>
      </c>
      <c r="C53" s="14" t="s">
        <v>355</v>
      </c>
      <c r="D53" s="16"/>
      <c r="E53" s="17"/>
      <c r="F53" s="17"/>
      <c r="G53" s="12"/>
      <c r="H53" s="34">
        <f t="shared" si="0"/>
        <v>0</v>
      </c>
      <c r="I53" s="16"/>
      <c r="J53" s="12"/>
      <c r="K53" s="4"/>
      <c r="L53" s="4">
        <v>375</v>
      </c>
      <c r="M53" s="4"/>
      <c r="N53" s="4"/>
      <c r="O53" s="4"/>
      <c r="P53" s="4"/>
      <c r="Q53" s="4"/>
      <c r="R53" s="4"/>
      <c r="S53" s="4"/>
      <c r="T53" s="4">
        <f t="shared" si="1"/>
        <v>36654.35</v>
      </c>
      <c r="U53" s="12"/>
      <c r="V53" s="17"/>
      <c r="W53" s="4"/>
      <c r="X53" s="4"/>
      <c r="Y53" s="4"/>
      <c r="Z53" s="4"/>
      <c r="AA53" s="4"/>
      <c r="AB53" s="4"/>
      <c r="AC53" s="4"/>
      <c r="AD53" s="4"/>
      <c r="AE53" s="4"/>
      <c r="AF53" s="4">
        <f t="shared" si="2"/>
        <v>99186</v>
      </c>
    </row>
    <row r="54" spans="2:32" x14ac:dyDescent="0.25">
      <c r="B54" s="14" t="s">
        <v>396</v>
      </c>
      <c r="C54" s="14" t="s">
        <v>351</v>
      </c>
      <c r="D54" s="16"/>
      <c r="E54" s="17"/>
      <c r="F54" s="17"/>
      <c r="G54" s="12"/>
      <c r="H54" s="34">
        <f t="shared" si="0"/>
        <v>0</v>
      </c>
      <c r="I54" s="16"/>
      <c r="J54" s="12"/>
      <c r="K54" s="4"/>
      <c r="L54" s="4"/>
      <c r="M54" s="4"/>
      <c r="N54" s="4"/>
      <c r="O54" s="4"/>
      <c r="P54" s="4"/>
      <c r="Q54" s="4"/>
      <c r="R54" s="4"/>
      <c r="S54" s="4"/>
      <c r="T54" s="4">
        <f t="shared" si="1"/>
        <v>36654.35</v>
      </c>
      <c r="U54" s="12">
        <v>0</v>
      </c>
      <c r="V54" s="17"/>
      <c r="W54" s="4"/>
      <c r="X54" s="4"/>
      <c r="Y54" s="4">
        <v>3122</v>
      </c>
      <c r="Z54" s="4"/>
      <c r="AA54" s="4"/>
      <c r="AB54" s="4"/>
      <c r="AC54" s="4"/>
      <c r="AD54" s="4"/>
      <c r="AE54" s="4"/>
      <c r="AF54" s="4">
        <f t="shared" si="2"/>
        <v>102308</v>
      </c>
    </row>
    <row r="55" spans="2:32" x14ac:dyDescent="0.25">
      <c r="B55" s="14" t="s">
        <v>397</v>
      </c>
      <c r="C55" s="14" t="s">
        <v>351</v>
      </c>
      <c r="D55" s="16"/>
      <c r="E55" s="17"/>
      <c r="F55" s="17"/>
      <c r="G55" s="12"/>
      <c r="H55" s="34">
        <f t="shared" si="0"/>
        <v>0</v>
      </c>
      <c r="I55" s="16"/>
      <c r="J55" s="12"/>
      <c r="K55" s="4"/>
      <c r="L55" s="4"/>
      <c r="M55" s="4"/>
      <c r="N55" s="4"/>
      <c r="O55" s="4"/>
      <c r="P55" s="4"/>
      <c r="Q55" s="4"/>
      <c r="R55" s="4"/>
      <c r="S55" s="4"/>
      <c r="T55" s="4">
        <f t="shared" si="1"/>
        <v>36654.35</v>
      </c>
      <c r="U55" s="12">
        <v>0</v>
      </c>
      <c r="V55" s="17"/>
      <c r="W55" s="4"/>
      <c r="X55" s="4"/>
      <c r="Y55" s="4">
        <v>6075</v>
      </c>
      <c r="Z55" s="4"/>
      <c r="AA55" s="4"/>
      <c r="AB55" s="4"/>
      <c r="AC55" s="4"/>
      <c r="AD55" s="4"/>
      <c r="AE55" s="4"/>
      <c r="AF55" s="4">
        <f t="shared" si="2"/>
        <v>108383</v>
      </c>
    </row>
    <row r="56" spans="2:32" x14ac:dyDescent="0.25">
      <c r="B56" s="14" t="s">
        <v>398</v>
      </c>
      <c r="C56" s="14" t="s">
        <v>351</v>
      </c>
      <c r="D56" s="16"/>
      <c r="E56" s="17"/>
      <c r="F56" s="17"/>
      <c r="G56" s="12"/>
      <c r="H56" s="34">
        <f t="shared" si="0"/>
        <v>0</v>
      </c>
      <c r="I56" s="16"/>
      <c r="J56" s="12"/>
      <c r="K56" s="4"/>
      <c r="L56" s="4"/>
      <c r="M56" s="4"/>
      <c r="N56" s="4"/>
      <c r="O56" s="4"/>
      <c r="P56" s="4"/>
      <c r="Q56" s="4"/>
      <c r="R56" s="4"/>
      <c r="S56" s="4"/>
      <c r="T56" s="4">
        <f t="shared" si="1"/>
        <v>36654.35</v>
      </c>
      <c r="U56" s="12">
        <v>0</v>
      </c>
      <c r="V56" s="17"/>
      <c r="W56" s="4"/>
      <c r="X56" s="4"/>
      <c r="Y56" s="4">
        <v>4114</v>
      </c>
      <c r="Z56" s="4"/>
      <c r="AA56" s="4"/>
      <c r="AB56" s="4"/>
      <c r="AC56" s="4"/>
      <c r="AD56" s="4"/>
      <c r="AE56" s="4"/>
      <c r="AF56" s="4">
        <f t="shared" si="2"/>
        <v>112497</v>
      </c>
    </row>
    <row r="57" spans="2:32" x14ac:dyDescent="0.25">
      <c r="B57" s="14" t="s">
        <v>398</v>
      </c>
      <c r="C57" s="14" t="s">
        <v>351</v>
      </c>
      <c r="D57" s="16"/>
      <c r="E57" s="17"/>
      <c r="F57" s="17"/>
      <c r="G57" s="12"/>
      <c r="H57" s="34">
        <f t="shared" si="0"/>
        <v>0</v>
      </c>
      <c r="I57" s="16"/>
      <c r="J57" s="12"/>
      <c r="K57" s="4"/>
      <c r="L57" s="4"/>
      <c r="M57" s="4">
        <v>4686</v>
      </c>
      <c r="N57" s="4"/>
      <c r="O57" s="4"/>
      <c r="P57" s="4"/>
      <c r="Q57" s="4"/>
      <c r="R57" s="4"/>
      <c r="S57" s="4"/>
      <c r="T57" s="4">
        <f t="shared" si="1"/>
        <v>41340.35</v>
      </c>
      <c r="U57" s="12"/>
      <c r="V57" s="17"/>
      <c r="W57" s="4"/>
      <c r="X57" s="4"/>
      <c r="Y57" s="4"/>
      <c r="Z57" s="4"/>
      <c r="AA57" s="4"/>
      <c r="AB57" s="4"/>
      <c r="AC57" s="4"/>
      <c r="AD57" s="4"/>
      <c r="AE57" s="4"/>
      <c r="AF57" s="4">
        <f t="shared" si="2"/>
        <v>112497</v>
      </c>
    </row>
    <row r="58" spans="2:32" x14ac:dyDescent="0.25">
      <c r="B58" s="14" t="s">
        <v>398</v>
      </c>
      <c r="C58" s="14" t="s">
        <v>351</v>
      </c>
      <c r="D58" s="16"/>
      <c r="E58" s="17"/>
      <c r="F58" s="17"/>
      <c r="G58" s="12"/>
      <c r="H58" s="34">
        <f t="shared" si="0"/>
        <v>0</v>
      </c>
      <c r="I58" s="16"/>
      <c r="J58" s="12"/>
      <c r="K58" s="4"/>
      <c r="L58" s="4"/>
      <c r="M58" s="4">
        <v>744</v>
      </c>
      <c r="N58" s="4"/>
      <c r="O58" s="4"/>
      <c r="P58" s="4"/>
      <c r="Q58" s="4"/>
      <c r="R58" s="4"/>
      <c r="S58" s="4"/>
      <c r="T58" s="4">
        <f t="shared" si="1"/>
        <v>42084.35</v>
      </c>
      <c r="U58" s="12"/>
      <c r="V58" s="17"/>
      <c r="W58" s="4"/>
      <c r="X58" s="4"/>
      <c r="Y58" s="4"/>
      <c r="Z58" s="4"/>
      <c r="AA58" s="4"/>
      <c r="AB58" s="4"/>
      <c r="AC58" s="4"/>
      <c r="AD58" s="4"/>
      <c r="AE58" s="4"/>
      <c r="AF58" s="4">
        <f t="shared" si="2"/>
        <v>112497</v>
      </c>
    </row>
    <row r="59" spans="2:32" x14ac:dyDescent="0.25">
      <c r="B59" s="14"/>
      <c r="C59" s="14"/>
      <c r="D59" s="16"/>
      <c r="E59" s="17"/>
      <c r="F59" s="17"/>
      <c r="G59" s="12"/>
      <c r="H59" s="34">
        <f t="shared" si="0"/>
        <v>0</v>
      </c>
      <c r="I59" s="16"/>
      <c r="J59" s="12"/>
      <c r="K59" s="4"/>
      <c r="L59" s="4"/>
      <c r="M59" s="4"/>
      <c r="N59" s="4"/>
      <c r="O59" s="4"/>
      <c r="P59" s="4"/>
      <c r="Q59" s="4"/>
      <c r="R59" s="4"/>
      <c r="S59" s="4"/>
      <c r="T59" s="4">
        <f t="shared" si="1"/>
        <v>42084.35</v>
      </c>
      <c r="U59" s="12"/>
      <c r="V59" s="17"/>
      <c r="W59" s="4"/>
      <c r="X59" s="4"/>
      <c r="Y59" s="4"/>
      <c r="Z59" s="4"/>
      <c r="AA59" s="4"/>
      <c r="AB59" s="4"/>
      <c r="AC59" s="4"/>
      <c r="AD59" s="4"/>
      <c r="AE59" s="4"/>
      <c r="AF59" s="4">
        <f t="shared" si="2"/>
        <v>112497</v>
      </c>
    </row>
    <row r="60" spans="2:32" x14ac:dyDescent="0.25">
      <c r="B60" s="14"/>
      <c r="C60" s="14"/>
      <c r="D60" s="2"/>
      <c r="E60" s="2"/>
      <c r="F60" s="2"/>
      <c r="G60" s="2"/>
      <c r="H60" s="34">
        <f t="shared" si="0"/>
        <v>0</v>
      </c>
      <c r="I60" s="16"/>
      <c r="J60" s="12"/>
      <c r="K60" s="4"/>
      <c r="L60" s="4"/>
      <c r="M60" s="4"/>
      <c r="N60" s="4"/>
      <c r="O60" s="4"/>
      <c r="P60" s="4"/>
      <c r="Q60" s="4"/>
      <c r="R60" s="4"/>
      <c r="S60" s="4"/>
      <c r="T60" s="4">
        <f t="shared" si="1"/>
        <v>42084.35</v>
      </c>
      <c r="U60" s="12"/>
      <c r="V60" s="17"/>
      <c r="W60" s="4"/>
      <c r="X60" s="4"/>
      <c r="Y60" s="4"/>
      <c r="Z60" s="4"/>
      <c r="AA60" s="4"/>
      <c r="AB60" s="4"/>
      <c r="AC60" s="4"/>
      <c r="AD60" s="4"/>
      <c r="AE60" s="4"/>
      <c r="AF60" s="4">
        <f t="shared" si="2"/>
        <v>112497</v>
      </c>
    </row>
    <row r="61" spans="2:32" x14ac:dyDescent="0.25">
      <c r="B61" s="14"/>
      <c r="C61" s="14"/>
      <c r="D61" s="2"/>
      <c r="E61" s="2"/>
      <c r="F61" s="2"/>
      <c r="G61" s="2"/>
      <c r="H61" s="34">
        <f t="shared" si="0"/>
        <v>0</v>
      </c>
      <c r="I61" s="16"/>
      <c r="J61" s="12"/>
      <c r="K61" s="4"/>
      <c r="L61" s="4"/>
      <c r="M61" s="4"/>
      <c r="N61" s="4"/>
      <c r="O61" s="4"/>
      <c r="P61" s="4"/>
      <c r="Q61" s="4"/>
      <c r="R61" s="4"/>
      <c r="S61" s="4"/>
      <c r="T61" s="4">
        <f t="shared" si="1"/>
        <v>42084.35</v>
      </c>
      <c r="U61" s="12"/>
      <c r="V61" s="17"/>
      <c r="W61" s="4"/>
      <c r="X61" s="4"/>
      <c r="Y61" s="4"/>
      <c r="Z61" s="4"/>
      <c r="AA61" s="4"/>
      <c r="AB61" s="4"/>
      <c r="AC61" s="4"/>
      <c r="AD61" s="4"/>
      <c r="AE61" s="4"/>
      <c r="AF61" s="4">
        <f t="shared" si="2"/>
        <v>112497</v>
      </c>
    </row>
    <row r="62" spans="2:32" x14ac:dyDescent="0.25">
      <c r="B62" s="14"/>
      <c r="C62" s="14"/>
      <c r="D62" s="2"/>
      <c r="E62" s="2"/>
      <c r="F62" s="2"/>
      <c r="G62" s="2"/>
      <c r="H62" s="34">
        <f t="shared" si="0"/>
        <v>0</v>
      </c>
      <c r="I62" s="16"/>
      <c r="J62" s="12"/>
      <c r="K62" s="4"/>
      <c r="L62" s="4"/>
      <c r="M62" s="4"/>
      <c r="N62" s="4"/>
      <c r="O62" s="4"/>
      <c r="P62" s="4"/>
      <c r="Q62" s="4"/>
      <c r="R62" s="4"/>
      <c r="S62" s="4"/>
      <c r="T62" s="4">
        <f t="shared" si="1"/>
        <v>42084.35</v>
      </c>
      <c r="U62" s="12"/>
      <c r="V62" s="17"/>
      <c r="W62" s="4"/>
      <c r="X62" s="4"/>
      <c r="Y62" s="4"/>
      <c r="Z62" s="4"/>
      <c r="AA62" s="4"/>
      <c r="AB62" s="4"/>
      <c r="AC62" s="4"/>
      <c r="AD62" s="4"/>
      <c r="AE62" s="4"/>
      <c r="AF62" s="4">
        <f t="shared" si="2"/>
        <v>112497</v>
      </c>
    </row>
    <row r="63" spans="2:32" x14ac:dyDescent="0.25">
      <c r="B63" s="14"/>
      <c r="C63" s="14"/>
      <c r="D63" s="2"/>
      <c r="E63" s="2"/>
      <c r="F63" s="2"/>
      <c r="G63" s="2"/>
      <c r="H63" s="34">
        <f t="shared" si="0"/>
        <v>0</v>
      </c>
      <c r="I63" s="16"/>
      <c r="J63" s="12"/>
      <c r="K63" s="4"/>
      <c r="L63" s="4"/>
      <c r="M63" s="4"/>
      <c r="N63" s="4"/>
      <c r="O63" s="4"/>
      <c r="P63" s="4"/>
      <c r="Q63" s="4"/>
      <c r="R63" s="4"/>
      <c r="S63" s="4"/>
      <c r="T63" s="4">
        <f t="shared" si="1"/>
        <v>42084.35</v>
      </c>
      <c r="U63" s="12"/>
      <c r="V63" s="17"/>
      <c r="W63" s="4"/>
      <c r="X63" s="4"/>
      <c r="Y63" s="4"/>
      <c r="Z63" s="4"/>
      <c r="AA63" s="4"/>
      <c r="AB63" s="4"/>
      <c r="AC63" s="4"/>
      <c r="AD63" s="4"/>
      <c r="AE63" s="4"/>
      <c r="AF63" s="4">
        <f t="shared" si="2"/>
        <v>112497</v>
      </c>
    </row>
    <row r="64" spans="2:32" x14ac:dyDescent="0.25">
      <c r="B64" s="14"/>
      <c r="C64" s="14"/>
      <c r="D64" s="2"/>
      <c r="E64" s="2"/>
      <c r="F64" s="2"/>
      <c r="G64" s="2"/>
      <c r="H64" s="34">
        <f t="shared" si="0"/>
        <v>0</v>
      </c>
      <c r="I64" s="16"/>
      <c r="J64" s="12"/>
      <c r="K64" s="4"/>
      <c r="L64" s="4"/>
      <c r="M64" s="4"/>
      <c r="N64" s="4"/>
      <c r="O64" s="4"/>
      <c r="P64" s="4"/>
      <c r="Q64" s="4"/>
      <c r="R64" s="4"/>
      <c r="S64" s="4"/>
      <c r="T64" s="4">
        <f t="shared" si="1"/>
        <v>42084.35</v>
      </c>
      <c r="U64" s="12"/>
      <c r="V64" s="17"/>
      <c r="W64" s="4"/>
      <c r="X64" s="4"/>
      <c r="Y64" s="4"/>
      <c r="Z64" s="4"/>
      <c r="AA64" s="4"/>
      <c r="AB64" s="4"/>
      <c r="AC64" s="4"/>
      <c r="AD64" s="4"/>
      <c r="AE64" s="4"/>
      <c r="AF64" s="4">
        <f t="shared" si="2"/>
        <v>112497</v>
      </c>
    </row>
    <row r="65" spans="2:32" x14ac:dyDescent="0.25">
      <c r="B65" s="14"/>
      <c r="C65" s="14"/>
      <c r="D65" s="2"/>
      <c r="E65" s="2"/>
      <c r="F65" s="2"/>
      <c r="G65" s="2"/>
      <c r="H65" s="34">
        <f t="shared" si="0"/>
        <v>0</v>
      </c>
      <c r="I65" s="16"/>
      <c r="J65" s="12"/>
      <c r="K65" s="4"/>
      <c r="L65" s="4"/>
      <c r="M65" s="4"/>
      <c r="N65" s="4"/>
      <c r="O65" s="4"/>
      <c r="P65" s="4"/>
      <c r="Q65" s="4"/>
      <c r="R65" s="4"/>
      <c r="S65" s="4"/>
      <c r="T65" s="4">
        <f t="shared" si="1"/>
        <v>42084.35</v>
      </c>
      <c r="U65" s="12"/>
      <c r="V65" s="17"/>
      <c r="W65" s="4"/>
      <c r="X65" s="4"/>
      <c r="Y65" s="4"/>
      <c r="Z65" s="4"/>
      <c r="AA65" s="4"/>
      <c r="AB65" s="4"/>
      <c r="AC65" s="4"/>
      <c r="AD65" s="4"/>
      <c r="AE65" s="4"/>
      <c r="AF65" s="4">
        <f t="shared" si="2"/>
        <v>112497</v>
      </c>
    </row>
    <row r="66" spans="2:32" x14ac:dyDescent="0.25">
      <c r="B66" s="14"/>
      <c r="C66" s="14"/>
      <c r="D66" s="2"/>
      <c r="E66" s="2"/>
      <c r="F66" s="2"/>
      <c r="G66" s="2"/>
      <c r="H66" s="34">
        <f t="shared" si="0"/>
        <v>0</v>
      </c>
      <c r="I66" s="16"/>
      <c r="J66" s="12"/>
      <c r="K66" s="4"/>
      <c r="L66" s="4"/>
      <c r="M66" s="4"/>
      <c r="N66" s="4"/>
      <c r="O66" s="4"/>
      <c r="P66" s="4"/>
      <c r="Q66" s="4"/>
      <c r="R66" s="4"/>
      <c r="S66" s="4"/>
      <c r="T66" s="4">
        <f t="shared" si="1"/>
        <v>42084.35</v>
      </c>
      <c r="U66" s="12"/>
      <c r="V66" s="17"/>
      <c r="W66" s="4"/>
      <c r="X66" s="4"/>
      <c r="Y66" s="4"/>
      <c r="Z66" s="4"/>
      <c r="AA66" s="4"/>
      <c r="AB66" s="4"/>
      <c r="AC66" s="4"/>
      <c r="AD66" s="4"/>
      <c r="AE66" s="4"/>
      <c r="AF66" s="4">
        <f t="shared" si="2"/>
        <v>112497</v>
      </c>
    </row>
    <row r="67" spans="2:32" x14ac:dyDescent="0.25">
      <c r="B67" s="14"/>
      <c r="C67" s="14"/>
      <c r="D67" s="2"/>
      <c r="E67" s="2"/>
      <c r="F67" s="2"/>
      <c r="G67" s="2"/>
      <c r="H67" s="34">
        <f t="shared" si="0"/>
        <v>0</v>
      </c>
      <c r="I67" s="16"/>
      <c r="J67" s="12"/>
      <c r="K67" s="4"/>
      <c r="L67" s="4"/>
      <c r="M67" s="4"/>
      <c r="N67" s="4"/>
      <c r="O67" s="4"/>
      <c r="P67" s="4"/>
      <c r="Q67" s="4"/>
      <c r="R67" s="4"/>
      <c r="S67" s="4"/>
      <c r="T67" s="4">
        <f t="shared" si="1"/>
        <v>42084.35</v>
      </c>
      <c r="U67" s="12"/>
      <c r="V67" s="17"/>
      <c r="W67" s="4"/>
      <c r="X67" s="4"/>
      <c r="Y67" s="4"/>
      <c r="Z67" s="4"/>
      <c r="AA67" s="4"/>
      <c r="AB67" s="4"/>
      <c r="AC67" s="4"/>
      <c r="AD67" s="4"/>
      <c r="AE67" s="4"/>
      <c r="AF67" s="4">
        <f t="shared" si="2"/>
        <v>112497</v>
      </c>
    </row>
    <row r="68" spans="2:32" x14ac:dyDescent="0.25">
      <c r="B68" s="14"/>
      <c r="C68" s="14"/>
      <c r="D68" s="2"/>
      <c r="E68" s="2"/>
      <c r="F68" s="2"/>
      <c r="G68" s="2"/>
      <c r="H68" s="34">
        <f t="shared" ref="H68:H112" si="3">H67+D68-G68</f>
        <v>0</v>
      </c>
      <c r="I68" s="16"/>
      <c r="J68" s="12"/>
      <c r="K68" s="4"/>
      <c r="L68" s="4"/>
      <c r="M68" s="4"/>
      <c r="N68" s="4"/>
      <c r="O68" s="4"/>
      <c r="P68" s="4"/>
      <c r="Q68" s="4"/>
      <c r="R68" s="4"/>
      <c r="S68" s="4"/>
      <c r="T68" s="4">
        <f t="shared" ref="T68:T86" si="4">T67+(I68+L68+M68+P68+Q68+R68)-(J68+K68+N68+O68+S68)</f>
        <v>42084.35</v>
      </c>
      <c r="U68" s="12"/>
      <c r="V68" s="17"/>
      <c r="W68" s="4"/>
      <c r="X68" s="4"/>
      <c r="Y68" s="4"/>
      <c r="Z68" s="4"/>
      <c r="AA68" s="4"/>
      <c r="AB68" s="4"/>
      <c r="AC68" s="4"/>
      <c r="AD68" s="4"/>
      <c r="AE68" s="4"/>
      <c r="AF68" s="4">
        <f t="shared" ref="AF68:AF112" si="5">AF67+(U68+X68+Y68+AB68+AC68+AD68)-(V68+W68+Z68+AA68+AE68)</f>
        <v>112497</v>
      </c>
    </row>
    <row r="69" spans="2:32" x14ac:dyDescent="0.25">
      <c r="B69" s="14"/>
      <c r="C69" s="14"/>
      <c r="D69" s="2"/>
      <c r="E69" s="2"/>
      <c r="F69" s="2"/>
      <c r="G69" s="2"/>
      <c r="H69" s="34">
        <f t="shared" si="3"/>
        <v>0</v>
      </c>
      <c r="I69" s="16"/>
      <c r="J69" s="12"/>
      <c r="K69" s="4"/>
      <c r="L69" s="4"/>
      <c r="M69" s="4"/>
      <c r="N69" s="4"/>
      <c r="O69" s="4"/>
      <c r="P69" s="4"/>
      <c r="Q69" s="4"/>
      <c r="R69" s="4"/>
      <c r="S69" s="4"/>
      <c r="T69" s="4">
        <f t="shared" si="4"/>
        <v>42084.35</v>
      </c>
      <c r="U69" s="12"/>
      <c r="V69" s="17"/>
      <c r="W69" s="4"/>
      <c r="X69" s="4"/>
      <c r="Y69" s="4"/>
      <c r="Z69" s="4"/>
      <c r="AA69" s="4"/>
      <c r="AB69" s="4"/>
      <c r="AC69" s="4"/>
      <c r="AD69" s="4"/>
      <c r="AE69" s="4"/>
      <c r="AF69" s="4">
        <f t="shared" si="5"/>
        <v>112497</v>
      </c>
    </row>
    <row r="70" spans="2:32" x14ac:dyDescent="0.25">
      <c r="B70" s="14"/>
      <c r="C70" s="14"/>
      <c r="D70" s="2"/>
      <c r="E70" s="2"/>
      <c r="F70" s="2"/>
      <c r="G70" s="2"/>
      <c r="H70" s="34">
        <f t="shared" si="3"/>
        <v>0</v>
      </c>
      <c r="I70" s="16"/>
      <c r="J70" s="12"/>
      <c r="K70" s="4"/>
      <c r="L70" s="4"/>
      <c r="M70" s="4"/>
      <c r="N70" s="4"/>
      <c r="O70" s="4"/>
      <c r="P70" s="4"/>
      <c r="Q70" s="4"/>
      <c r="R70" s="4"/>
      <c r="S70" s="4"/>
      <c r="T70" s="4">
        <f t="shared" si="4"/>
        <v>42084.35</v>
      </c>
      <c r="U70" s="12"/>
      <c r="V70" s="17"/>
      <c r="W70" s="4"/>
      <c r="X70" s="4"/>
      <c r="Y70" s="4"/>
      <c r="Z70" s="4"/>
      <c r="AA70" s="4"/>
      <c r="AB70" s="4"/>
      <c r="AC70" s="4"/>
      <c r="AD70" s="4"/>
      <c r="AE70" s="4"/>
      <c r="AF70" s="4">
        <f t="shared" si="5"/>
        <v>112497</v>
      </c>
    </row>
    <row r="71" spans="2:32" x14ac:dyDescent="0.25">
      <c r="B71" s="14"/>
      <c r="C71" s="14"/>
      <c r="D71" s="2"/>
      <c r="E71" s="2"/>
      <c r="F71" s="2"/>
      <c r="G71" s="2"/>
      <c r="H71" s="34">
        <f t="shared" si="3"/>
        <v>0</v>
      </c>
      <c r="I71" s="16"/>
      <c r="J71" s="12"/>
      <c r="K71" s="4"/>
      <c r="L71" s="4"/>
      <c r="M71" s="4"/>
      <c r="N71" s="4"/>
      <c r="O71" s="4"/>
      <c r="P71" s="4"/>
      <c r="Q71" s="4"/>
      <c r="R71" s="4"/>
      <c r="S71" s="4"/>
      <c r="T71" s="4">
        <f t="shared" si="4"/>
        <v>42084.35</v>
      </c>
      <c r="U71" s="12"/>
      <c r="V71" s="17"/>
      <c r="W71" s="4"/>
      <c r="X71" s="4"/>
      <c r="Y71" s="4"/>
      <c r="Z71" s="4"/>
      <c r="AA71" s="4"/>
      <c r="AB71" s="4"/>
      <c r="AC71" s="4"/>
      <c r="AD71" s="4"/>
      <c r="AE71" s="4"/>
      <c r="AF71" s="4">
        <f t="shared" si="5"/>
        <v>112497</v>
      </c>
    </row>
    <row r="72" spans="2:32" x14ac:dyDescent="0.25">
      <c r="B72" s="14"/>
      <c r="C72" s="14"/>
      <c r="D72" s="2"/>
      <c r="E72" s="2"/>
      <c r="F72" s="2"/>
      <c r="G72" s="2"/>
      <c r="H72" s="34">
        <f t="shared" si="3"/>
        <v>0</v>
      </c>
      <c r="I72" s="16"/>
      <c r="J72" s="12"/>
      <c r="K72" s="4"/>
      <c r="L72" s="4"/>
      <c r="M72" s="4"/>
      <c r="N72" s="4"/>
      <c r="O72" s="4"/>
      <c r="P72" s="4"/>
      <c r="Q72" s="4"/>
      <c r="R72" s="4"/>
      <c r="S72" s="4"/>
      <c r="T72" s="4">
        <f t="shared" si="4"/>
        <v>42084.35</v>
      </c>
      <c r="U72" s="12"/>
      <c r="V72" s="17"/>
      <c r="W72" s="4"/>
      <c r="X72" s="4"/>
      <c r="Y72" s="4"/>
      <c r="Z72" s="4"/>
      <c r="AA72" s="4"/>
      <c r="AB72" s="4"/>
      <c r="AC72" s="4"/>
      <c r="AD72" s="4"/>
      <c r="AE72" s="4"/>
      <c r="AF72" s="4">
        <f t="shared" si="5"/>
        <v>112497</v>
      </c>
    </row>
    <row r="73" spans="2:32" x14ac:dyDescent="0.25">
      <c r="B73" s="14"/>
      <c r="C73" s="14"/>
      <c r="D73" s="2"/>
      <c r="E73" s="2"/>
      <c r="F73" s="2"/>
      <c r="G73" s="2"/>
      <c r="H73" s="34">
        <f t="shared" si="3"/>
        <v>0</v>
      </c>
      <c r="I73" s="16"/>
      <c r="J73" s="12"/>
      <c r="K73" s="4"/>
      <c r="L73" s="4"/>
      <c r="M73" s="4"/>
      <c r="N73" s="4"/>
      <c r="O73" s="4"/>
      <c r="P73" s="4"/>
      <c r="Q73" s="4"/>
      <c r="R73" s="4"/>
      <c r="S73" s="4"/>
      <c r="T73" s="4">
        <f t="shared" si="4"/>
        <v>42084.35</v>
      </c>
      <c r="U73" s="12"/>
      <c r="V73" s="17"/>
      <c r="W73" s="4"/>
      <c r="X73" s="4"/>
      <c r="Y73" s="4"/>
      <c r="Z73" s="4"/>
      <c r="AA73" s="4"/>
      <c r="AB73" s="4"/>
      <c r="AC73" s="4"/>
      <c r="AD73" s="4"/>
      <c r="AE73" s="4"/>
      <c r="AF73" s="4">
        <f t="shared" si="5"/>
        <v>112497</v>
      </c>
    </row>
    <row r="74" spans="2:32" x14ac:dyDescent="0.25">
      <c r="B74" s="14"/>
      <c r="C74" s="14"/>
      <c r="D74" s="2"/>
      <c r="E74" s="2"/>
      <c r="F74" s="2"/>
      <c r="G74" s="2"/>
      <c r="H74" s="34">
        <f t="shared" si="3"/>
        <v>0</v>
      </c>
      <c r="I74" s="16"/>
      <c r="J74" s="12"/>
      <c r="K74" s="4"/>
      <c r="L74" s="4"/>
      <c r="M74" s="4"/>
      <c r="N74" s="4"/>
      <c r="O74" s="4"/>
      <c r="P74" s="4"/>
      <c r="Q74" s="4"/>
      <c r="R74" s="4"/>
      <c r="S74" s="4"/>
      <c r="T74" s="4">
        <f t="shared" si="4"/>
        <v>42084.35</v>
      </c>
      <c r="U74" s="12"/>
      <c r="V74" s="17"/>
      <c r="W74" s="4"/>
      <c r="X74" s="4"/>
      <c r="Y74" s="4"/>
      <c r="Z74" s="4"/>
      <c r="AA74" s="4"/>
      <c r="AB74" s="4"/>
      <c r="AC74" s="4"/>
      <c r="AD74" s="4"/>
      <c r="AE74" s="4"/>
      <c r="AF74" s="4">
        <f t="shared" si="5"/>
        <v>112497</v>
      </c>
    </row>
    <row r="75" spans="2:32" x14ac:dyDescent="0.25">
      <c r="B75" s="14"/>
      <c r="C75" s="14"/>
      <c r="D75" s="2"/>
      <c r="E75" s="2"/>
      <c r="F75" s="2"/>
      <c r="G75" s="2"/>
      <c r="H75" s="34">
        <f t="shared" si="3"/>
        <v>0</v>
      </c>
      <c r="I75" s="16"/>
      <c r="J75" s="12"/>
      <c r="K75" s="4"/>
      <c r="L75" s="4"/>
      <c r="M75" s="4"/>
      <c r="N75" s="4"/>
      <c r="O75" s="4"/>
      <c r="P75" s="4"/>
      <c r="Q75" s="4"/>
      <c r="R75" s="4"/>
      <c r="S75" s="4"/>
      <c r="T75" s="4">
        <f t="shared" si="4"/>
        <v>42084.35</v>
      </c>
      <c r="U75" s="12"/>
      <c r="V75" s="17"/>
      <c r="W75" s="4"/>
      <c r="X75" s="4"/>
      <c r="Y75" s="4"/>
      <c r="Z75" s="4"/>
      <c r="AA75" s="4"/>
      <c r="AB75" s="4"/>
      <c r="AC75" s="4"/>
      <c r="AD75" s="4"/>
      <c r="AE75" s="4"/>
      <c r="AF75" s="4">
        <f t="shared" si="5"/>
        <v>112497</v>
      </c>
    </row>
    <row r="76" spans="2:32" x14ac:dyDescent="0.25">
      <c r="B76" s="14"/>
      <c r="C76" s="14"/>
      <c r="D76" s="2"/>
      <c r="E76" s="2"/>
      <c r="F76" s="2"/>
      <c r="G76" s="2"/>
      <c r="H76" s="34">
        <f t="shared" si="3"/>
        <v>0</v>
      </c>
      <c r="I76" s="16"/>
      <c r="J76" s="12"/>
      <c r="K76" s="4"/>
      <c r="L76" s="4"/>
      <c r="M76" s="4"/>
      <c r="N76" s="4"/>
      <c r="O76" s="4"/>
      <c r="P76" s="4"/>
      <c r="Q76" s="4"/>
      <c r="R76" s="4"/>
      <c r="S76" s="4"/>
      <c r="T76" s="4">
        <f t="shared" si="4"/>
        <v>42084.35</v>
      </c>
      <c r="U76" s="12"/>
      <c r="V76" s="17"/>
      <c r="W76" s="4"/>
      <c r="X76" s="4"/>
      <c r="Y76" s="4"/>
      <c r="Z76" s="4"/>
      <c r="AA76" s="4"/>
      <c r="AB76" s="4"/>
      <c r="AC76" s="4"/>
      <c r="AD76" s="4"/>
      <c r="AE76" s="4"/>
      <c r="AF76" s="4">
        <f t="shared" si="5"/>
        <v>112497</v>
      </c>
    </row>
    <row r="77" spans="2:32" x14ac:dyDescent="0.25">
      <c r="B77" s="14"/>
      <c r="C77" s="14"/>
      <c r="D77" s="2"/>
      <c r="E77" s="2"/>
      <c r="F77" s="2"/>
      <c r="G77" s="2"/>
      <c r="H77" s="34">
        <f t="shared" si="3"/>
        <v>0</v>
      </c>
      <c r="I77" s="16"/>
      <c r="J77" s="12"/>
      <c r="K77" s="4"/>
      <c r="L77" s="4"/>
      <c r="M77" s="4"/>
      <c r="N77" s="4"/>
      <c r="O77" s="4"/>
      <c r="P77" s="4"/>
      <c r="Q77" s="4"/>
      <c r="R77" s="4"/>
      <c r="S77" s="4"/>
      <c r="T77" s="4">
        <f t="shared" si="4"/>
        <v>42084.35</v>
      </c>
      <c r="U77" s="12"/>
      <c r="V77" s="17"/>
      <c r="W77" s="4"/>
      <c r="X77" s="4"/>
      <c r="Y77" s="4"/>
      <c r="Z77" s="4"/>
      <c r="AA77" s="4"/>
      <c r="AB77" s="4"/>
      <c r="AC77" s="4"/>
      <c r="AD77" s="4"/>
      <c r="AE77" s="4"/>
      <c r="AF77" s="4">
        <f t="shared" si="5"/>
        <v>112497</v>
      </c>
    </row>
    <row r="78" spans="2:32" x14ac:dyDescent="0.25">
      <c r="B78" s="14"/>
      <c r="C78" s="14"/>
      <c r="D78" s="2"/>
      <c r="E78" s="2"/>
      <c r="F78" s="2"/>
      <c r="G78" s="2"/>
      <c r="H78" s="34">
        <f t="shared" si="3"/>
        <v>0</v>
      </c>
      <c r="I78" s="16"/>
      <c r="J78" s="12"/>
      <c r="K78" s="4"/>
      <c r="L78" s="4"/>
      <c r="M78" s="4"/>
      <c r="N78" s="4"/>
      <c r="O78" s="4"/>
      <c r="P78" s="4"/>
      <c r="Q78" s="4"/>
      <c r="R78" s="4"/>
      <c r="S78" s="4"/>
      <c r="T78" s="4">
        <f t="shared" si="4"/>
        <v>42084.35</v>
      </c>
      <c r="U78" s="12"/>
      <c r="V78" s="17"/>
      <c r="W78" s="4"/>
      <c r="X78" s="4"/>
      <c r="Y78" s="4"/>
      <c r="Z78" s="4"/>
      <c r="AA78" s="4"/>
      <c r="AB78" s="4"/>
      <c r="AC78" s="4"/>
      <c r="AD78" s="4"/>
      <c r="AE78" s="4"/>
      <c r="AF78" s="4">
        <f t="shared" si="5"/>
        <v>112497</v>
      </c>
    </row>
    <row r="79" spans="2:32" x14ac:dyDescent="0.25">
      <c r="B79" s="14"/>
      <c r="C79" s="14"/>
      <c r="D79" s="2"/>
      <c r="E79" s="2"/>
      <c r="F79" s="2"/>
      <c r="G79" s="2"/>
      <c r="H79" s="34">
        <f t="shared" si="3"/>
        <v>0</v>
      </c>
      <c r="I79" s="16"/>
      <c r="J79" s="12"/>
      <c r="K79" s="4"/>
      <c r="L79" s="4"/>
      <c r="M79" s="4"/>
      <c r="N79" s="4"/>
      <c r="O79" s="4"/>
      <c r="P79" s="4"/>
      <c r="Q79" s="4"/>
      <c r="R79" s="4"/>
      <c r="S79" s="4"/>
      <c r="T79" s="4">
        <f t="shared" si="4"/>
        <v>42084.35</v>
      </c>
      <c r="U79" s="12"/>
      <c r="V79" s="17"/>
      <c r="W79" s="4"/>
      <c r="X79" s="4"/>
      <c r="Y79" s="4"/>
      <c r="Z79" s="4"/>
      <c r="AA79" s="4"/>
      <c r="AB79" s="4"/>
      <c r="AC79" s="4"/>
      <c r="AD79" s="4"/>
      <c r="AE79" s="4"/>
      <c r="AF79" s="4">
        <f t="shared" si="5"/>
        <v>112497</v>
      </c>
    </row>
    <row r="80" spans="2:32" x14ac:dyDescent="0.25">
      <c r="B80" s="14"/>
      <c r="C80" s="14"/>
      <c r="D80" s="2"/>
      <c r="E80" s="2"/>
      <c r="F80" s="2"/>
      <c r="G80" s="2"/>
      <c r="H80" s="34">
        <f t="shared" si="3"/>
        <v>0</v>
      </c>
      <c r="I80" s="16"/>
      <c r="J80" s="12"/>
      <c r="K80" s="4"/>
      <c r="L80" s="4"/>
      <c r="M80" s="4"/>
      <c r="N80" s="4"/>
      <c r="O80" s="4"/>
      <c r="P80" s="4"/>
      <c r="Q80" s="4"/>
      <c r="R80" s="4"/>
      <c r="S80" s="4"/>
      <c r="T80" s="4">
        <f t="shared" si="4"/>
        <v>42084.35</v>
      </c>
      <c r="U80" s="12"/>
      <c r="V80" s="17"/>
      <c r="W80" s="4"/>
      <c r="X80" s="4"/>
      <c r="Y80" s="4"/>
      <c r="Z80" s="4"/>
      <c r="AA80" s="4"/>
      <c r="AB80" s="4"/>
      <c r="AC80" s="4"/>
      <c r="AD80" s="4"/>
      <c r="AE80" s="4"/>
      <c r="AF80" s="4">
        <f t="shared" si="5"/>
        <v>112497</v>
      </c>
    </row>
    <row r="81" spans="2:32" x14ac:dyDescent="0.25">
      <c r="B81" s="14"/>
      <c r="C81" s="14"/>
      <c r="D81" s="2"/>
      <c r="E81" s="2"/>
      <c r="F81" s="2"/>
      <c r="G81" s="2"/>
      <c r="H81" s="34">
        <f t="shared" si="3"/>
        <v>0</v>
      </c>
      <c r="I81" s="16"/>
      <c r="J81" s="12"/>
      <c r="K81" s="4"/>
      <c r="L81" s="4"/>
      <c r="M81" s="4"/>
      <c r="N81" s="4"/>
      <c r="O81" s="4"/>
      <c r="P81" s="4"/>
      <c r="Q81" s="4"/>
      <c r="R81" s="4"/>
      <c r="S81" s="4"/>
      <c r="T81" s="4">
        <f t="shared" si="4"/>
        <v>42084.35</v>
      </c>
      <c r="U81" s="12"/>
      <c r="V81" s="17"/>
      <c r="W81" s="4"/>
      <c r="X81" s="4"/>
      <c r="Y81" s="4"/>
      <c r="Z81" s="4"/>
      <c r="AA81" s="4"/>
      <c r="AB81" s="4"/>
      <c r="AC81" s="4"/>
      <c r="AD81" s="4"/>
      <c r="AE81" s="4"/>
      <c r="AF81" s="4">
        <f t="shared" si="5"/>
        <v>112497</v>
      </c>
    </row>
    <row r="82" spans="2:32" x14ac:dyDescent="0.25">
      <c r="B82" s="14"/>
      <c r="C82" s="14"/>
      <c r="D82" s="2"/>
      <c r="E82" s="2"/>
      <c r="F82" s="2"/>
      <c r="G82" s="2"/>
      <c r="H82" s="34">
        <f t="shared" si="3"/>
        <v>0</v>
      </c>
      <c r="I82" s="16"/>
      <c r="J82" s="12"/>
      <c r="K82" s="4"/>
      <c r="L82" s="4"/>
      <c r="M82" s="4"/>
      <c r="N82" s="4"/>
      <c r="O82" s="4"/>
      <c r="P82" s="4"/>
      <c r="Q82" s="4"/>
      <c r="R82" s="4"/>
      <c r="S82" s="4"/>
      <c r="T82" s="4">
        <f t="shared" si="4"/>
        <v>42084.35</v>
      </c>
      <c r="U82" s="12"/>
      <c r="V82" s="17"/>
      <c r="W82" s="4"/>
      <c r="X82" s="4"/>
      <c r="Y82" s="4"/>
      <c r="Z82" s="4"/>
      <c r="AA82" s="4"/>
      <c r="AB82" s="4"/>
      <c r="AC82" s="4"/>
      <c r="AD82" s="4"/>
      <c r="AE82" s="4"/>
      <c r="AF82" s="4">
        <f t="shared" si="5"/>
        <v>112497</v>
      </c>
    </row>
    <row r="83" spans="2:32" x14ac:dyDescent="0.25">
      <c r="B83" s="14"/>
      <c r="C83" s="14"/>
      <c r="D83" s="2"/>
      <c r="E83" s="2"/>
      <c r="F83" s="2"/>
      <c r="G83" s="2"/>
      <c r="H83" s="34">
        <f t="shared" si="3"/>
        <v>0</v>
      </c>
      <c r="I83" s="16"/>
      <c r="J83" s="12"/>
      <c r="K83" s="4"/>
      <c r="L83" s="4"/>
      <c r="M83" s="4"/>
      <c r="N83" s="4"/>
      <c r="O83" s="4"/>
      <c r="P83" s="4"/>
      <c r="Q83" s="4"/>
      <c r="R83" s="4"/>
      <c r="S83" s="4"/>
      <c r="T83" s="4">
        <f t="shared" si="4"/>
        <v>42084.35</v>
      </c>
      <c r="U83" s="12"/>
      <c r="V83" s="17"/>
      <c r="W83" s="4"/>
      <c r="X83" s="4"/>
      <c r="Y83" s="4"/>
      <c r="Z83" s="4"/>
      <c r="AA83" s="4"/>
      <c r="AB83" s="4"/>
      <c r="AC83" s="4"/>
      <c r="AD83" s="4"/>
      <c r="AE83" s="4"/>
      <c r="AF83" s="4">
        <f t="shared" si="5"/>
        <v>112497</v>
      </c>
    </row>
    <row r="84" spans="2:32" x14ac:dyDescent="0.25">
      <c r="B84" s="14"/>
      <c r="C84" s="14"/>
      <c r="D84" s="2"/>
      <c r="E84" s="2"/>
      <c r="F84" s="2"/>
      <c r="G84" s="2"/>
      <c r="H84" s="34">
        <f t="shared" si="3"/>
        <v>0</v>
      </c>
      <c r="I84" s="16"/>
      <c r="J84" s="12"/>
      <c r="K84" s="4"/>
      <c r="L84" s="4"/>
      <c r="M84" s="4"/>
      <c r="N84" s="4"/>
      <c r="O84" s="4"/>
      <c r="P84" s="4"/>
      <c r="Q84" s="4"/>
      <c r="R84" s="4"/>
      <c r="S84" s="4"/>
      <c r="T84" s="4">
        <f t="shared" si="4"/>
        <v>42084.35</v>
      </c>
      <c r="U84" s="2"/>
      <c r="V84" s="2"/>
      <c r="W84" s="4"/>
      <c r="X84" s="4"/>
      <c r="Y84" s="4"/>
      <c r="Z84" s="4"/>
      <c r="AA84" s="4"/>
      <c r="AB84" s="4"/>
      <c r="AC84" s="4"/>
      <c r="AD84" s="4"/>
      <c r="AE84" s="4"/>
      <c r="AF84" s="4">
        <f t="shared" si="5"/>
        <v>112497</v>
      </c>
    </row>
    <row r="85" spans="2:32" x14ac:dyDescent="0.25">
      <c r="B85" s="14"/>
      <c r="C85" s="14"/>
      <c r="D85" s="2"/>
      <c r="E85" s="2"/>
      <c r="F85" s="2"/>
      <c r="G85" s="2"/>
      <c r="H85" s="34">
        <f t="shared" si="3"/>
        <v>0</v>
      </c>
      <c r="I85" s="16"/>
      <c r="J85" s="12"/>
      <c r="K85" s="4"/>
      <c r="L85" s="4"/>
      <c r="M85" s="4"/>
      <c r="N85" s="4"/>
      <c r="O85" s="4"/>
      <c r="P85" s="4"/>
      <c r="Q85" s="4"/>
      <c r="R85" s="4"/>
      <c r="S85" s="4"/>
      <c r="T85" s="4">
        <f t="shared" si="4"/>
        <v>42084.35</v>
      </c>
      <c r="U85" s="2"/>
      <c r="V85" s="2"/>
      <c r="W85" s="4"/>
      <c r="X85" s="4"/>
      <c r="Y85" s="4"/>
      <c r="Z85" s="4"/>
      <c r="AA85" s="4"/>
      <c r="AB85" s="4"/>
      <c r="AC85" s="4"/>
      <c r="AD85" s="4"/>
      <c r="AE85" s="4"/>
      <c r="AF85" s="4">
        <f t="shared" si="5"/>
        <v>112497</v>
      </c>
    </row>
    <row r="86" spans="2:32" x14ac:dyDescent="0.25">
      <c r="B86" s="14"/>
      <c r="C86" s="14"/>
      <c r="D86" s="2"/>
      <c r="E86" s="2"/>
      <c r="F86" s="2"/>
      <c r="G86" s="2"/>
      <c r="H86" s="34">
        <f t="shared" si="3"/>
        <v>0</v>
      </c>
      <c r="I86" s="16"/>
      <c r="J86" s="12"/>
      <c r="K86" s="4"/>
      <c r="L86" s="4"/>
      <c r="M86" s="4"/>
      <c r="N86" s="4"/>
      <c r="O86" s="4"/>
      <c r="P86" s="4"/>
      <c r="Q86" s="4"/>
      <c r="R86" s="4"/>
      <c r="S86" s="4"/>
      <c r="T86" s="4">
        <f t="shared" si="4"/>
        <v>42084.35</v>
      </c>
      <c r="U86" s="12"/>
      <c r="V86" s="17"/>
      <c r="W86" s="4"/>
      <c r="X86" s="4"/>
      <c r="Y86" s="4"/>
      <c r="Z86" s="4"/>
      <c r="AA86" s="4"/>
      <c r="AB86" s="4"/>
      <c r="AC86" s="4"/>
      <c r="AD86" s="4"/>
      <c r="AE86" s="4"/>
      <c r="AF86" s="4">
        <f t="shared" si="5"/>
        <v>112497</v>
      </c>
    </row>
    <row r="87" spans="2:32" x14ac:dyDescent="0.25">
      <c r="B87" s="14"/>
      <c r="C87" s="14"/>
      <c r="D87" s="2"/>
      <c r="E87" s="2"/>
      <c r="F87" s="2"/>
      <c r="G87" s="2"/>
      <c r="H87" s="34">
        <f t="shared" si="3"/>
        <v>0</v>
      </c>
      <c r="I87" s="16"/>
      <c r="J87" s="12"/>
      <c r="K87" s="4"/>
      <c r="L87" s="4"/>
      <c r="M87" s="4"/>
      <c r="N87" s="4"/>
      <c r="O87" s="4"/>
      <c r="P87" s="4"/>
      <c r="Q87" s="4"/>
      <c r="R87" s="4"/>
      <c r="S87" s="4"/>
      <c r="T87" s="4">
        <f>T86+(I87+L87+M87+P87+Q87+R87)-(J87+K87+N87+O87+S87)</f>
        <v>42084.35</v>
      </c>
      <c r="U87" s="12"/>
      <c r="V87" s="17"/>
      <c r="W87" s="4"/>
      <c r="X87" s="4"/>
      <c r="Y87" s="4"/>
      <c r="Z87" s="4"/>
      <c r="AA87" s="4"/>
      <c r="AB87" s="4"/>
      <c r="AC87" s="4"/>
      <c r="AD87" s="4"/>
      <c r="AE87" s="4"/>
      <c r="AF87" s="4">
        <f t="shared" si="5"/>
        <v>112497</v>
      </c>
    </row>
    <row r="88" spans="2:32" x14ac:dyDescent="0.25">
      <c r="B88" s="14"/>
      <c r="C88" s="14"/>
      <c r="D88" s="2"/>
      <c r="E88" s="2"/>
      <c r="F88" s="2"/>
      <c r="G88" s="2"/>
      <c r="H88" s="34">
        <f t="shared" si="3"/>
        <v>0</v>
      </c>
      <c r="I88" s="16"/>
      <c r="J88" s="12"/>
      <c r="K88" s="4"/>
      <c r="L88" s="4"/>
      <c r="M88" s="4"/>
      <c r="N88" s="4"/>
      <c r="O88" s="4"/>
      <c r="P88" s="4"/>
      <c r="Q88" s="4"/>
      <c r="R88" s="4"/>
      <c r="S88" s="4"/>
      <c r="T88" s="4">
        <f t="shared" ref="T88:T112" si="6">T87+(I88+L88+M88+P88+Q88+R88)-(J88+K88+N88+O88+S88)</f>
        <v>42084.35</v>
      </c>
      <c r="U88" s="12"/>
      <c r="V88" s="17"/>
      <c r="W88" s="4"/>
      <c r="X88" s="4"/>
      <c r="Y88" s="4"/>
      <c r="Z88" s="4"/>
      <c r="AA88" s="4"/>
      <c r="AB88" s="4"/>
      <c r="AC88" s="4"/>
      <c r="AD88" s="4"/>
      <c r="AE88" s="4"/>
      <c r="AF88" s="4">
        <f t="shared" si="5"/>
        <v>112497</v>
      </c>
    </row>
    <row r="89" spans="2:32" x14ac:dyDescent="0.25">
      <c r="B89" s="14"/>
      <c r="C89" s="14"/>
      <c r="D89" s="2"/>
      <c r="E89" s="2"/>
      <c r="F89" s="2"/>
      <c r="G89" s="2"/>
      <c r="H89" s="34">
        <f t="shared" si="3"/>
        <v>0</v>
      </c>
      <c r="I89" s="16"/>
      <c r="J89" s="12"/>
      <c r="K89" s="4"/>
      <c r="L89" s="4"/>
      <c r="M89" s="4"/>
      <c r="N89" s="4"/>
      <c r="O89" s="4"/>
      <c r="P89" s="4"/>
      <c r="Q89" s="4"/>
      <c r="R89" s="4"/>
      <c r="S89" s="4"/>
      <c r="T89" s="4">
        <f t="shared" si="6"/>
        <v>42084.35</v>
      </c>
      <c r="U89" s="12"/>
      <c r="V89" s="17"/>
      <c r="W89" s="4"/>
      <c r="X89" s="4"/>
      <c r="Y89" s="4"/>
      <c r="Z89" s="4"/>
      <c r="AA89" s="4"/>
      <c r="AB89" s="4"/>
      <c r="AC89" s="4"/>
      <c r="AD89" s="4"/>
      <c r="AE89" s="4"/>
      <c r="AF89" s="4">
        <f t="shared" si="5"/>
        <v>112497</v>
      </c>
    </row>
    <row r="90" spans="2:32" x14ac:dyDescent="0.25">
      <c r="B90" s="14"/>
      <c r="C90" s="14"/>
      <c r="D90" s="2"/>
      <c r="E90" s="2"/>
      <c r="F90" s="2"/>
      <c r="G90" s="2"/>
      <c r="H90" s="34">
        <f t="shared" si="3"/>
        <v>0</v>
      </c>
      <c r="I90" s="16"/>
      <c r="J90" s="12"/>
      <c r="K90" s="4"/>
      <c r="L90" s="4"/>
      <c r="M90" s="4"/>
      <c r="N90" s="4"/>
      <c r="O90" s="4"/>
      <c r="P90" s="4"/>
      <c r="Q90" s="4"/>
      <c r="R90" s="4"/>
      <c r="S90" s="4"/>
      <c r="T90" s="4">
        <f t="shared" si="6"/>
        <v>42084.35</v>
      </c>
      <c r="U90" s="12"/>
      <c r="V90" s="17"/>
      <c r="W90" s="4"/>
      <c r="X90" s="4"/>
      <c r="Y90" s="4"/>
      <c r="Z90" s="4"/>
      <c r="AA90" s="4"/>
      <c r="AB90" s="4"/>
      <c r="AC90" s="4"/>
      <c r="AD90" s="4"/>
      <c r="AE90" s="4"/>
      <c r="AF90" s="4">
        <f t="shared" si="5"/>
        <v>112497</v>
      </c>
    </row>
    <row r="91" spans="2:32" x14ac:dyDescent="0.25">
      <c r="B91" s="14"/>
      <c r="C91" s="14"/>
      <c r="D91" s="2"/>
      <c r="E91" s="2"/>
      <c r="F91" s="2"/>
      <c r="G91" s="2"/>
      <c r="H91" s="34">
        <f t="shared" si="3"/>
        <v>0</v>
      </c>
      <c r="I91" s="16"/>
      <c r="J91" s="12"/>
      <c r="K91" s="4"/>
      <c r="L91" s="4"/>
      <c r="M91" s="4"/>
      <c r="N91" s="4"/>
      <c r="O91" s="4"/>
      <c r="P91" s="4"/>
      <c r="Q91" s="4"/>
      <c r="R91" s="4"/>
      <c r="S91" s="4"/>
      <c r="T91" s="4">
        <f t="shared" si="6"/>
        <v>42084.35</v>
      </c>
      <c r="U91" s="12"/>
      <c r="V91" s="17"/>
      <c r="W91" s="4"/>
      <c r="X91" s="4"/>
      <c r="Y91" s="4"/>
      <c r="Z91" s="4"/>
      <c r="AA91" s="4"/>
      <c r="AB91" s="4"/>
      <c r="AC91" s="4"/>
      <c r="AD91" s="4"/>
      <c r="AE91" s="4"/>
      <c r="AF91" s="4">
        <f t="shared" si="5"/>
        <v>112497</v>
      </c>
    </row>
    <row r="92" spans="2:32" x14ac:dyDescent="0.25">
      <c r="B92" s="14"/>
      <c r="C92" s="14"/>
      <c r="D92" s="2"/>
      <c r="E92" s="2"/>
      <c r="F92" s="2"/>
      <c r="G92" s="2"/>
      <c r="H92" s="34">
        <f t="shared" si="3"/>
        <v>0</v>
      </c>
      <c r="I92" s="16"/>
      <c r="J92" s="12"/>
      <c r="K92" s="4"/>
      <c r="L92" s="4"/>
      <c r="M92" s="4"/>
      <c r="N92" s="4"/>
      <c r="O92" s="4"/>
      <c r="P92" s="4"/>
      <c r="Q92" s="4"/>
      <c r="R92" s="4"/>
      <c r="S92" s="4"/>
      <c r="T92" s="4">
        <f t="shared" si="6"/>
        <v>42084.35</v>
      </c>
      <c r="U92" s="12"/>
      <c r="V92" s="17"/>
      <c r="W92" s="4"/>
      <c r="X92" s="4"/>
      <c r="Y92" s="4"/>
      <c r="Z92" s="4"/>
      <c r="AA92" s="4"/>
      <c r="AB92" s="4"/>
      <c r="AC92" s="4"/>
      <c r="AD92" s="4"/>
      <c r="AE92" s="4"/>
      <c r="AF92" s="4">
        <f t="shared" si="5"/>
        <v>112497</v>
      </c>
    </row>
    <row r="93" spans="2:32" x14ac:dyDescent="0.25">
      <c r="B93" s="14"/>
      <c r="C93" s="14"/>
      <c r="D93" s="2"/>
      <c r="E93" s="2"/>
      <c r="F93" s="2"/>
      <c r="G93" s="2"/>
      <c r="H93" s="34">
        <f t="shared" si="3"/>
        <v>0</v>
      </c>
      <c r="I93" s="16"/>
      <c r="J93" s="12"/>
      <c r="K93" s="4"/>
      <c r="L93" s="4"/>
      <c r="M93" s="4"/>
      <c r="N93" s="4"/>
      <c r="O93" s="4"/>
      <c r="P93" s="4"/>
      <c r="Q93" s="4"/>
      <c r="R93" s="4"/>
      <c r="S93" s="4"/>
      <c r="T93" s="4">
        <f t="shared" si="6"/>
        <v>42084.35</v>
      </c>
      <c r="U93" s="12"/>
      <c r="V93" s="17"/>
      <c r="W93" s="4"/>
      <c r="X93" s="4"/>
      <c r="Y93" s="4"/>
      <c r="Z93" s="4"/>
      <c r="AA93" s="4"/>
      <c r="AB93" s="4"/>
      <c r="AC93" s="4"/>
      <c r="AD93" s="4"/>
      <c r="AE93" s="4"/>
      <c r="AF93" s="4">
        <f t="shared" si="5"/>
        <v>112497</v>
      </c>
    </row>
    <row r="94" spans="2:32" x14ac:dyDescent="0.25">
      <c r="B94" s="14"/>
      <c r="C94" s="14"/>
      <c r="D94" s="2"/>
      <c r="E94" s="2"/>
      <c r="F94" s="2"/>
      <c r="G94" s="2"/>
      <c r="H94" s="34">
        <f t="shared" si="3"/>
        <v>0</v>
      </c>
      <c r="I94" s="16"/>
      <c r="J94" s="12"/>
      <c r="K94" s="4"/>
      <c r="L94" s="4"/>
      <c r="M94" s="4"/>
      <c r="N94" s="4"/>
      <c r="O94" s="4"/>
      <c r="P94" s="4"/>
      <c r="Q94" s="4"/>
      <c r="R94" s="4"/>
      <c r="S94" s="4"/>
      <c r="T94" s="4">
        <f t="shared" si="6"/>
        <v>42084.35</v>
      </c>
      <c r="U94" s="12"/>
      <c r="V94" s="17"/>
      <c r="W94" s="4"/>
      <c r="X94" s="4"/>
      <c r="Y94" s="4"/>
      <c r="Z94" s="4"/>
      <c r="AA94" s="4"/>
      <c r="AB94" s="4"/>
      <c r="AC94" s="4"/>
      <c r="AD94" s="4"/>
      <c r="AE94" s="4"/>
      <c r="AF94" s="4">
        <f t="shared" si="5"/>
        <v>112497</v>
      </c>
    </row>
    <row r="95" spans="2:32" x14ac:dyDescent="0.25">
      <c r="B95" s="14"/>
      <c r="C95" s="14"/>
      <c r="D95" s="2"/>
      <c r="E95" s="2"/>
      <c r="F95" s="2"/>
      <c r="G95" s="2"/>
      <c r="H95" s="34">
        <f t="shared" si="3"/>
        <v>0</v>
      </c>
      <c r="I95" s="16"/>
      <c r="J95" s="12"/>
      <c r="K95" s="4"/>
      <c r="L95" s="4"/>
      <c r="M95" s="4"/>
      <c r="N95" s="4"/>
      <c r="O95" s="4"/>
      <c r="P95" s="4"/>
      <c r="Q95" s="4"/>
      <c r="R95" s="4"/>
      <c r="S95" s="4"/>
      <c r="T95" s="4">
        <f t="shared" si="6"/>
        <v>42084.35</v>
      </c>
      <c r="U95" s="12"/>
      <c r="V95" s="17"/>
      <c r="W95" s="4"/>
      <c r="X95" s="4"/>
      <c r="Y95" s="4"/>
      <c r="Z95" s="4"/>
      <c r="AA95" s="4"/>
      <c r="AB95" s="4"/>
      <c r="AC95" s="4"/>
      <c r="AD95" s="4"/>
      <c r="AE95" s="4"/>
      <c r="AF95" s="4">
        <f t="shared" si="5"/>
        <v>112497</v>
      </c>
    </row>
    <row r="96" spans="2:32" x14ac:dyDescent="0.25">
      <c r="B96" s="14"/>
      <c r="C96" s="14"/>
      <c r="D96" s="2"/>
      <c r="E96" s="2"/>
      <c r="F96" s="2"/>
      <c r="G96" s="2"/>
      <c r="H96" s="34">
        <f t="shared" si="3"/>
        <v>0</v>
      </c>
      <c r="I96" s="16"/>
      <c r="J96" s="12"/>
      <c r="K96" s="4"/>
      <c r="L96" s="4"/>
      <c r="M96" s="4"/>
      <c r="N96" s="4"/>
      <c r="O96" s="4"/>
      <c r="P96" s="4"/>
      <c r="Q96" s="4"/>
      <c r="R96" s="4"/>
      <c r="S96" s="4"/>
      <c r="T96" s="4">
        <f t="shared" si="6"/>
        <v>42084.35</v>
      </c>
      <c r="U96" s="16"/>
      <c r="V96" s="12"/>
      <c r="W96" s="4"/>
      <c r="X96" s="4"/>
      <c r="Y96" s="4"/>
      <c r="Z96" s="4"/>
      <c r="AA96" s="4"/>
      <c r="AB96" s="4"/>
      <c r="AC96" s="4"/>
      <c r="AD96" s="4"/>
      <c r="AE96" s="4"/>
      <c r="AF96" s="4">
        <f t="shared" si="5"/>
        <v>112497</v>
      </c>
    </row>
    <row r="97" spans="2:32" x14ac:dyDescent="0.25">
      <c r="B97" s="14"/>
      <c r="C97" s="14"/>
      <c r="D97" s="2"/>
      <c r="E97" s="2"/>
      <c r="F97" s="2"/>
      <c r="G97" s="2"/>
      <c r="H97" s="34">
        <f t="shared" si="3"/>
        <v>0</v>
      </c>
      <c r="I97" s="16"/>
      <c r="J97" s="12"/>
      <c r="K97" s="4"/>
      <c r="L97" s="4"/>
      <c r="M97" s="4"/>
      <c r="N97" s="4"/>
      <c r="O97" s="4"/>
      <c r="P97" s="4"/>
      <c r="Q97" s="4"/>
      <c r="R97" s="4"/>
      <c r="S97" s="4"/>
      <c r="T97" s="4">
        <f t="shared" si="6"/>
        <v>42084.35</v>
      </c>
      <c r="U97" s="16"/>
      <c r="V97" s="12"/>
      <c r="W97" s="4"/>
      <c r="X97" s="4"/>
      <c r="Y97" s="4"/>
      <c r="Z97" s="4"/>
      <c r="AA97" s="4"/>
      <c r="AB97" s="4"/>
      <c r="AC97" s="4"/>
      <c r="AD97" s="4"/>
      <c r="AE97" s="4"/>
      <c r="AF97" s="4">
        <f t="shared" si="5"/>
        <v>112497</v>
      </c>
    </row>
    <row r="98" spans="2:32" x14ac:dyDescent="0.25">
      <c r="B98" s="14"/>
      <c r="C98" s="14"/>
      <c r="D98" s="2"/>
      <c r="E98" s="2"/>
      <c r="F98" s="2"/>
      <c r="G98" s="2"/>
      <c r="H98" s="34">
        <f t="shared" si="3"/>
        <v>0</v>
      </c>
      <c r="I98" s="11"/>
      <c r="J98" s="11"/>
      <c r="K98" s="4"/>
      <c r="L98" s="4"/>
      <c r="M98" s="4"/>
      <c r="N98" s="4"/>
      <c r="O98" s="4"/>
      <c r="P98" s="4"/>
      <c r="Q98" s="4"/>
      <c r="R98" s="4"/>
      <c r="S98" s="4"/>
      <c r="T98" s="4">
        <f t="shared" si="6"/>
        <v>42084.35</v>
      </c>
      <c r="U98" s="16"/>
      <c r="V98" s="12"/>
      <c r="W98" s="4"/>
      <c r="X98" s="4"/>
      <c r="Y98" s="4"/>
      <c r="Z98" s="4"/>
      <c r="AA98" s="4"/>
      <c r="AB98" s="4"/>
      <c r="AC98" s="4"/>
      <c r="AD98" s="4"/>
      <c r="AE98" s="4"/>
      <c r="AF98" s="4">
        <f t="shared" si="5"/>
        <v>112497</v>
      </c>
    </row>
    <row r="99" spans="2:32" x14ac:dyDescent="0.25">
      <c r="B99" s="14"/>
      <c r="C99" s="14"/>
      <c r="D99" s="2"/>
      <c r="E99" s="2"/>
      <c r="F99" s="2"/>
      <c r="G99" s="2"/>
      <c r="H99" s="34">
        <f t="shared" si="3"/>
        <v>0</v>
      </c>
      <c r="I99" s="11"/>
      <c r="J99" s="12"/>
      <c r="K99" s="4"/>
      <c r="L99" s="4"/>
      <c r="M99" s="4"/>
      <c r="N99" s="4"/>
      <c r="O99" s="4"/>
      <c r="P99" s="4"/>
      <c r="Q99" s="4"/>
      <c r="R99" s="4"/>
      <c r="S99" s="4"/>
      <c r="T99" s="4">
        <f t="shared" si="6"/>
        <v>42084.35</v>
      </c>
      <c r="U99" s="16"/>
      <c r="V99" s="12"/>
      <c r="W99" s="4"/>
      <c r="X99" s="4"/>
      <c r="Y99" s="4"/>
      <c r="Z99" s="4"/>
      <c r="AA99" s="4"/>
      <c r="AB99" s="4"/>
      <c r="AC99" s="4"/>
      <c r="AD99" s="4"/>
      <c r="AE99" s="4"/>
      <c r="AF99" s="4">
        <f t="shared" si="5"/>
        <v>112497</v>
      </c>
    </row>
    <row r="100" spans="2:32" x14ac:dyDescent="0.25">
      <c r="B100" s="14"/>
      <c r="C100" s="14"/>
      <c r="D100" s="2"/>
      <c r="E100" s="2"/>
      <c r="F100" s="2"/>
      <c r="G100" s="2"/>
      <c r="H100" s="34">
        <f t="shared" si="3"/>
        <v>0</v>
      </c>
      <c r="I100" s="11"/>
      <c r="J100" s="11"/>
      <c r="K100" s="4"/>
      <c r="L100" s="4"/>
      <c r="M100" s="4"/>
      <c r="N100" s="4"/>
      <c r="O100" s="4"/>
      <c r="P100" s="4"/>
      <c r="Q100" s="4"/>
      <c r="R100" s="4"/>
      <c r="S100" s="4"/>
      <c r="T100" s="4">
        <f t="shared" si="6"/>
        <v>42084.35</v>
      </c>
      <c r="U100" s="16"/>
      <c r="V100" s="12"/>
      <c r="W100" s="4"/>
      <c r="X100" s="4"/>
      <c r="Y100" s="4"/>
      <c r="Z100" s="4"/>
      <c r="AA100" s="4"/>
      <c r="AB100" s="4"/>
      <c r="AC100" s="4"/>
      <c r="AD100" s="4"/>
      <c r="AE100" s="4"/>
      <c r="AF100" s="4">
        <f t="shared" si="5"/>
        <v>112497</v>
      </c>
    </row>
    <row r="101" spans="2:32" x14ac:dyDescent="0.25">
      <c r="B101" s="14"/>
      <c r="C101" s="14"/>
      <c r="D101" s="2"/>
      <c r="E101" s="2"/>
      <c r="F101" s="2"/>
      <c r="G101" s="2"/>
      <c r="H101" s="34">
        <f t="shared" si="3"/>
        <v>0</v>
      </c>
      <c r="I101" s="11"/>
      <c r="J101" s="11"/>
      <c r="K101" s="4"/>
      <c r="L101" s="4"/>
      <c r="M101" s="4"/>
      <c r="N101" s="4"/>
      <c r="O101" s="4"/>
      <c r="P101" s="4"/>
      <c r="Q101" s="4"/>
      <c r="R101" s="4"/>
      <c r="S101" s="4"/>
      <c r="T101" s="4">
        <f t="shared" si="6"/>
        <v>42084.35</v>
      </c>
      <c r="U101" s="16"/>
      <c r="V101" s="12"/>
      <c r="W101" s="4"/>
      <c r="X101" s="4"/>
      <c r="Y101" s="4"/>
      <c r="Z101" s="4"/>
      <c r="AA101" s="4"/>
      <c r="AB101" s="4"/>
      <c r="AC101" s="4"/>
      <c r="AD101" s="4"/>
      <c r="AE101" s="4"/>
      <c r="AF101" s="4">
        <f t="shared" si="5"/>
        <v>112497</v>
      </c>
    </row>
    <row r="102" spans="2:32" x14ac:dyDescent="0.25">
      <c r="B102" s="14"/>
      <c r="C102" s="14"/>
      <c r="D102" s="2"/>
      <c r="E102" s="2"/>
      <c r="F102" s="2"/>
      <c r="G102" s="2"/>
      <c r="H102" s="34">
        <f t="shared" si="3"/>
        <v>0</v>
      </c>
      <c r="I102" s="11"/>
      <c r="J102" s="11"/>
      <c r="K102" s="4"/>
      <c r="L102" s="4"/>
      <c r="M102" s="4"/>
      <c r="N102" s="4"/>
      <c r="O102" s="4"/>
      <c r="P102" s="4"/>
      <c r="Q102" s="4"/>
      <c r="R102" s="4"/>
      <c r="S102" s="4"/>
      <c r="T102" s="4">
        <f t="shared" si="6"/>
        <v>42084.35</v>
      </c>
      <c r="U102" s="16"/>
      <c r="V102" s="12"/>
      <c r="W102" s="4"/>
      <c r="X102" s="4"/>
      <c r="Y102" s="4"/>
      <c r="Z102" s="4"/>
      <c r="AA102" s="4"/>
      <c r="AB102" s="4"/>
      <c r="AC102" s="4"/>
      <c r="AD102" s="4"/>
      <c r="AE102" s="4"/>
      <c r="AF102" s="4">
        <f t="shared" si="5"/>
        <v>112497</v>
      </c>
    </row>
    <row r="103" spans="2:32" x14ac:dyDescent="0.25">
      <c r="B103" s="14"/>
      <c r="C103" s="14"/>
      <c r="D103" s="2"/>
      <c r="E103" s="2"/>
      <c r="F103" s="2"/>
      <c r="G103" s="2"/>
      <c r="H103" s="34">
        <f t="shared" si="3"/>
        <v>0</v>
      </c>
      <c r="I103" s="11"/>
      <c r="J103" s="11"/>
      <c r="K103" s="4"/>
      <c r="L103" s="4"/>
      <c r="M103" s="4"/>
      <c r="N103" s="4"/>
      <c r="O103" s="4"/>
      <c r="P103" s="4"/>
      <c r="Q103" s="4"/>
      <c r="R103" s="4"/>
      <c r="S103" s="4"/>
      <c r="T103" s="4">
        <f t="shared" si="6"/>
        <v>42084.35</v>
      </c>
      <c r="U103" s="16"/>
      <c r="V103" s="12"/>
      <c r="W103" s="4"/>
      <c r="X103" s="4"/>
      <c r="Y103" s="4"/>
      <c r="Z103" s="4"/>
      <c r="AA103" s="4"/>
      <c r="AB103" s="4"/>
      <c r="AC103" s="4"/>
      <c r="AD103" s="4"/>
      <c r="AE103" s="4"/>
      <c r="AF103" s="4">
        <f t="shared" si="5"/>
        <v>112497</v>
      </c>
    </row>
    <row r="104" spans="2:32" x14ac:dyDescent="0.25">
      <c r="B104" s="14"/>
      <c r="C104" s="14"/>
      <c r="D104" s="2"/>
      <c r="E104" s="2"/>
      <c r="F104" s="2"/>
      <c r="G104" s="2"/>
      <c r="H104" s="34">
        <f t="shared" si="3"/>
        <v>0</v>
      </c>
      <c r="I104" s="11"/>
      <c r="J104" s="11"/>
      <c r="K104" s="4"/>
      <c r="L104" s="4"/>
      <c r="M104" s="4"/>
      <c r="N104" s="4"/>
      <c r="O104" s="4"/>
      <c r="P104" s="4"/>
      <c r="Q104" s="4"/>
      <c r="R104" s="4"/>
      <c r="S104" s="4"/>
      <c r="T104" s="4">
        <f t="shared" si="6"/>
        <v>42084.35</v>
      </c>
      <c r="U104" s="16"/>
      <c r="V104" s="12"/>
      <c r="W104" s="4"/>
      <c r="X104" s="4"/>
      <c r="Y104" s="4"/>
      <c r="Z104" s="4"/>
      <c r="AA104" s="4"/>
      <c r="AB104" s="4"/>
      <c r="AC104" s="4"/>
      <c r="AD104" s="4"/>
      <c r="AE104" s="4"/>
      <c r="AF104" s="4">
        <f t="shared" si="5"/>
        <v>112497</v>
      </c>
    </row>
    <row r="105" spans="2:32" x14ac:dyDescent="0.25">
      <c r="B105" s="14"/>
      <c r="C105" s="14"/>
      <c r="D105" s="2"/>
      <c r="E105" s="2"/>
      <c r="F105" s="2"/>
      <c r="G105" s="2"/>
      <c r="H105" s="34">
        <f t="shared" si="3"/>
        <v>0</v>
      </c>
      <c r="I105" s="11"/>
      <c r="J105" s="11"/>
      <c r="K105" s="4"/>
      <c r="L105" s="4"/>
      <c r="M105" s="4"/>
      <c r="N105" s="4"/>
      <c r="O105" s="4"/>
      <c r="P105" s="4"/>
      <c r="Q105" s="4"/>
      <c r="R105" s="4"/>
      <c r="S105" s="4"/>
      <c r="T105" s="4">
        <f t="shared" si="6"/>
        <v>42084.35</v>
      </c>
      <c r="U105" s="12"/>
      <c r="V105" s="17"/>
      <c r="W105" s="4"/>
      <c r="X105" s="4"/>
      <c r="Y105" s="4"/>
      <c r="Z105" s="4"/>
      <c r="AA105" s="4"/>
      <c r="AB105" s="4"/>
      <c r="AC105" s="4"/>
      <c r="AD105" s="4"/>
      <c r="AE105" s="4"/>
      <c r="AF105" s="4">
        <f t="shared" si="5"/>
        <v>112497</v>
      </c>
    </row>
    <row r="106" spans="2:32" x14ac:dyDescent="0.25">
      <c r="B106" s="14"/>
      <c r="C106" s="14"/>
      <c r="D106" s="2"/>
      <c r="E106" s="2"/>
      <c r="F106" s="2"/>
      <c r="G106" s="2"/>
      <c r="H106" s="34">
        <f t="shared" si="3"/>
        <v>0</v>
      </c>
      <c r="I106" s="11"/>
      <c r="J106" s="11"/>
      <c r="K106" s="4"/>
      <c r="L106" s="4"/>
      <c r="M106" s="4"/>
      <c r="N106" s="4"/>
      <c r="O106" s="4"/>
      <c r="P106" s="4"/>
      <c r="Q106" s="4"/>
      <c r="R106" s="4"/>
      <c r="S106" s="4"/>
      <c r="T106" s="4">
        <f t="shared" si="6"/>
        <v>42084.35</v>
      </c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>
        <f t="shared" si="5"/>
        <v>112497</v>
      </c>
    </row>
    <row r="107" spans="2:32" x14ac:dyDescent="0.25">
      <c r="B107" s="14"/>
      <c r="C107" s="14"/>
      <c r="D107" s="2"/>
      <c r="E107" s="2"/>
      <c r="F107" s="2"/>
      <c r="G107" s="2"/>
      <c r="H107" s="34">
        <f t="shared" si="3"/>
        <v>0</v>
      </c>
      <c r="I107" s="11"/>
      <c r="J107" s="11"/>
      <c r="K107" s="4"/>
      <c r="L107" s="4"/>
      <c r="M107" s="4"/>
      <c r="N107" s="4"/>
      <c r="O107" s="4"/>
      <c r="P107" s="4"/>
      <c r="Q107" s="4"/>
      <c r="R107" s="4"/>
      <c r="S107" s="4"/>
      <c r="T107" s="4">
        <f t="shared" si="6"/>
        <v>42084.35</v>
      </c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>
        <f t="shared" si="5"/>
        <v>112497</v>
      </c>
    </row>
    <row r="108" spans="2:32" x14ac:dyDescent="0.25">
      <c r="B108" s="14"/>
      <c r="C108" s="14"/>
      <c r="D108" s="2"/>
      <c r="E108" s="2"/>
      <c r="F108" s="2"/>
      <c r="G108" s="2"/>
      <c r="H108" s="34">
        <f t="shared" si="3"/>
        <v>0</v>
      </c>
      <c r="I108" s="11"/>
      <c r="J108" s="11"/>
      <c r="K108" s="4"/>
      <c r="L108" s="4"/>
      <c r="M108" s="4"/>
      <c r="N108" s="4"/>
      <c r="O108" s="4"/>
      <c r="P108" s="4"/>
      <c r="Q108" s="4"/>
      <c r="R108" s="4"/>
      <c r="S108" s="4"/>
      <c r="T108" s="4">
        <f t="shared" si="6"/>
        <v>42084.35</v>
      </c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>
        <f t="shared" si="5"/>
        <v>112497</v>
      </c>
    </row>
    <row r="109" spans="2:32" x14ac:dyDescent="0.25">
      <c r="B109" s="14"/>
      <c r="C109" s="14"/>
      <c r="D109" s="2"/>
      <c r="E109" s="2"/>
      <c r="F109" s="2"/>
      <c r="G109" s="2"/>
      <c r="H109" s="34">
        <f t="shared" si="3"/>
        <v>0</v>
      </c>
      <c r="I109" s="16"/>
      <c r="J109" s="12"/>
      <c r="K109" s="4"/>
      <c r="L109" s="4"/>
      <c r="M109" s="4"/>
      <c r="N109" s="4"/>
      <c r="O109" s="4"/>
      <c r="P109" s="4"/>
      <c r="Q109" s="4"/>
      <c r="R109" s="4"/>
      <c r="S109" s="4"/>
      <c r="T109" s="4">
        <f t="shared" si="6"/>
        <v>42084.35</v>
      </c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>
        <f t="shared" si="5"/>
        <v>112497</v>
      </c>
    </row>
    <row r="110" spans="2:32" x14ac:dyDescent="0.25">
      <c r="B110" s="7"/>
      <c r="C110" s="2"/>
      <c r="D110" s="2"/>
      <c r="E110" s="2"/>
      <c r="F110" s="2"/>
      <c r="G110" s="2"/>
      <c r="H110" s="34">
        <f t="shared" si="3"/>
        <v>0</v>
      </c>
      <c r="I110" s="16"/>
      <c r="J110" s="12"/>
      <c r="K110" s="4"/>
      <c r="L110" s="4"/>
      <c r="M110" s="4"/>
      <c r="N110" s="4"/>
      <c r="O110" s="4"/>
      <c r="P110" s="4"/>
      <c r="Q110" s="4"/>
      <c r="R110" s="4"/>
      <c r="S110" s="4"/>
      <c r="T110" s="4">
        <f t="shared" si="6"/>
        <v>42084.35</v>
      </c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>
        <f t="shared" si="5"/>
        <v>112497</v>
      </c>
    </row>
    <row r="111" spans="2:32" x14ac:dyDescent="0.25">
      <c r="B111" s="2"/>
      <c r="C111" s="2"/>
      <c r="D111" s="2"/>
      <c r="E111" s="2"/>
      <c r="F111" s="2"/>
      <c r="G111" s="2"/>
      <c r="H111" s="34">
        <f t="shared" si="3"/>
        <v>0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>
        <f t="shared" si="6"/>
        <v>42084.35</v>
      </c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>
        <f t="shared" si="5"/>
        <v>112497</v>
      </c>
    </row>
    <row r="112" spans="2:32" x14ac:dyDescent="0.25">
      <c r="B112" s="2"/>
      <c r="C112" s="2"/>
      <c r="D112" s="2"/>
      <c r="E112" s="2"/>
      <c r="F112" s="2"/>
      <c r="G112" s="2"/>
      <c r="H112" s="34">
        <f t="shared" si="3"/>
        <v>0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>
        <f t="shared" si="6"/>
        <v>42084.35</v>
      </c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>
        <f t="shared" si="5"/>
        <v>112497</v>
      </c>
    </row>
    <row r="114" spans="2:32" ht="15.75" thickBot="1" x14ac:dyDescent="0.3"/>
    <row r="115" spans="2:32" x14ac:dyDescent="0.25">
      <c r="S115" t="s">
        <v>130</v>
      </c>
      <c r="T115" s="18">
        <v>30313.35</v>
      </c>
      <c r="AE115" t="s">
        <v>130</v>
      </c>
      <c r="AF115" s="19">
        <v>89758</v>
      </c>
    </row>
    <row r="116" spans="2:32" x14ac:dyDescent="0.25">
      <c r="D116" s="4">
        <f>SUM(D3:D112)</f>
        <v>0</v>
      </c>
      <c r="E116" s="4">
        <f t="shared" ref="E116:F116" si="7">SUM(E3:E112)</f>
        <v>0</v>
      </c>
      <c r="F116" s="4">
        <f t="shared" si="7"/>
        <v>0</v>
      </c>
      <c r="G116" s="4">
        <f t="shared" ref="G116:AE116" si="8">SUM(G3:G112)</f>
        <v>0</v>
      </c>
      <c r="H116" s="4">
        <f t="shared" si="8"/>
        <v>0</v>
      </c>
      <c r="I116" s="4">
        <f t="shared" si="8"/>
        <v>0</v>
      </c>
      <c r="J116" s="4">
        <f t="shared" si="8"/>
        <v>8000</v>
      </c>
      <c r="K116" s="4">
        <f t="shared" si="8"/>
        <v>0</v>
      </c>
      <c r="L116" s="4">
        <f t="shared" si="8"/>
        <v>375</v>
      </c>
      <c r="M116" s="4">
        <f t="shared" si="8"/>
        <v>53396</v>
      </c>
      <c r="N116" s="4">
        <f t="shared" si="8"/>
        <v>0</v>
      </c>
      <c r="O116" s="4">
        <f t="shared" si="8"/>
        <v>0</v>
      </c>
      <c r="P116" s="4">
        <f t="shared" si="8"/>
        <v>-34000</v>
      </c>
      <c r="Q116" s="4">
        <f t="shared" si="8"/>
        <v>0</v>
      </c>
      <c r="R116" s="4">
        <f t="shared" si="8"/>
        <v>0</v>
      </c>
      <c r="S116" s="4">
        <f t="shared" si="8"/>
        <v>0</v>
      </c>
      <c r="T116" s="4">
        <f>I116-J116-K116+L116+M116-N116-O116+P116+Q116+T115+R116-S116</f>
        <v>42084.35</v>
      </c>
      <c r="U116" s="4">
        <f t="shared" si="8"/>
        <v>25000</v>
      </c>
      <c r="V116" s="4">
        <f t="shared" si="8"/>
        <v>158800</v>
      </c>
      <c r="W116" s="4">
        <f t="shared" si="8"/>
        <v>0</v>
      </c>
      <c r="X116" s="4">
        <f t="shared" si="8"/>
        <v>1968</v>
      </c>
      <c r="Y116" s="4">
        <f t="shared" si="8"/>
        <v>120571</v>
      </c>
      <c r="Z116" s="4">
        <f t="shared" si="8"/>
        <v>0</v>
      </c>
      <c r="AA116" s="4">
        <f t="shared" si="8"/>
        <v>0</v>
      </c>
      <c r="AB116" s="4">
        <f t="shared" si="8"/>
        <v>34000</v>
      </c>
      <c r="AC116" s="4">
        <f t="shared" si="8"/>
        <v>0</v>
      </c>
      <c r="AD116" s="4">
        <f t="shared" si="8"/>
        <v>0</v>
      </c>
      <c r="AE116" s="4">
        <f t="shared" si="8"/>
        <v>0</v>
      </c>
      <c r="AF116" s="4">
        <f>U116-V116-W116+X116+Y116-Z116-AA116+AB116+AC116+AF115+AD116-AE116</f>
        <v>112497</v>
      </c>
    </row>
    <row r="117" spans="2:32" ht="75" x14ac:dyDescent="0.25">
      <c r="B117" s="9" t="s">
        <v>1</v>
      </c>
      <c r="C117" s="10" t="s">
        <v>0</v>
      </c>
      <c r="D117" s="10" t="s">
        <v>2</v>
      </c>
      <c r="E117" s="10" t="s">
        <v>150</v>
      </c>
      <c r="F117" s="10" t="s">
        <v>796</v>
      </c>
      <c r="G117" s="10" t="s">
        <v>3</v>
      </c>
      <c r="H117" s="10" t="s">
        <v>4</v>
      </c>
      <c r="I117" s="10" t="s">
        <v>124</v>
      </c>
      <c r="J117" s="10" t="s">
        <v>123</v>
      </c>
      <c r="K117" s="10" t="s">
        <v>122</v>
      </c>
      <c r="L117" s="10" t="s">
        <v>121</v>
      </c>
      <c r="M117" s="10" t="s">
        <v>120</v>
      </c>
      <c r="N117" s="10" t="s">
        <v>119</v>
      </c>
      <c r="O117" s="10" t="s">
        <v>118</v>
      </c>
      <c r="P117" s="10" t="s">
        <v>125</v>
      </c>
      <c r="Q117" s="10" t="s">
        <v>126</v>
      </c>
      <c r="R117" s="10" t="s">
        <v>288</v>
      </c>
      <c r="S117" s="10" t="s">
        <v>117</v>
      </c>
      <c r="T117" s="10" t="s">
        <v>5</v>
      </c>
      <c r="U117" s="10" t="s">
        <v>110</v>
      </c>
      <c r="V117" s="10" t="s">
        <v>111</v>
      </c>
      <c r="W117" s="10" t="s">
        <v>112</v>
      </c>
      <c r="X117" s="10" t="s">
        <v>113</v>
      </c>
      <c r="Y117" s="10" t="s">
        <v>114</v>
      </c>
      <c r="Z117" s="10" t="s">
        <v>115</v>
      </c>
      <c r="AA117" s="10" t="s">
        <v>116</v>
      </c>
      <c r="AB117" s="10" t="s">
        <v>127</v>
      </c>
      <c r="AC117" s="10" t="s">
        <v>128</v>
      </c>
      <c r="AD117" s="10" t="s">
        <v>288</v>
      </c>
      <c r="AE117" s="10" t="s">
        <v>109</v>
      </c>
      <c r="AF117" s="10" t="s">
        <v>6</v>
      </c>
    </row>
  </sheetData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117"/>
  <sheetViews>
    <sheetView topLeftCell="A109" workbookViewId="0">
      <selection activeCell="E117" sqref="E117:F117"/>
    </sheetView>
  </sheetViews>
  <sheetFormatPr defaultRowHeight="15" x14ac:dyDescent="0.25"/>
  <cols>
    <col min="2" max="2" width="10.140625" bestFit="1" customWidth="1"/>
    <col min="3" max="3" width="32.7109375" bestFit="1" customWidth="1"/>
    <col min="4" max="9" width="8.85546875" customWidth="1"/>
    <col min="10" max="10" width="9.5703125" customWidth="1"/>
    <col min="11" max="15" width="8.85546875" customWidth="1"/>
    <col min="16" max="16" width="10.28515625" customWidth="1"/>
    <col min="17" max="19" width="8.85546875" customWidth="1"/>
    <col min="20" max="20" width="10" customWidth="1"/>
    <col min="21" max="22" width="9.5703125" bestFit="1" customWidth="1"/>
    <col min="25" max="25" width="9.5703125" bestFit="1" customWidth="1"/>
    <col min="28" max="28" width="9.5703125" bestFit="1" customWidth="1"/>
    <col min="30" max="32" width="9.5703125" bestFit="1" customWidth="1"/>
  </cols>
  <sheetData>
    <row r="1" spans="1:32" x14ac:dyDescent="0.25">
      <c r="A1" t="s">
        <v>349</v>
      </c>
    </row>
    <row r="2" spans="1:32" ht="75.75" thickBot="1" x14ac:dyDescent="0.3">
      <c r="B2" s="9" t="s">
        <v>1</v>
      </c>
      <c r="C2" s="10" t="s">
        <v>0</v>
      </c>
      <c r="D2" s="10" t="s">
        <v>2</v>
      </c>
      <c r="E2" s="10" t="s">
        <v>150</v>
      </c>
      <c r="F2" s="10" t="s">
        <v>796</v>
      </c>
      <c r="G2" s="10" t="s">
        <v>3</v>
      </c>
      <c r="H2" s="10" t="s">
        <v>4</v>
      </c>
      <c r="I2" s="10" t="s">
        <v>124</v>
      </c>
      <c r="J2" s="10" t="s">
        <v>123</v>
      </c>
      <c r="K2" s="10" t="s">
        <v>122</v>
      </c>
      <c r="L2" s="10" t="s">
        <v>121</v>
      </c>
      <c r="M2" s="10" t="s">
        <v>120</v>
      </c>
      <c r="N2" s="10" t="s">
        <v>119</v>
      </c>
      <c r="O2" s="10" t="s">
        <v>118</v>
      </c>
      <c r="P2" s="10" t="s">
        <v>125</v>
      </c>
      <c r="Q2" s="10" t="s">
        <v>126</v>
      </c>
      <c r="R2" s="10" t="s">
        <v>288</v>
      </c>
      <c r="S2" s="10" t="s">
        <v>117</v>
      </c>
      <c r="T2" s="10" t="s">
        <v>5</v>
      </c>
      <c r="U2" s="10" t="s">
        <v>110</v>
      </c>
      <c r="V2" s="10" t="s">
        <v>111</v>
      </c>
      <c r="W2" s="10" t="s">
        <v>112</v>
      </c>
      <c r="X2" s="10" t="s">
        <v>113</v>
      </c>
      <c r="Y2" s="10" t="s">
        <v>114</v>
      </c>
      <c r="Z2" s="10" t="s">
        <v>115</v>
      </c>
      <c r="AA2" s="10" t="s">
        <v>116</v>
      </c>
      <c r="AB2" s="10" t="s">
        <v>127</v>
      </c>
      <c r="AC2" s="10" t="s">
        <v>128</v>
      </c>
      <c r="AD2" s="10" t="s">
        <v>288</v>
      </c>
      <c r="AE2" s="10" t="s">
        <v>109</v>
      </c>
      <c r="AF2" s="10" t="s">
        <v>6</v>
      </c>
    </row>
    <row r="3" spans="1:32" x14ac:dyDescent="0.25">
      <c r="B3" s="6"/>
      <c r="C3" s="5" t="s">
        <v>129</v>
      </c>
      <c r="D3" s="5"/>
      <c r="E3" s="5"/>
      <c r="F3" s="5"/>
      <c r="G3" s="5"/>
      <c r="H3" s="5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18">
        <v>112433.35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19">
        <v>52649</v>
      </c>
    </row>
    <row r="4" spans="1:32" x14ac:dyDescent="0.25">
      <c r="B4" s="14" t="s">
        <v>399</v>
      </c>
      <c r="C4" s="14" t="s">
        <v>351</v>
      </c>
      <c r="D4" s="2"/>
      <c r="E4" s="2"/>
      <c r="F4" s="2"/>
      <c r="G4" s="2"/>
      <c r="H4" s="34">
        <f t="shared" ref="H4:H67" si="0">H3+D4-G4</f>
        <v>0</v>
      </c>
      <c r="I4" s="22"/>
      <c r="J4" s="22"/>
      <c r="K4" s="4"/>
      <c r="L4" s="4"/>
      <c r="M4" s="4"/>
      <c r="N4" s="4"/>
      <c r="O4" s="4"/>
      <c r="P4" s="4"/>
      <c r="Q4" s="4"/>
      <c r="R4" s="4"/>
      <c r="S4" s="4"/>
      <c r="T4" s="4">
        <f t="shared" ref="T4:T67" si="1">T3+(I4+L4+M4+P4+Q4+R4)-(J4+K4+N4+O4+S4)</f>
        <v>112433.35</v>
      </c>
      <c r="U4" s="22">
        <v>0</v>
      </c>
      <c r="V4" s="22"/>
      <c r="W4" s="4"/>
      <c r="X4" s="4"/>
      <c r="Y4" s="4">
        <v>4274</v>
      </c>
      <c r="Z4" s="4"/>
      <c r="AA4" s="4"/>
      <c r="AB4" s="4"/>
      <c r="AC4" s="4"/>
      <c r="AD4" s="4"/>
      <c r="AE4" s="4"/>
      <c r="AF4" s="4">
        <f t="shared" ref="AF4:AF67" si="2">AF3+(U4+X4+Y4+AB4+AC4+AD4)-(V4+W4+Z4+AA4+AE4)</f>
        <v>56923</v>
      </c>
    </row>
    <row r="5" spans="1:32" x14ac:dyDescent="0.25">
      <c r="B5" s="14" t="s">
        <v>400</v>
      </c>
      <c r="C5" s="14" t="s">
        <v>351</v>
      </c>
      <c r="D5" s="2"/>
      <c r="E5" s="2"/>
      <c r="F5" s="2"/>
      <c r="G5" s="2"/>
      <c r="H5" s="34">
        <f t="shared" si="0"/>
        <v>0</v>
      </c>
      <c r="I5" s="22">
        <v>0</v>
      </c>
      <c r="J5" s="22"/>
      <c r="K5" s="4"/>
      <c r="L5" s="4"/>
      <c r="M5" s="4">
        <v>744</v>
      </c>
      <c r="N5" s="4"/>
      <c r="O5" s="4"/>
      <c r="P5" s="4"/>
      <c r="Q5" s="4"/>
      <c r="R5" s="4"/>
      <c r="S5" s="4"/>
      <c r="T5" s="4">
        <f t="shared" si="1"/>
        <v>113177.35</v>
      </c>
      <c r="U5" s="22"/>
      <c r="V5" s="22"/>
      <c r="W5" s="4"/>
      <c r="X5" s="4"/>
      <c r="Y5" s="4"/>
      <c r="Z5" s="4"/>
      <c r="AA5" s="4"/>
      <c r="AB5" s="4"/>
      <c r="AC5" s="4"/>
      <c r="AD5" s="4"/>
      <c r="AE5" s="4"/>
      <c r="AF5" s="4">
        <f t="shared" si="2"/>
        <v>56923</v>
      </c>
    </row>
    <row r="6" spans="1:32" x14ac:dyDescent="0.25">
      <c r="B6" s="14" t="s">
        <v>401</v>
      </c>
      <c r="C6" s="14" t="s">
        <v>351</v>
      </c>
      <c r="D6" s="2"/>
      <c r="E6" s="2"/>
      <c r="F6" s="2"/>
      <c r="G6" s="2"/>
      <c r="H6" s="34">
        <f t="shared" si="0"/>
        <v>0</v>
      </c>
      <c r="I6" s="22"/>
      <c r="J6" s="22"/>
      <c r="K6" s="4"/>
      <c r="L6" s="4"/>
      <c r="M6" s="4"/>
      <c r="N6" s="4"/>
      <c r="O6" s="4"/>
      <c r="P6" s="4"/>
      <c r="Q6" s="4"/>
      <c r="R6" s="4"/>
      <c r="S6" s="4"/>
      <c r="T6" s="4">
        <f t="shared" si="1"/>
        <v>113177.35</v>
      </c>
      <c r="U6" s="22">
        <v>0</v>
      </c>
      <c r="V6" s="22"/>
      <c r="W6" s="4"/>
      <c r="X6" s="4"/>
      <c r="Y6" s="4">
        <v>12486</v>
      </c>
      <c r="Z6" s="4"/>
      <c r="AA6" s="4"/>
      <c r="AB6" s="4"/>
      <c r="AC6" s="4"/>
      <c r="AD6" s="4"/>
      <c r="AE6" s="4"/>
      <c r="AF6" s="4">
        <f t="shared" si="2"/>
        <v>69409</v>
      </c>
    </row>
    <row r="7" spans="1:32" x14ac:dyDescent="0.25">
      <c r="B7" s="14" t="s">
        <v>402</v>
      </c>
      <c r="C7" s="14" t="s">
        <v>403</v>
      </c>
      <c r="D7" s="2"/>
      <c r="E7" s="2"/>
      <c r="F7" s="2"/>
      <c r="G7" s="2"/>
      <c r="H7" s="34">
        <f t="shared" si="0"/>
        <v>0</v>
      </c>
      <c r="I7" s="22"/>
      <c r="J7" s="22"/>
      <c r="K7" s="4"/>
      <c r="L7" s="4"/>
      <c r="M7" s="4"/>
      <c r="N7" s="4"/>
      <c r="O7" s="4"/>
      <c r="P7" s="4"/>
      <c r="Q7" s="4"/>
      <c r="R7" s="4"/>
      <c r="S7" s="4"/>
      <c r="T7" s="4">
        <f t="shared" si="1"/>
        <v>113177.35</v>
      </c>
      <c r="U7" s="22"/>
      <c r="V7" s="22">
        <v>25000</v>
      </c>
      <c r="W7" s="4"/>
      <c r="X7" s="4"/>
      <c r="Y7" s="4"/>
      <c r="Z7" s="4"/>
      <c r="AA7" s="4"/>
      <c r="AB7" s="4"/>
      <c r="AC7" s="4"/>
      <c r="AD7" s="4"/>
      <c r="AE7" s="4"/>
      <c r="AF7" s="4">
        <f t="shared" si="2"/>
        <v>44409</v>
      </c>
    </row>
    <row r="8" spans="1:32" x14ac:dyDescent="0.25">
      <c r="B8" s="14" t="s">
        <v>404</v>
      </c>
      <c r="C8" s="14" t="s">
        <v>305</v>
      </c>
      <c r="D8" s="2"/>
      <c r="E8" s="2"/>
      <c r="F8" s="2"/>
      <c r="G8" s="2"/>
      <c r="H8" s="34">
        <f t="shared" si="0"/>
        <v>0</v>
      </c>
      <c r="I8" s="22"/>
      <c r="J8" s="22">
        <v>2000</v>
      </c>
      <c r="K8" s="4"/>
      <c r="L8" s="4"/>
      <c r="M8" s="4"/>
      <c r="N8" s="4"/>
      <c r="O8" s="4"/>
      <c r="P8" s="4"/>
      <c r="Q8" s="4"/>
      <c r="R8" s="4"/>
      <c r="S8" s="4"/>
      <c r="T8" s="4">
        <f t="shared" si="1"/>
        <v>111177.35</v>
      </c>
      <c r="U8" s="22"/>
      <c r="V8" s="22"/>
      <c r="W8" s="4"/>
      <c r="X8" s="4"/>
      <c r="Y8" s="4"/>
      <c r="Z8" s="4"/>
      <c r="AA8" s="4"/>
      <c r="AB8" s="4"/>
      <c r="AC8" s="4"/>
      <c r="AD8" s="4"/>
      <c r="AE8" s="4"/>
      <c r="AF8" s="4">
        <f t="shared" si="2"/>
        <v>44409</v>
      </c>
    </row>
    <row r="9" spans="1:32" x14ac:dyDescent="0.25">
      <c r="B9" s="14" t="s">
        <v>405</v>
      </c>
      <c r="C9" s="14" t="s">
        <v>303</v>
      </c>
      <c r="D9" s="2"/>
      <c r="E9" s="2"/>
      <c r="F9" s="2"/>
      <c r="G9" s="2"/>
      <c r="H9" s="34">
        <f t="shared" si="0"/>
        <v>0</v>
      </c>
      <c r="I9" s="22"/>
      <c r="J9" s="22"/>
      <c r="K9" s="4"/>
      <c r="L9" s="4"/>
      <c r="M9" s="4"/>
      <c r="N9" s="4"/>
      <c r="O9" s="4"/>
      <c r="P9" s="4"/>
      <c r="Q9" s="4"/>
      <c r="R9" s="4"/>
      <c r="S9" s="4"/>
      <c r="T9" s="4">
        <f t="shared" si="1"/>
        <v>111177.35</v>
      </c>
      <c r="U9" s="22"/>
      <c r="V9" s="22">
        <v>25000</v>
      </c>
      <c r="W9" s="4"/>
      <c r="X9" s="4"/>
      <c r="Y9" s="4"/>
      <c r="Z9" s="4"/>
      <c r="AA9" s="4"/>
      <c r="AB9" s="4"/>
      <c r="AC9" s="4"/>
      <c r="AD9" s="4"/>
      <c r="AE9" s="4"/>
      <c r="AF9" s="4">
        <f t="shared" si="2"/>
        <v>19409</v>
      </c>
    </row>
    <row r="10" spans="1:32" x14ac:dyDescent="0.25">
      <c r="B10" s="20" t="s">
        <v>406</v>
      </c>
      <c r="C10" s="21" t="s">
        <v>370</v>
      </c>
      <c r="D10" s="2"/>
      <c r="E10" s="2"/>
      <c r="F10" s="2"/>
      <c r="G10" s="2"/>
      <c r="H10" s="34">
        <f t="shared" si="0"/>
        <v>0</v>
      </c>
      <c r="I10" s="16"/>
      <c r="J10" s="12">
        <v>0</v>
      </c>
      <c r="K10" s="4"/>
      <c r="L10" s="4"/>
      <c r="M10" s="4"/>
      <c r="N10" s="4"/>
      <c r="O10" s="4"/>
      <c r="P10" s="4">
        <v>-100000</v>
      </c>
      <c r="Q10" s="4"/>
      <c r="R10" s="4"/>
      <c r="S10" s="4"/>
      <c r="T10" s="4">
        <f t="shared" si="1"/>
        <v>11177.350000000006</v>
      </c>
      <c r="U10" s="12">
        <v>0</v>
      </c>
      <c r="V10" s="17"/>
      <c r="W10" s="4"/>
      <c r="X10" s="4"/>
      <c r="Y10" s="4"/>
      <c r="Z10" s="4"/>
      <c r="AA10" s="4"/>
      <c r="AB10" s="4">
        <v>100000</v>
      </c>
      <c r="AC10" s="4"/>
      <c r="AD10" s="4"/>
      <c r="AE10" s="4"/>
      <c r="AF10" s="4">
        <f t="shared" si="2"/>
        <v>119409</v>
      </c>
    </row>
    <row r="11" spans="1:32" x14ac:dyDescent="0.25">
      <c r="B11" s="14" t="s">
        <v>407</v>
      </c>
      <c r="C11" s="14" t="s">
        <v>408</v>
      </c>
      <c r="D11" s="2"/>
      <c r="E11" s="2"/>
      <c r="F11" s="2"/>
      <c r="G11" s="2"/>
      <c r="H11" s="34">
        <f t="shared" si="0"/>
        <v>0</v>
      </c>
      <c r="I11" s="16"/>
      <c r="J11" s="12"/>
      <c r="K11" s="4"/>
      <c r="L11" s="4"/>
      <c r="M11" s="4"/>
      <c r="N11" s="4"/>
      <c r="O11" s="4"/>
      <c r="P11" s="4"/>
      <c r="Q11" s="4"/>
      <c r="R11" s="4"/>
      <c r="S11" s="4"/>
      <c r="T11" s="4">
        <f t="shared" si="1"/>
        <v>11177.350000000006</v>
      </c>
      <c r="U11" s="12"/>
      <c r="V11" s="17">
        <v>2250</v>
      </c>
      <c r="W11" s="4"/>
      <c r="X11" s="4"/>
      <c r="Y11" s="4"/>
      <c r="Z11" s="4"/>
      <c r="AA11" s="4"/>
      <c r="AB11" s="4"/>
      <c r="AC11" s="4"/>
      <c r="AD11" s="4"/>
      <c r="AE11" s="4"/>
      <c r="AF11" s="4">
        <f t="shared" si="2"/>
        <v>117159</v>
      </c>
    </row>
    <row r="12" spans="1:32" x14ac:dyDescent="0.25">
      <c r="B12" s="14" t="s">
        <v>409</v>
      </c>
      <c r="C12" s="14" t="s">
        <v>351</v>
      </c>
      <c r="D12" s="2"/>
      <c r="E12" s="2"/>
      <c r="F12" s="2"/>
      <c r="G12" s="2"/>
      <c r="H12" s="34">
        <f t="shared" si="0"/>
        <v>0</v>
      </c>
      <c r="I12" s="16">
        <v>0</v>
      </c>
      <c r="J12" s="12"/>
      <c r="K12" s="4"/>
      <c r="L12" s="4"/>
      <c r="M12" s="4">
        <v>744</v>
      </c>
      <c r="N12" s="4"/>
      <c r="O12" s="4"/>
      <c r="P12" s="4"/>
      <c r="Q12" s="4"/>
      <c r="R12" s="4"/>
      <c r="S12" s="4"/>
      <c r="T12" s="4">
        <f t="shared" si="1"/>
        <v>11921.350000000006</v>
      </c>
      <c r="U12" s="12"/>
      <c r="V12" s="17"/>
      <c r="W12" s="4"/>
      <c r="X12" s="4"/>
      <c r="Y12" s="4"/>
      <c r="Z12" s="4"/>
      <c r="AA12" s="4"/>
      <c r="AB12" s="4"/>
      <c r="AC12" s="4"/>
      <c r="AD12" s="4"/>
      <c r="AE12" s="4"/>
      <c r="AF12" s="4">
        <f t="shared" si="2"/>
        <v>117159</v>
      </c>
    </row>
    <row r="13" spans="1:32" x14ac:dyDescent="0.25">
      <c r="B13" s="14" t="s">
        <v>410</v>
      </c>
      <c r="C13" s="14" t="s">
        <v>411</v>
      </c>
      <c r="D13" s="2"/>
      <c r="E13" s="2"/>
      <c r="F13" s="2"/>
      <c r="G13" s="2"/>
      <c r="H13" s="34">
        <f t="shared" si="0"/>
        <v>0</v>
      </c>
      <c r="I13" s="16"/>
      <c r="J13" s="12"/>
      <c r="K13" s="4"/>
      <c r="L13" s="4"/>
      <c r="M13" s="4"/>
      <c r="N13" s="4"/>
      <c r="O13" s="4"/>
      <c r="P13" s="4"/>
      <c r="Q13" s="4"/>
      <c r="R13" s="4"/>
      <c r="S13" s="4"/>
      <c r="T13" s="4">
        <f t="shared" si="1"/>
        <v>11921.350000000006</v>
      </c>
      <c r="U13" s="12"/>
      <c r="V13" s="17">
        <v>10000</v>
      </c>
      <c r="W13" s="4"/>
      <c r="X13" s="4"/>
      <c r="Y13" s="4"/>
      <c r="Z13" s="4"/>
      <c r="AA13" s="4"/>
      <c r="AB13" s="4"/>
      <c r="AC13" s="4"/>
      <c r="AD13" s="4"/>
      <c r="AE13" s="4"/>
      <c r="AF13" s="4">
        <f t="shared" si="2"/>
        <v>107159</v>
      </c>
    </row>
    <row r="14" spans="1:32" x14ac:dyDescent="0.25">
      <c r="B14" s="14" t="s">
        <v>412</v>
      </c>
      <c r="C14" s="14" t="s">
        <v>413</v>
      </c>
      <c r="D14" s="2"/>
      <c r="E14" s="2"/>
      <c r="F14" s="2"/>
      <c r="G14" s="2"/>
      <c r="H14" s="34">
        <f t="shared" si="0"/>
        <v>0</v>
      </c>
      <c r="I14" s="16"/>
      <c r="J14" s="12"/>
      <c r="K14" s="4"/>
      <c r="L14" s="4"/>
      <c r="M14" s="4"/>
      <c r="N14" s="4"/>
      <c r="O14" s="4"/>
      <c r="P14" s="4"/>
      <c r="Q14" s="4"/>
      <c r="R14" s="4"/>
      <c r="S14" s="4"/>
      <c r="T14" s="4">
        <f t="shared" si="1"/>
        <v>11921.350000000006</v>
      </c>
      <c r="U14" s="12"/>
      <c r="V14" s="17">
        <v>11000</v>
      </c>
      <c r="W14" s="4"/>
      <c r="X14" s="4"/>
      <c r="Y14" s="4"/>
      <c r="Z14" s="4"/>
      <c r="AA14" s="4"/>
      <c r="AB14" s="4"/>
      <c r="AC14" s="4"/>
      <c r="AD14" s="4"/>
      <c r="AE14" s="4"/>
      <c r="AF14" s="4">
        <f t="shared" si="2"/>
        <v>96159</v>
      </c>
    </row>
    <row r="15" spans="1:32" x14ac:dyDescent="0.25">
      <c r="B15" s="14" t="s">
        <v>414</v>
      </c>
      <c r="C15" s="14" t="s">
        <v>301</v>
      </c>
      <c r="D15" s="2"/>
      <c r="E15" s="2"/>
      <c r="F15" s="2"/>
      <c r="G15" s="2"/>
      <c r="H15" s="34">
        <f t="shared" si="0"/>
        <v>0</v>
      </c>
      <c r="I15" s="16"/>
      <c r="J15" s="12"/>
      <c r="K15" s="4"/>
      <c r="L15" s="4"/>
      <c r="M15" s="4"/>
      <c r="N15" s="4"/>
      <c r="O15" s="4"/>
      <c r="P15" s="4"/>
      <c r="Q15" s="4"/>
      <c r="R15" s="4"/>
      <c r="S15" s="4"/>
      <c r="T15" s="4">
        <f t="shared" si="1"/>
        <v>11921.350000000006</v>
      </c>
      <c r="U15" s="12"/>
      <c r="V15" s="17">
        <v>25000</v>
      </c>
      <c r="W15" s="4"/>
      <c r="X15" s="4"/>
      <c r="Y15" s="4"/>
      <c r="Z15" s="4"/>
      <c r="AA15" s="4"/>
      <c r="AB15" s="4"/>
      <c r="AC15" s="4"/>
      <c r="AD15" s="4"/>
      <c r="AE15" s="4"/>
      <c r="AF15" s="4">
        <f t="shared" si="2"/>
        <v>71159</v>
      </c>
    </row>
    <row r="16" spans="1:32" x14ac:dyDescent="0.25">
      <c r="B16" s="14" t="s">
        <v>415</v>
      </c>
      <c r="C16" s="14" t="s">
        <v>301</v>
      </c>
      <c r="D16" s="2"/>
      <c r="E16" s="2"/>
      <c r="F16" s="2"/>
      <c r="G16" s="2"/>
      <c r="H16" s="34">
        <f t="shared" si="0"/>
        <v>0</v>
      </c>
      <c r="I16" s="16"/>
      <c r="J16" s="12"/>
      <c r="K16" s="4"/>
      <c r="L16" s="4"/>
      <c r="M16" s="4"/>
      <c r="N16" s="4"/>
      <c r="O16" s="4"/>
      <c r="P16" s="4"/>
      <c r="Q16" s="4"/>
      <c r="R16" s="4"/>
      <c r="S16" s="4"/>
      <c r="T16" s="4">
        <f t="shared" si="1"/>
        <v>11921.350000000006</v>
      </c>
      <c r="U16" s="12"/>
      <c r="V16" s="17">
        <v>4500</v>
      </c>
      <c r="W16" s="4"/>
      <c r="X16" s="4"/>
      <c r="Y16" s="4"/>
      <c r="Z16" s="4"/>
      <c r="AA16" s="4"/>
      <c r="AB16" s="4"/>
      <c r="AC16" s="4"/>
      <c r="AD16" s="4"/>
      <c r="AE16" s="4"/>
      <c r="AF16" s="4">
        <f t="shared" si="2"/>
        <v>66659</v>
      </c>
    </row>
    <row r="17" spans="2:32" x14ac:dyDescent="0.25">
      <c r="B17" s="14" t="s">
        <v>416</v>
      </c>
      <c r="C17" s="14" t="s">
        <v>301</v>
      </c>
      <c r="D17" s="2"/>
      <c r="E17" s="2"/>
      <c r="F17" s="2"/>
      <c r="G17" s="2"/>
      <c r="H17" s="34">
        <f t="shared" si="0"/>
        <v>0</v>
      </c>
      <c r="I17" s="16"/>
      <c r="J17" s="12"/>
      <c r="K17" s="4"/>
      <c r="L17" s="4"/>
      <c r="M17" s="4"/>
      <c r="N17" s="4"/>
      <c r="O17" s="4"/>
      <c r="P17" s="4"/>
      <c r="Q17" s="4"/>
      <c r="R17" s="4"/>
      <c r="S17" s="4"/>
      <c r="T17" s="4">
        <f t="shared" si="1"/>
        <v>11921.350000000006</v>
      </c>
      <c r="U17" s="12"/>
      <c r="V17" s="17">
        <v>4000</v>
      </c>
      <c r="W17" s="4"/>
      <c r="X17" s="4"/>
      <c r="Y17" s="4"/>
      <c r="Z17" s="4"/>
      <c r="AA17" s="4"/>
      <c r="AB17" s="4"/>
      <c r="AC17" s="4"/>
      <c r="AD17" s="4"/>
      <c r="AE17" s="4"/>
      <c r="AF17" s="4">
        <f t="shared" si="2"/>
        <v>62659</v>
      </c>
    </row>
    <row r="18" spans="2:32" x14ac:dyDescent="0.25">
      <c r="B18" s="14" t="s">
        <v>417</v>
      </c>
      <c r="C18" s="14" t="s">
        <v>351</v>
      </c>
      <c r="D18" s="2"/>
      <c r="E18" s="2"/>
      <c r="F18" s="2"/>
      <c r="G18" s="2"/>
      <c r="H18" s="34">
        <f t="shared" si="0"/>
        <v>0</v>
      </c>
      <c r="I18" s="16"/>
      <c r="J18" s="12"/>
      <c r="K18" s="4"/>
      <c r="L18" s="4"/>
      <c r="M18" s="4"/>
      <c r="N18" s="4"/>
      <c r="O18" s="4"/>
      <c r="P18" s="4"/>
      <c r="Q18" s="4"/>
      <c r="R18" s="4"/>
      <c r="S18" s="4"/>
      <c r="T18" s="4">
        <f t="shared" si="1"/>
        <v>11921.350000000006</v>
      </c>
      <c r="U18" s="12">
        <v>0</v>
      </c>
      <c r="V18" s="17"/>
      <c r="W18" s="4"/>
      <c r="X18" s="4"/>
      <c r="Y18" s="4">
        <v>3122</v>
      </c>
      <c r="Z18" s="4"/>
      <c r="AA18" s="4"/>
      <c r="AB18" s="4"/>
      <c r="AC18" s="4"/>
      <c r="AD18" s="4"/>
      <c r="AE18" s="4"/>
      <c r="AF18" s="4">
        <f t="shared" si="2"/>
        <v>65781</v>
      </c>
    </row>
    <row r="19" spans="2:32" x14ac:dyDescent="0.25">
      <c r="B19" s="14" t="s">
        <v>418</v>
      </c>
      <c r="C19" s="14" t="s">
        <v>419</v>
      </c>
      <c r="D19" s="2"/>
      <c r="E19" s="2"/>
      <c r="F19" s="2"/>
      <c r="G19" s="2"/>
      <c r="H19" s="34">
        <f t="shared" si="0"/>
        <v>0</v>
      </c>
      <c r="I19" s="16"/>
      <c r="J19" s="12"/>
      <c r="K19" s="4"/>
      <c r="L19" s="4"/>
      <c r="M19" s="4"/>
      <c r="N19" s="4"/>
      <c r="O19" s="4"/>
      <c r="P19" s="4"/>
      <c r="Q19" s="4"/>
      <c r="R19" s="4"/>
      <c r="S19" s="4"/>
      <c r="T19" s="4">
        <f t="shared" si="1"/>
        <v>11921.350000000006</v>
      </c>
      <c r="U19" s="12"/>
      <c r="V19" s="17">
        <v>1500</v>
      </c>
      <c r="W19" s="4"/>
      <c r="X19" s="4"/>
      <c r="Y19" s="4"/>
      <c r="Z19" s="4"/>
      <c r="AA19" s="4"/>
      <c r="AB19" s="4"/>
      <c r="AC19" s="4"/>
      <c r="AD19" s="4"/>
      <c r="AE19" s="4"/>
      <c r="AF19" s="4">
        <f t="shared" si="2"/>
        <v>64281</v>
      </c>
    </row>
    <row r="20" spans="2:32" x14ac:dyDescent="0.25">
      <c r="B20" s="14" t="s">
        <v>420</v>
      </c>
      <c r="C20" s="14" t="s">
        <v>351</v>
      </c>
      <c r="D20" s="2"/>
      <c r="E20" s="2"/>
      <c r="F20" s="2"/>
      <c r="G20" s="2"/>
      <c r="H20" s="34">
        <f t="shared" si="0"/>
        <v>0</v>
      </c>
      <c r="I20" s="16">
        <v>0</v>
      </c>
      <c r="J20" s="12"/>
      <c r="K20" s="4"/>
      <c r="L20" s="4"/>
      <c r="M20" s="4">
        <v>11163</v>
      </c>
      <c r="N20" s="4"/>
      <c r="O20" s="4"/>
      <c r="P20" s="4"/>
      <c r="Q20" s="4"/>
      <c r="R20" s="4"/>
      <c r="S20" s="4"/>
      <c r="T20" s="4">
        <f t="shared" si="1"/>
        <v>23084.350000000006</v>
      </c>
      <c r="U20" s="12">
        <v>0</v>
      </c>
      <c r="V20" s="17"/>
      <c r="W20" s="4"/>
      <c r="X20" s="4"/>
      <c r="Y20" s="4">
        <v>6421</v>
      </c>
      <c r="Z20" s="4"/>
      <c r="AA20" s="4"/>
      <c r="AB20" s="4"/>
      <c r="AC20" s="4"/>
      <c r="AD20" s="4"/>
      <c r="AE20" s="4"/>
      <c r="AF20" s="4">
        <f t="shared" si="2"/>
        <v>70702</v>
      </c>
    </row>
    <row r="21" spans="2:32" x14ac:dyDescent="0.25">
      <c r="B21" s="14" t="s">
        <v>420</v>
      </c>
      <c r="C21" s="14" t="s">
        <v>351</v>
      </c>
      <c r="D21" s="2"/>
      <c r="E21" s="2"/>
      <c r="F21" s="2"/>
      <c r="G21" s="2"/>
      <c r="H21" s="34">
        <f t="shared" si="0"/>
        <v>0</v>
      </c>
      <c r="I21" s="16">
        <v>0</v>
      </c>
      <c r="J21" s="12"/>
      <c r="K21" s="4"/>
      <c r="L21" s="4"/>
      <c r="M21" s="4">
        <v>744</v>
      </c>
      <c r="N21" s="4"/>
      <c r="O21" s="4"/>
      <c r="P21" s="4"/>
      <c r="Q21" s="4"/>
      <c r="R21" s="4"/>
      <c r="S21" s="4"/>
      <c r="T21" s="4">
        <f t="shared" si="1"/>
        <v>23828.350000000006</v>
      </c>
      <c r="U21" s="12"/>
      <c r="V21" s="17"/>
      <c r="W21" s="4"/>
      <c r="X21" s="4"/>
      <c r="Y21" s="4"/>
      <c r="Z21" s="4"/>
      <c r="AA21" s="4"/>
      <c r="AB21" s="4"/>
      <c r="AC21" s="4"/>
      <c r="AD21" s="4"/>
      <c r="AE21" s="4"/>
      <c r="AF21" s="4">
        <f t="shared" si="2"/>
        <v>70702</v>
      </c>
    </row>
    <row r="22" spans="2:32" x14ac:dyDescent="0.25">
      <c r="B22" s="14" t="s">
        <v>421</v>
      </c>
      <c r="C22" s="14" t="s">
        <v>422</v>
      </c>
      <c r="D22" s="2"/>
      <c r="E22" s="2"/>
      <c r="F22" s="2"/>
      <c r="G22" s="2"/>
      <c r="H22" s="34">
        <f t="shared" si="0"/>
        <v>0</v>
      </c>
      <c r="I22" s="16"/>
      <c r="J22" s="12"/>
      <c r="K22" s="4"/>
      <c r="L22" s="4"/>
      <c r="M22" s="4"/>
      <c r="N22" s="4"/>
      <c r="O22" s="4"/>
      <c r="P22" s="4"/>
      <c r="Q22" s="4"/>
      <c r="R22" s="4"/>
      <c r="S22" s="4"/>
      <c r="T22" s="4">
        <f t="shared" si="1"/>
        <v>23828.350000000006</v>
      </c>
      <c r="U22" s="12">
        <v>0</v>
      </c>
      <c r="V22" s="17">
        <v>11000</v>
      </c>
      <c r="W22" s="4"/>
      <c r="X22" s="4"/>
      <c r="Y22" s="4"/>
      <c r="Z22" s="4"/>
      <c r="AA22" s="4"/>
      <c r="AB22" s="4"/>
      <c r="AC22" s="4"/>
      <c r="AD22" s="4"/>
      <c r="AE22" s="4"/>
      <c r="AF22" s="4">
        <f t="shared" si="2"/>
        <v>59702</v>
      </c>
    </row>
    <row r="23" spans="2:32" x14ac:dyDescent="0.25">
      <c r="B23" s="14" t="s">
        <v>421</v>
      </c>
      <c r="C23" s="14" t="s">
        <v>308</v>
      </c>
      <c r="D23" s="2"/>
      <c r="E23" s="2"/>
      <c r="F23" s="2"/>
      <c r="G23" s="2"/>
      <c r="H23" s="34">
        <f t="shared" si="0"/>
        <v>0</v>
      </c>
      <c r="I23" s="16"/>
      <c r="J23" s="12"/>
      <c r="K23" s="4"/>
      <c r="L23" s="4"/>
      <c r="M23" s="4"/>
      <c r="N23" s="4"/>
      <c r="O23" s="4"/>
      <c r="P23" s="4"/>
      <c r="Q23" s="4"/>
      <c r="R23" s="4"/>
      <c r="S23" s="4"/>
      <c r="T23" s="4">
        <f t="shared" si="1"/>
        <v>23828.350000000006</v>
      </c>
      <c r="U23" s="12">
        <v>0</v>
      </c>
      <c r="V23" s="17">
        <v>50000</v>
      </c>
      <c r="W23" s="4"/>
      <c r="X23" s="4"/>
      <c r="Y23" s="4"/>
      <c r="Z23" s="4"/>
      <c r="AA23" s="4"/>
      <c r="AB23" s="4"/>
      <c r="AC23" s="4"/>
      <c r="AD23" s="4"/>
      <c r="AE23" s="4"/>
      <c r="AF23" s="4">
        <f t="shared" si="2"/>
        <v>9702</v>
      </c>
    </row>
    <row r="24" spans="2:32" x14ac:dyDescent="0.25">
      <c r="B24" s="14" t="s">
        <v>423</v>
      </c>
      <c r="C24" s="14" t="s">
        <v>351</v>
      </c>
      <c r="D24" s="2"/>
      <c r="E24" s="2"/>
      <c r="F24" s="2"/>
      <c r="G24" s="2"/>
      <c r="H24" s="34">
        <f t="shared" si="0"/>
        <v>0</v>
      </c>
      <c r="I24" s="16"/>
      <c r="J24" s="12"/>
      <c r="K24" s="4"/>
      <c r="L24" s="4"/>
      <c r="M24" s="4"/>
      <c r="N24" s="4"/>
      <c r="O24" s="4"/>
      <c r="P24" s="4"/>
      <c r="Q24" s="4"/>
      <c r="R24" s="4"/>
      <c r="S24" s="4"/>
      <c r="T24" s="4">
        <f t="shared" si="1"/>
        <v>23828.350000000006</v>
      </c>
      <c r="U24" s="12">
        <v>0</v>
      </c>
      <c r="V24" s="17"/>
      <c r="W24" s="4"/>
      <c r="X24" s="4"/>
      <c r="Y24" s="4">
        <v>4275</v>
      </c>
      <c r="Z24" s="4"/>
      <c r="AA24" s="4"/>
      <c r="AB24" s="4"/>
      <c r="AC24" s="4"/>
      <c r="AD24" s="4"/>
      <c r="AE24" s="4"/>
      <c r="AF24" s="4">
        <f t="shared" si="2"/>
        <v>13977</v>
      </c>
    </row>
    <row r="25" spans="2:32" x14ac:dyDescent="0.25">
      <c r="B25" s="14" t="s">
        <v>424</v>
      </c>
      <c r="C25" s="14" t="s">
        <v>425</v>
      </c>
      <c r="D25" s="2"/>
      <c r="E25" s="2"/>
      <c r="F25" s="2"/>
      <c r="G25" s="2"/>
      <c r="H25" s="34">
        <f t="shared" si="0"/>
        <v>0</v>
      </c>
      <c r="I25" s="16"/>
      <c r="J25" s="12"/>
      <c r="K25" s="4"/>
      <c r="L25" s="4"/>
      <c r="M25" s="4"/>
      <c r="N25" s="4"/>
      <c r="O25" s="4"/>
      <c r="P25" s="4"/>
      <c r="Q25" s="4"/>
      <c r="R25" s="4"/>
      <c r="S25" s="4"/>
      <c r="T25" s="4">
        <f t="shared" si="1"/>
        <v>23828.350000000006</v>
      </c>
      <c r="U25" s="12"/>
      <c r="V25" s="17">
        <v>750</v>
      </c>
      <c r="W25" s="4"/>
      <c r="X25" s="4"/>
      <c r="Y25" s="4"/>
      <c r="Z25" s="4"/>
      <c r="AA25" s="4"/>
      <c r="AB25" s="4"/>
      <c r="AC25" s="4"/>
      <c r="AD25" s="4"/>
      <c r="AE25" s="4"/>
      <c r="AF25" s="4">
        <f t="shared" si="2"/>
        <v>13227</v>
      </c>
    </row>
    <row r="26" spans="2:32" x14ac:dyDescent="0.25">
      <c r="B26" s="14" t="s">
        <v>426</v>
      </c>
      <c r="C26" s="14" t="s">
        <v>351</v>
      </c>
      <c r="D26" s="2"/>
      <c r="E26" s="2"/>
      <c r="F26" s="2"/>
      <c r="G26" s="2"/>
      <c r="H26" s="34">
        <f t="shared" si="0"/>
        <v>0</v>
      </c>
      <c r="I26" s="16">
        <v>0</v>
      </c>
      <c r="J26" s="12"/>
      <c r="K26" s="4"/>
      <c r="L26" s="4"/>
      <c r="M26" s="4">
        <v>744</v>
      </c>
      <c r="N26" s="4"/>
      <c r="O26" s="4"/>
      <c r="P26" s="4"/>
      <c r="Q26" s="4"/>
      <c r="R26" s="4"/>
      <c r="S26" s="4"/>
      <c r="T26" s="4">
        <f t="shared" si="1"/>
        <v>24572.350000000006</v>
      </c>
      <c r="U26" s="12"/>
      <c r="V26" s="17"/>
      <c r="W26" s="4"/>
      <c r="X26" s="4"/>
      <c r="Y26" s="4"/>
      <c r="Z26" s="4"/>
      <c r="AA26" s="4"/>
      <c r="AB26" s="4"/>
      <c r="AC26" s="4"/>
      <c r="AD26" s="4"/>
      <c r="AE26" s="4"/>
      <c r="AF26" s="4">
        <f t="shared" si="2"/>
        <v>13227</v>
      </c>
    </row>
    <row r="27" spans="2:32" x14ac:dyDescent="0.25">
      <c r="B27" s="14" t="s">
        <v>427</v>
      </c>
      <c r="C27" s="14" t="s">
        <v>428</v>
      </c>
      <c r="D27" s="2"/>
      <c r="E27" s="2"/>
      <c r="F27" s="2"/>
      <c r="G27" s="2"/>
      <c r="H27" s="34">
        <f t="shared" si="0"/>
        <v>0</v>
      </c>
      <c r="I27" s="16"/>
      <c r="J27" s="12"/>
      <c r="K27" s="4"/>
      <c r="L27" s="4"/>
      <c r="M27" s="4"/>
      <c r="N27" s="4"/>
      <c r="O27" s="4"/>
      <c r="P27" s="4"/>
      <c r="Q27" s="4"/>
      <c r="R27" s="4"/>
      <c r="S27" s="4"/>
      <c r="T27" s="4">
        <f t="shared" si="1"/>
        <v>24572.350000000006</v>
      </c>
      <c r="U27" s="12">
        <v>0</v>
      </c>
      <c r="V27" s="17"/>
      <c r="W27" s="4"/>
      <c r="X27" s="4">
        <v>929</v>
      </c>
      <c r="Y27" s="4"/>
      <c r="Z27" s="4"/>
      <c r="AA27" s="4"/>
      <c r="AB27" s="4"/>
      <c r="AC27" s="4"/>
      <c r="AD27" s="4"/>
      <c r="AE27" s="4"/>
      <c r="AF27" s="4">
        <f t="shared" si="2"/>
        <v>14156</v>
      </c>
    </row>
    <row r="28" spans="2:32" x14ac:dyDescent="0.25">
      <c r="B28" s="14" t="s">
        <v>429</v>
      </c>
      <c r="C28" s="14" t="s">
        <v>351</v>
      </c>
      <c r="D28" s="2"/>
      <c r="E28" s="2"/>
      <c r="F28" s="2"/>
      <c r="G28" s="2"/>
      <c r="H28" s="34">
        <f t="shared" si="0"/>
        <v>0</v>
      </c>
      <c r="I28" s="16"/>
      <c r="J28" s="12"/>
      <c r="K28" s="4"/>
      <c r="L28" s="4"/>
      <c r="M28" s="4"/>
      <c r="N28" s="4"/>
      <c r="O28" s="4"/>
      <c r="P28" s="4"/>
      <c r="Q28" s="4"/>
      <c r="R28" s="4"/>
      <c r="S28" s="4"/>
      <c r="T28" s="4">
        <f t="shared" si="1"/>
        <v>24572.350000000006</v>
      </c>
      <c r="U28" s="12">
        <v>0</v>
      </c>
      <c r="V28" s="17"/>
      <c r="W28" s="4"/>
      <c r="X28" s="4"/>
      <c r="Y28" s="4">
        <v>12487</v>
      </c>
      <c r="Z28" s="4"/>
      <c r="AA28" s="4"/>
      <c r="AB28" s="4"/>
      <c r="AC28" s="4"/>
      <c r="AD28" s="4"/>
      <c r="AE28" s="4"/>
      <c r="AF28" s="4">
        <f t="shared" si="2"/>
        <v>26643</v>
      </c>
    </row>
    <row r="29" spans="2:32" x14ac:dyDescent="0.25">
      <c r="B29" s="14" t="s">
        <v>430</v>
      </c>
      <c r="C29" s="14" t="s">
        <v>351</v>
      </c>
      <c r="D29" s="2"/>
      <c r="E29" s="2"/>
      <c r="F29" s="2"/>
      <c r="G29" s="2"/>
      <c r="H29" s="34">
        <f t="shared" si="0"/>
        <v>0</v>
      </c>
      <c r="I29" s="16">
        <v>0</v>
      </c>
      <c r="J29" s="12"/>
      <c r="K29" s="4"/>
      <c r="L29" s="4"/>
      <c r="M29" s="4">
        <v>744</v>
      </c>
      <c r="N29" s="4"/>
      <c r="O29" s="4"/>
      <c r="P29" s="4"/>
      <c r="Q29" s="4"/>
      <c r="R29" s="4"/>
      <c r="S29" s="4"/>
      <c r="T29" s="4">
        <f t="shared" si="1"/>
        <v>25316.350000000006</v>
      </c>
      <c r="U29" s="12"/>
      <c r="V29" s="17"/>
      <c r="W29" s="4"/>
      <c r="X29" s="4"/>
      <c r="Y29" s="4"/>
      <c r="Z29" s="4"/>
      <c r="AA29" s="4"/>
      <c r="AB29" s="4"/>
      <c r="AC29" s="4"/>
      <c r="AD29" s="4"/>
      <c r="AE29" s="4"/>
      <c r="AF29" s="4">
        <f t="shared" si="2"/>
        <v>26643</v>
      </c>
    </row>
    <row r="30" spans="2:32" x14ac:dyDescent="0.25">
      <c r="B30" s="14" t="s">
        <v>431</v>
      </c>
      <c r="C30" s="14" t="s">
        <v>351</v>
      </c>
      <c r="D30" s="2"/>
      <c r="E30" s="2"/>
      <c r="F30" s="2"/>
      <c r="G30" s="2"/>
      <c r="H30" s="34">
        <f t="shared" si="0"/>
        <v>0</v>
      </c>
      <c r="I30" s="16"/>
      <c r="J30" s="12"/>
      <c r="K30" s="4"/>
      <c r="L30" s="4"/>
      <c r="M30" s="4"/>
      <c r="N30" s="4"/>
      <c r="O30" s="4"/>
      <c r="P30" s="4"/>
      <c r="Q30" s="4"/>
      <c r="R30" s="4"/>
      <c r="S30" s="4"/>
      <c r="T30" s="4">
        <f t="shared" si="1"/>
        <v>25316.350000000006</v>
      </c>
      <c r="U30" s="12">
        <v>0</v>
      </c>
      <c r="V30" s="17"/>
      <c r="W30" s="4"/>
      <c r="X30" s="4"/>
      <c r="Y30" s="4">
        <v>3122</v>
      </c>
      <c r="Z30" s="4"/>
      <c r="AA30" s="4"/>
      <c r="AB30" s="4"/>
      <c r="AC30" s="4"/>
      <c r="AD30" s="4"/>
      <c r="AE30" s="4"/>
      <c r="AF30" s="4">
        <f t="shared" si="2"/>
        <v>29765</v>
      </c>
    </row>
    <row r="31" spans="2:32" x14ac:dyDescent="0.25">
      <c r="B31" s="14" t="s">
        <v>432</v>
      </c>
      <c r="C31" s="14" t="s">
        <v>428</v>
      </c>
      <c r="D31" s="2"/>
      <c r="E31" s="2"/>
      <c r="F31" s="2"/>
      <c r="G31" s="2"/>
      <c r="H31" s="34">
        <f t="shared" si="0"/>
        <v>0</v>
      </c>
      <c r="I31" s="16">
        <v>0</v>
      </c>
      <c r="J31" s="12"/>
      <c r="K31" s="4"/>
      <c r="L31" s="4">
        <v>995</v>
      </c>
      <c r="M31" s="4"/>
      <c r="N31" s="4"/>
      <c r="O31" s="4"/>
      <c r="P31" s="4"/>
      <c r="Q31" s="4"/>
      <c r="R31" s="4"/>
      <c r="S31" s="4"/>
      <c r="T31" s="4">
        <f t="shared" si="1"/>
        <v>26311.350000000006</v>
      </c>
      <c r="U31" s="12"/>
      <c r="V31" s="17"/>
      <c r="W31" s="4"/>
      <c r="X31" s="4"/>
      <c r="Y31" s="4"/>
      <c r="Z31" s="4"/>
      <c r="AA31" s="4"/>
      <c r="AB31" s="4"/>
      <c r="AC31" s="4"/>
      <c r="AD31" s="4"/>
      <c r="AE31" s="4"/>
      <c r="AF31" s="4">
        <f t="shared" si="2"/>
        <v>29765</v>
      </c>
    </row>
    <row r="32" spans="2:32" x14ac:dyDescent="0.25">
      <c r="B32" s="14" t="s">
        <v>433</v>
      </c>
      <c r="C32" s="14" t="s">
        <v>351</v>
      </c>
      <c r="D32" s="2"/>
      <c r="E32" s="2"/>
      <c r="F32" s="2"/>
      <c r="G32" s="2"/>
      <c r="H32" s="34">
        <f t="shared" si="0"/>
        <v>0</v>
      </c>
      <c r="I32" s="16"/>
      <c r="J32" s="12"/>
      <c r="K32" s="4"/>
      <c r="L32" s="4"/>
      <c r="M32" s="4"/>
      <c r="N32" s="4"/>
      <c r="O32" s="4"/>
      <c r="P32" s="4"/>
      <c r="Q32" s="4"/>
      <c r="R32" s="4"/>
      <c r="S32" s="4"/>
      <c r="T32" s="4">
        <f t="shared" si="1"/>
        <v>26311.350000000006</v>
      </c>
      <c r="U32" s="12">
        <v>0</v>
      </c>
      <c r="V32" s="17"/>
      <c r="W32" s="4"/>
      <c r="X32" s="4"/>
      <c r="Y32" s="4">
        <v>6422</v>
      </c>
      <c r="Z32" s="4"/>
      <c r="AA32" s="4"/>
      <c r="AB32" s="4"/>
      <c r="AC32" s="4"/>
      <c r="AD32" s="4"/>
      <c r="AE32" s="4"/>
      <c r="AF32" s="4">
        <f t="shared" si="2"/>
        <v>36187</v>
      </c>
    </row>
    <row r="33" spans="2:32" x14ac:dyDescent="0.25">
      <c r="B33" s="14" t="s">
        <v>434</v>
      </c>
      <c r="C33" s="14" t="s">
        <v>351</v>
      </c>
      <c r="D33" s="2"/>
      <c r="E33" s="2"/>
      <c r="F33" s="2"/>
      <c r="G33" s="2"/>
      <c r="H33" s="34">
        <f t="shared" si="0"/>
        <v>0</v>
      </c>
      <c r="I33" s="16">
        <v>0</v>
      </c>
      <c r="J33" s="12"/>
      <c r="K33" s="4"/>
      <c r="L33" s="4"/>
      <c r="M33" s="4">
        <v>11163</v>
      </c>
      <c r="N33" s="4"/>
      <c r="O33" s="4"/>
      <c r="P33" s="4"/>
      <c r="Q33" s="4"/>
      <c r="R33" s="4"/>
      <c r="S33" s="4"/>
      <c r="T33" s="4">
        <f t="shared" si="1"/>
        <v>37474.350000000006</v>
      </c>
      <c r="U33" s="12"/>
      <c r="V33" s="17"/>
      <c r="W33" s="4"/>
      <c r="X33" s="4"/>
      <c r="Y33" s="4"/>
      <c r="Z33" s="4"/>
      <c r="AA33" s="4"/>
      <c r="AB33" s="4"/>
      <c r="AC33" s="4"/>
      <c r="AD33" s="4"/>
      <c r="AE33" s="4"/>
      <c r="AF33" s="4">
        <f t="shared" si="2"/>
        <v>36187</v>
      </c>
    </row>
    <row r="34" spans="2:32" x14ac:dyDescent="0.25">
      <c r="B34" s="14" t="s">
        <v>434</v>
      </c>
      <c r="C34" s="14" t="s">
        <v>351</v>
      </c>
      <c r="D34" s="2"/>
      <c r="E34" s="2"/>
      <c r="F34" s="2"/>
      <c r="G34" s="2"/>
      <c r="H34" s="34">
        <f t="shared" si="0"/>
        <v>0</v>
      </c>
      <c r="I34" s="16">
        <v>0</v>
      </c>
      <c r="J34" s="12"/>
      <c r="K34" s="4"/>
      <c r="L34" s="4"/>
      <c r="M34" s="4">
        <v>744</v>
      </c>
      <c r="N34" s="4"/>
      <c r="O34" s="4"/>
      <c r="P34" s="4"/>
      <c r="Q34" s="4"/>
      <c r="R34" s="4"/>
      <c r="S34" s="4"/>
      <c r="T34" s="4">
        <f t="shared" si="1"/>
        <v>38218.350000000006</v>
      </c>
      <c r="U34" s="12"/>
      <c r="V34" s="17"/>
      <c r="W34" s="4"/>
      <c r="X34" s="4"/>
      <c r="Y34" s="4"/>
      <c r="Z34" s="4"/>
      <c r="AA34" s="4"/>
      <c r="AB34" s="4"/>
      <c r="AC34" s="4"/>
      <c r="AD34" s="4"/>
      <c r="AE34" s="4"/>
      <c r="AF34" s="4">
        <f t="shared" si="2"/>
        <v>36187</v>
      </c>
    </row>
    <row r="35" spans="2:32" x14ac:dyDescent="0.25">
      <c r="B35" s="14" t="s">
        <v>435</v>
      </c>
      <c r="C35" s="14" t="s">
        <v>351</v>
      </c>
      <c r="D35" s="2"/>
      <c r="E35" s="2"/>
      <c r="F35" s="2"/>
      <c r="G35" s="2"/>
      <c r="H35" s="34">
        <f t="shared" si="0"/>
        <v>0</v>
      </c>
      <c r="I35" s="16"/>
      <c r="J35" s="12"/>
      <c r="K35" s="4"/>
      <c r="L35" s="4"/>
      <c r="M35" s="4"/>
      <c r="N35" s="4"/>
      <c r="O35" s="4"/>
      <c r="P35" s="4"/>
      <c r="Q35" s="4"/>
      <c r="R35" s="4"/>
      <c r="S35" s="4"/>
      <c r="T35" s="4">
        <f t="shared" si="1"/>
        <v>38218.350000000006</v>
      </c>
      <c r="U35" s="12">
        <v>0</v>
      </c>
      <c r="V35" s="17"/>
      <c r="W35" s="4"/>
      <c r="X35" s="4"/>
      <c r="Y35" s="4">
        <v>4275</v>
      </c>
      <c r="Z35" s="4"/>
      <c r="AA35" s="4"/>
      <c r="AB35" s="4"/>
      <c r="AC35" s="4"/>
      <c r="AD35" s="4"/>
      <c r="AE35" s="4"/>
      <c r="AF35" s="4">
        <f t="shared" si="2"/>
        <v>40462</v>
      </c>
    </row>
    <row r="36" spans="2:32" x14ac:dyDescent="0.25">
      <c r="B36" s="14" t="s">
        <v>436</v>
      </c>
      <c r="C36" s="14" t="s">
        <v>351</v>
      </c>
      <c r="D36" s="2"/>
      <c r="E36" s="2"/>
      <c r="F36" s="2"/>
      <c r="G36" s="2"/>
      <c r="H36" s="34">
        <f t="shared" si="0"/>
        <v>0</v>
      </c>
      <c r="I36" s="16">
        <v>0</v>
      </c>
      <c r="J36" s="12"/>
      <c r="K36" s="4"/>
      <c r="L36" s="4"/>
      <c r="M36" s="4">
        <v>744</v>
      </c>
      <c r="N36" s="4"/>
      <c r="O36" s="4"/>
      <c r="P36" s="4"/>
      <c r="Q36" s="4"/>
      <c r="R36" s="4"/>
      <c r="S36" s="4"/>
      <c r="T36" s="4">
        <f t="shared" si="1"/>
        <v>38962.350000000006</v>
      </c>
      <c r="U36" s="12"/>
      <c r="V36" s="17"/>
      <c r="W36" s="4"/>
      <c r="X36" s="4"/>
      <c r="Y36" s="4"/>
      <c r="Z36" s="4"/>
      <c r="AA36" s="4"/>
      <c r="AB36" s="4"/>
      <c r="AC36" s="4"/>
      <c r="AD36" s="4"/>
      <c r="AE36" s="4"/>
      <c r="AF36" s="4">
        <f t="shared" si="2"/>
        <v>40462</v>
      </c>
    </row>
    <row r="37" spans="2:32" x14ac:dyDescent="0.25">
      <c r="B37" s="14" t="s">
        <v>437</v>
      </c>
      <c r="C37" s="14" t="s">
        <v>150</v>
      </c>
      <c r="D37" s="2"/>
      <c r="E37" s="2"/>
      <c r="F37" s="2"/>
      <c r="G37" s="2"/>
      <c r="H37" s="34">
        <f t="shared" si="0"/>
        <v>0</v>
      </c>
      <c r="I37" s="16"/>
      <c r="J37" s="12">
        <v>0</v>
      </c>
      <c r="K37" s="4"/>
      <c r="L37" s="4"/>
      <c r="M37" s="4"/>
      <c r="N37" s="4"/>
      <c r="O37" s="4"/>
      <c r="P37" s="4">
        <v>-35000</v>
      </c>
      <c r="Q37" s="4"/>
      <c r="R37" s="4"/>
      <c r="S37" s="4"/>
      <c r="T37" s="4">
        <f t="shared" si="1"/>
        <v>3962.3500000000058</v>
      </c>
      <c r="U37" s="12"/>
      <c r="V37" s="17"/>
      <c r="W37" s="4"/>
      <c r="X37" s="4"/>
      <c r="Y37" s="4"/>
      <c r="Z37" s="4"/>
      <c r="AA37" s="4"/>
      <c r="AB37" s="4">
        <v>35000</v>
      </c>
      <c r="AC37" s="4"/>
      <c r="AD37" s="4"/>
      <c r="AE37" s="4">
        <v>35000</v>
      </c>
      <c r="AF37" s="4">
        <f t="shared" si="2"/>
        <v>40462</v>
      </c>
    </row>
    <row r="38" spans="2:32" x14ac:dyDescent="0.25">
      <c r="B38" s="14" t="s">
        <v>438</v>
      </c>
      <c r="C38" s="14" t="s">
        <v>351</v>
      </c>
      <c r="D38" s="2"/>
      <c r="E38" s="2"/>
      <c r="F38" s="2"/>
      <c r="G38" s="2"/>
      <c r="H38" s="34">
        <f t="shared" si="0"/>
        <v>0</v>
      </c>
      <c r="I38" s="16"/>
      <c r="J38" s="12"/>
      <c r="K38" s="4"/>
      <c r="L38" s="4"/>
      <c r="M38" s="4"/>
      <c r="N38" s="4"/>
      <c r="O38" s="4"/>
      <c r="P38" s="4"/>
      <c r="Q38" s="4"/>
      <c r="R38" s="4"/>
      <c r="S38" s="4"/>
      <c r="T38" s="4">
        <f t="shared" si="1"/>
        <v>3962.3500000000058</v>
      </c>
      <c r="U38" s="12">
        <v>0</v>
      </c>
      <c r="V38" s="17"/>
      <c r="W38" s="4"/>
      <c r="X38" s="4"/>
      <c r="Y38" s="4">
        <v>12487</v>
      </c>
      <c r="Z38" s="4"/>
      <c r="AA38" s="4"/>
      <c r="AB38" s="4"/>
      <c r="AC38" s="4"/>
      <c r="AD38" s="4"/>
      <c r="AE38" s="4"/>
      <c r="AF38" s="4">
        <f t="shared" si="2"/>
        <v>52949</v>
      </c>
    </row>
    <row r="39" spans="2:32" x14ac:dyDescent="0.25">
      <c r="B39" s="14" t="s">
        <v>439</v>
      </c>
      <c r="C39" s="14" t="s">
        <v>351</v>
      </c>
      <c r="D39" s="2"/>
      <c r="E39" s="2"/>
      <c r="F39" s="2"/>
      <c r="G39" s="2"/>
      <c r="H39" s="34">
        <f t="shared" si="0"/>
        <v>0</v>
      </c>
      <c r="I39" s="16">
        <v>0</v>
      </c>
      <c r="J39" s="12"/>
      <c r="K39" s="4"/>
      <c r="L39" s="4"/>
      <c r="M39" s="4">
        <v>744</v>
      </c>
      <c r="N39" s="4"/>
      <c r="O39" s="4"/>
      <c r="P39" s="4"/>
      <c r="Q39" s="4"/>
      <c r="R39" s="4"/>
      <c r="S39" s="4"/>
      <c r="T39" s="4">
        <f t="shared" si="1"/>
        <v>4706.3500000000058</v>
      </c>
      <c r="U39" s="12"/>
      <c r="V39" s="17"/>
      <c r="W39" s="4"/>
      <c r="X39" s="4"/>
      <c r="Y39" s="4"/>
      <c r="Z39" s="4"/>
      <c r="AA39" s="4"/>
      <c r="AB39" s="4"/>
      <c r="AC39" s="4"/>
      <c r="AD39" s="4"/>
      <c r="AE39" s="4"/>
      <c r="AF39" s="4">
        <f t="shared" si="2"/>
        <v>52949</v>
      </c>
    </row>
    <row r="40" spans="2:32" x14ac:dyDescent="0.25">
      <c r="B40" s="14" t="s">
        <v>440</v>
      </c>
      <c r="C40" s="14" t="s">
        <v>351</v>
      </c>
      <c r="D40" s="2"/>
      <c r="E40" s="2"/>
      <c r="F40" s="2"/>
      <c r="G40" s="2"/>
      <c r="H40" s="34">
        <f t="shared" si="0"/>
        <v>0</v>
      </c>
      <c r="I40" s="16"/>
      <c r="J40" s="12"/>
      <c r="K40" s="4"/>
      <c r="L40" s="4"/>
      <c r="M40" s="4"/>
      <c r="N40" s="4"/>
      <c r="O40" s="4"/>
      <c r="P40" s="4"/>
      <c r="Q40" s="4"/>
      <c r="R40" s="4"/>
      <c r="S40" s="4"/>
      <c r="T40" s="4">
        <f t="shared" si="1"/>
        <v>4706.3500000000058</v>
      </c>
      <c r="U40" s="12">
        <v>0</v>
      </c>
      <c r="V40" s="17"/>
      <c r="W40" s="4"/>
      <c r="X40" s="4"/>
      <c r="Y40" s="4">
        <v>3122</v>
      </c>
      <c r="Z40" s="4"/>
      <c r="AA40" s="4"/>
      <c r="AB40" s="4"/>
      <c r="AC40" s="4"/>
      <c r="AD40" s="4"/>
      <c r="AE40" s="4"/>
      <c r="AF40" s="4">
        <f t="shared" si="2"/>
        <v>56071</v>
      </c>
    </row>
    <row r="41" spans="2:32" x14ac:dyDescent="0.25">
      <c r="B41" s="14" t="s">
        <v>441</v>
      </c>
      <c r="C41" s="14" t="s">
        <v>351</v>
      </c>
      <c r="D41" s="2"/>
      <c r="E41" s="2"/>
      <c r="F41" s="2"/>
      <c r="G41" s="2"/>
      <c r="H41" s="34">
        <f t="shared" si="0"/>
        <v>0</v>
      </c>
      <c r="I41" s="16"/>
      <c r="J41" s="12"/>
      <c r="K41" s="4"/>
      <c r="L41" s="4"/>
      <c r="M41" s="4"/>
      <c r="N41" s="4"/>
      <c r="O41" s="4"/>
      <c r="P41" s="4"/>
      <c r="Q41" s="4"/>
      <c r="R41" s="4"/>
      <c r="S41" s="4"/>
      <c r="T41" s="4">
        <f t="shared" si="1"/>
        <v>4706.3500000000058</v>
      </c>
      <c r="U41" s="12">
        <v>0</v>
      </c>
      <c r="V41" s="17"/>
      <c r="W41" s="4"/>
      <c r="X41" s="4"/>
      <c r="Y41" s="4">
        <v>6422</v>
      </c>
      <c r="Z41" s="4"/>
      <c r="AA41" s="4"/>
      <c r="AB41" s="4"/>
      <c r="AC41" s="4"/>
      <c r="AD41" s="4"/>
      <c r="AE41" s="4"/>
      <c r="AF41" s="4">
        <f t="shared" si="2"/>
        <v>62493</v>
      </c>
    </row>
    <row r="42" spans="2:32" x14ac:dyDescent="0.25">
      <c r="B42" s="14" t="s">
        <v>442</v>
      </c>
      <c r="C42" s="14" t="s">
        <v>351</v>
      </c>
      <c r="D42" s="2"/>
      <c r="E42" s="2"/>
      <c r="F42" s="2"/>
      <c r="G42" s="2"/>
      <c r="H42" s="34">
        <f t="shared" si="0"/>
        <v>0</v>
      </c>
      <c r="I42" s="16">
        <v>0</v>
      </c>
      <c r="J42" s="12"/>
      <c r="K42" s="4"/>
      <c r="L42" s="4"/>
      <c r="M42" s="4">
        <v>11163</v>
      </c>
      <c r="N42" s="4"/>
      <c r="O42" s="4"/>
      <c r="P42" s="4"/>
      <c r="Q42" s="4"/>
      <c r="R42" s="4"/>
      <c r="S42" s="4"/>
      <c r="T42" s="4">
        <f t="shared" si="1"/>
        <v>15869.350000000006</v>
      </c>
      <c r="U42" s="12"/>
      <c r="V42" s="17"/>
      <c r="W42" s="4"/>
      <c r="X42" s="4"/>
      <c r="Y42" s="4"/>
      <c r="Z42" s="4"/>
      <c r="AA42" s="4"/>
      <c r="AB42" s="4"/>
      <c r="AC42" s="4"/>
      <c r="AD42" s="4"/>
      <c r="AE42" s="4"/>
      <c r="AF42" s="4">
        <f t="shared" si="2"/>
        <v>62493</v>
      </c>
    </row>
    <row r="43" spans="2:32" x14ac:dyDescent="0.25">
      <c r="B43" s="14" t="s">
        <v>442</v>
      </c>
      <c r="C43" s="14" t="s">
        <v>351</v>
      </c>
      <c r="D43" s="2"/>
      <c r="E43" s="2"/>
      <c r="F43" s="2"/>
      <c r="G43" s="2"/>
      <c r="H43" s="34">
        <f t="shared" si="0"/>
        <v>0</v>
      </c>
      <c r="I43" s="16">
        <v>0</v>
      </c>
      <c r="J43" s="12"/>
      <c r="K43" s="4"/>
      <c r="L43" s="4"/>
      <c r="M43" s="4">
        <v>744</v>
      </c>
      <c r="N43" s="4"/>
      <c r="O43" s="4"/>
      <c r="P43" s="4"/>
      <c r="Q43" s="4"/>
      <c r="R43" s="4"/>
      <c r="S43" s="4"/>
      <c r="T43" s="4">
        <f t="shared" si="1"/>
        <v>16613.350000000006</v>
      </c>
      <c r="U43" s="12"/>
      <c r="V43" s="17"/>
      <c r="W43" s="4"/>
      <c r="X43" s="4"/>
      <c r="Y43" s="4"/>
      <c r="Z43" s="4"/>
      <c r="AA43" s="4"/>
      <c r="AB43" s="4"/>
      <c r="AC43" s="4"/>
      <c r="AD43" s="4"/>
      <c r="AE43" s="4"/>
      <c r="AF43" s="4">
        <f t="shared" si="2"/>
        <v>62493</v>
      </c>
    </row>
    <row r="44" spans="2:32" x14ac:dyDescent="0.25">
      <c r="B44" s="14" t="s">
        <v>443</v>
      </c>
      <c r="C44" s="14" t="s">
        <v>351</v>
      </c>
      <c r="D44" s="2"/>
      <c r="E44" s="2"/>
      <c r="F44" s="2"/>
      <c r="G44" s="2"/>
      <c r="H44" s="34">
        <f t="shared" si="0"/>
        <v>0</v>
      </c>
      <c r="I44" s="16"/>
      <c r="J44" s="12"/>
      <c r="K44" s="4"/>
      <c r="L44" s="4"/>
      <c r="M44" s="4"/>
      <c r="N44" s="4"/>
      <c r="O44" s="4"/>
      <c r="P44" s="4"/>
      <c r="Q44" s="4"/>
      <c r="R44" s="4"/>
      <c r="S44" s="4"/>
      <c r="T44" s="4">
        <f t="shared" si="1"/>
        <v>16613.350000000006</v>
      </c>
      <c r="U44" s="12">
        <v>0</v>
      </c>
      <c r="V44" s="17"/>
      <c r="W44" s="4"/>
      <c r="X44" s="4"/>
      <c r="Y44" s="4">
        <v>4275</v>
      </c>
      <c r="Z44" s="4"/>
      <c r="AA44" s="4"/>
      <c r="AB44" s="4"/>
      <c r="AC44" s="4"/>
      <c r="AD44" s="4"/>
      <c r="AE44" s="4"/>
      <c r="AF44" s="4">
        <f t="shared" si="2"/>
        <v>66768</v>
      </c>
    </row>
    <row r="45" spans="2:32" x14ac:dyDescent="0.25">
      <c r="B45" s="14" t="s">
        <v>444</v>
      </c>
      <c r="C45" s="14" t="s">
        <v>428</v>
      </c>
      <c r="D45" s="2"/>
      <c r="E45" s="2"/>
      <c r="F45" s="2"/>
      <c r="G45" s="2"/>
      <c r="H45" s="34">
        <f t="shared" si="0"/>
        <v>0</v>
      </c>
      <c r="I45" s="16">
        <v>0</v>
      </c>
      <c r="J45" s="12"/>
      <c r="K45" s="4"/>
      <c r="L45" s="4"/>
      <c r="M45" s="4">
        <v>744</v>
      </c>
      <c r="N45" s="4"/>
      <c r="O45" s="4"/>
      <c r="P45" s="4"/>
      <c r="Q45" s="4"/>
      <c r="R45" s="4"/>
      <c r="S45" s="4"/>
      <c r="T45" s="4">
        <f t="shared" si="1"/>
        <v>17357.350000000006</v>
      </c>
      <c r="U45" s="12">
        <v>0</v>
      </c>
      <c r="V45" s="17"/>
      <c r="W45" s="4"/>
      <c r="X45" s="4">
        <v>860</v>
      </c>
      <c r="Y45" s="4"/>
      <c r="Z45" s="4"/>
      <c r="AA45" s="4"/>
      <c r="AB45" s="4"/>
      <c r="AC45" s="4"/>
      <c r="AD45" s="4"/>
      <c r="AE45" s="4"/>
      <c r="AF45" s="4">
        <f t="shared" si="2"/>
        <v>67628</v>
      </c>
    </row>
    <row r="46" spans="2:32" x14ac:dyDescent="0.25">
      <c r="B46" s="14" t="s">
        <v>445</v>
      </c>
      <c r="C46" s="14" t="s">
        <v>351</v>
      </c>
      <c r="D46" s="2"/>
      <c r="E46" s="2"/>
      <c r="F46" s="2"/>
      <c r="G46" s="2"/>
      <c r="H46" s="34">
        <f t="shared" si="0"/>
        <v>0</v>
      </c>
      <c r="I46" s="16"/>
      <c r="J46" s="12"/>
      <c r="K46" s="4"/>
      <c r="L46" s="4"/>
      <c r="M46" s="4"/>
      <c r="N46" s="4"/>
      <c r="O46" s="4"/>
      <c r="P46" s="4"/>
      <c r="Q46" s="4"/>
      <c r="R46" s="4"/>
      <c r="S46" s="4"/>
      <c r="T46" s="4">
        <f t="shared" si="1"/>
        <v>17357.350000000006</v>
      </c>
      <c r="U46" s="12">
        <v>0</v>
      </c>
      <c r="V46" s="17"/>
      <c r="W46" s="4"/>
      <c r="X46" s="4"/>
      <c r="Y46" s="4">
        <v>12487</v>
      </c>
      <c r="Z46" s="4"/>
      <c r="AA46" s="4"/>
      <c r="AB46" s="4"/>
      <c r="AC46" s="4"/>
      <c r="AD46" s="4"/>
      <c r="AE46" s="4"/>
      <c r="AF46" s="4">
        <f t="shared" si="2"/>
        <v>80115</v>
      </c>
    </row>
    <row r="47" spans="2:32" x14ac:dyDescent="0.25">
      <c r="B47" s="14" t="s">
        <v>446</v>
      </c>
      <c r="C47" s="14" t="s">
        <v>351</v>
      </c>
      <c r="D47" s="2"/>
      <c r="E47" s="2"/>
      <c r="F47" s="2"/>
      <c r="G47" s="2"/>
      <c r="H47" s="34">
        <f t="shared" si="0"/>
        <v>0</v>
      </c>
      <c r="I47" s="16">
        <v>0</v>
      </c>
      <c r="J47" s="12"/>
      <c r="K47" s="4"/>
      <c r="L47" s="4"/>
      <c r="M47" s="4">
        <v>744</v>
      </c>
      <c r="N47" s="4"/>
      <c r="O47" s="4"/>
      <c r="P47" s="4"/>
      <c r="Q47" s="4"/>
      <c r="R47" s="4"/>
      <c r="S47" s="4"/>
      <c r="T47" s="4">
        <f t="shared" si="1"/>
        <v>18101.350000000006</v>
      </c>
      <c r="U47" s="12"/>
      <c r="V47" s="17"/>
      <c r="W47" s="4"/>
      <c r="X47" s="4"/>
      <c r="Y47" s="4"/>
      <c r="Z47" s="4"/>
      <c r="AA47" s="4"/>
      <c r="AB47" s="4"/>
      <c r="AC47" s="4"/>
      <c r="AD47" s="4"/>
      <c r="AE47" s="4"/>
      <c r="AF47" s="4">
        <f t="shared" si="2"/>
        <v>80115</v>
      </c>
    </row>
    <row r="48" spans="2:32" x14ac:dyDescent="0.25">
      <c r="B48" s="14" t="s">
        <v>447</v>
      </c>
      <c r="C48" s="14" t="s">
        <v>428</v>
      </c>
      <c r="D48" s="2"/>
      <c r="E48" s="2"/>
      <c r="F48" s="2"/>
      <c r="G48" s="2"/>
      <c r="H48" s="34">
        <f t="shared" si="0"/>
        <v>0</v>
      </c>
      <c r="I48" s="16">
        <v>0</v>
      </c>
      <c r="J48" s="12"/>
      <c r="K48" s="4"/>
      <c r="L48" s="4">
        <v>305</v>
      </c>
      <c r="M48" s="4"/>
      <c r="N48" s="4"/>
      <c r="O48" s="4"/>
      <c r="P48" s="4"/>
      <c r="Q48" s="4"/>
      <c r="R48" s="4"/>
      <c r="S48" s="4"/>
      <c r="T48" s="4">
        <f t="shared" si="1"/>
        <v>18406.350000000006</v>
      </c>
      <c r="U48" s="12"/>
      <c r="V48" s="17"/>
      <c r="W48" s="4"/>
      <c r="X48" s="4"/>
      <c r="Y48" s="4"/>
      <c r="Z48" s="4"/>
      <c r="AA48" s="4"/>
      <c r="AB48" s="4"/>
      <c r="AC48" s="4"/>
      <c r="AD48" s="4"/>
      <c r="AE48" s="4"/>
      <c r="AF48" s="4">
        <f t="shared" si="2"/>
        <v>80115</v>
      </c>
    </row>
    <row r="49" spans="2:32" x14ac:dyDescent="0.25">
      <c r="B49" s="14" t="s">
        <v>448</v>
      </c>
      <c r="C49" s="14" t="s">
        <v>351</v>
      </c>
      <c r="D49" s="2"/>
      <c r="E49" s="2"/>
      <c r="F49" s="2"/>
      <c r="G49" s="2"/>
      <c r="H49" s="34">
        <f t="shared" si="0"/>
        <v>0</v>
      </c>
      <c r="I49" s="16"/>
      <c r="J49" s="12"/>
      <c r="K49" s="4"/>
      <c r="L49" s="4"/>
      <c r="M49" s="4"/>
      <c r="N49" s="4"/>
      <c r="O49" s="4"/>
      <c r="P49" s="4"/>
      <c r="Q49" s="4"/>
      <c r="R49" s="4"/>
      <c r="S49" s="4"/>
      <c r="T49" s="4">
        <f t="shared" si="1"/>
        <v>18406.350000000006</v>
      </c>
      <c r="U49" s="12">
        <v>0</v>
      </c>
      <c r="V49" s="17"/>
      <c r="W49" s="4"/>
      <c r="X49" s="4"/>
      <c r="Y49" s="4">
        <v>3122</v>
      </c>
      <c r="Z49" s="4"/>
      <c r="AA49" s="4"/>
      <c r="AB49" s="4"/>
      <c r="AC49" s="4"/>
      <c r="AD49" s="4"/>
      <c r="AE49" s="4"/>
      <c r="AF49" s="4">
        <f t="shared" si="2"/>
        <v>83237</v>
      </c>
    </row>
    <row r="50" spans="2:32" x14ac:dyDescent="0.25">
      <c r="B50" s="11" t="s">
        <v>449</v>
      </c>
      <c r="C50" s="11" t="s">
        <v>351</v>
      </c>
      <c r="D50" s="2"/>
      <c r="E50" s="2"/>
      <c r="F50" s="2"/>
      <c r="G50" s="2"/>
      <c r="H50" s="34">
        <f t="shared" si="0"/>
        <v>0</v>
      </c>
      <c r="I50" s="16"/>
      <c r="J50" s="12"/>
      <c r="K50" s="4"/>
      <c r="L50" s="4"/>
      <c r="M50" s="4"/>
      <c r="N50" s="4"/>
      <c r="O50" s="4"/>
      <c r="P50" s="4"/>
      <c r="Q50" s="4"/>
      <c r="R50" s="4"/>
      <c r="S50" s="4"/>
      <c r="T50" s="4">
        <f t="shared" si="1"/>
        <v>18406.350000000006</v>
      </c>
      <c r="U50" s="12">
        <v>0</v>
      </c>
      <c r="V50" s="17"/>
      <c r="W50" s="4"/>
      <c r="X50" s="4"/>
      <c r="Y50" s="4">
        <v>6041</v>
      </c>
      <c r="Z50" s="4"/>
      <c r="AA50" s="4"/>
      <c r="AB50" s="4"/>
      <c r="AC50" s="4"/>
      <c r="AD50" s="4"/>
      <c r="AE50" s="4"/>
      <c r="AF50" s="4">
        <f t="shared" si="2"/>
        <v>89278</v>
      </c>
    </row>
    <row r="51" spans="2:32" x14ac:dyDescent="0.25">
      <c r="B51" s="11" t="s">
        <v>450</v>
      </c>
      <c r="C51" s="11" t="s">
        <v>451</v>
      </c>
      <c r="D51" s="2"/>
      <c r="E51" s="2"/>
      <c r="F51" s="2"/>
      <c r="G51" s="2"/>
      <c r="H51" s="34">
        <f t="shared" si="0"/>
        <v>0</v>
      </c>
      <c r="I51" s="16">
        <v>0</v>
      </c>
      <c r="J51" s="12"/>
      <c r="K51" s="4"/>
      <c r="L51" s="4"/>
      <c r="M51" s="4"/>
      <c r="N51" s="4"/>
      <c r="O51" s="4"/>
      <c r="P51" s="4"/>
      <c r="Q51" s="4"/>
      <c r="R51" s="4"/>
      <c r="S51" s="4"/>
      <c r="T51" s="4">
        <f t="shared" si="1"/>
        <v>18406.350000000006</v>
      </c>
      <c r="U51" s="12">
        <v>0</v>
      </c>
      <c r="V51" s="17"/>
      <c r="W51" s="4"/>
      <c r="X51" s="4"/>
      <c r="Y51" s="4"/>
      <c r="Z51" s="4"/>
      <c r="AA51" s="4"/>
      <c r="AB51" s="4"/>
      <c r="AC51" s="4"/>
      <c r="AD51" s="4">
        <v>300480</v>
      </c>
      <c r="AE51" s="4"/>
      <c r="AF51" s="4">
        <f t="shared" si="2"/>
        <v>389758</v>
      </c>
    </row>
    <row r="52" spans="2:32" x14ac:dyDescent="0.25">
      <c r="B52" s="11" t="s">
        <v>450</v>
      </c>
      <c r="C52" s="11" t="s">
        <v>335</v>
      </c>
      <c r="D52" s="2"/>
      <c r="E52" s="2"/>
      <c r="F52" s="2"/>
      <c r="G52" s="2"/>
      <c r="H52" s="34">
        <f t="shared" si="0"/>
        <v>0</v>
      </c>
      <c r="I52" s="16">
        <v>0</v>
      </c>
      <c r="J52" s="12"/>
      <c r="K52" s="4"/>
      <c r="L52" s="4"/>
      <c r="M52" s="4"/>
      <c r="N52" s="4"/>
      <c r="O52" s="4"/>
      <c r="P52" s="4"/>
      <c r="Q52" s="4"/>
      <c r="R52" s="4"/>
      <c r="S52" s="4"/>
      <c r="T52" s="4">
        <f t="shared" si="1"/>
        <v>18406.350000000006</v>
      </c>
      <c r="U52" s="12"/>
      <c r="V52" s="17">
        <v>0</v>
      </c>
      <c r="W52" s="4"/>
      <c r="X52" s="4"/>
      <c r="Y52" s="4"/>
      <c r="Z52" s="4"/>
      <c r="AA52" s="4"/>
      <c r="AB52" s="4"/>
      <c r="AC52" s="4"/>
      <c r="AD52" s="4"/>
      <c r="AE52" s="4">
        <v>300000</v>
      </c>
      <c r="AF52" s="4">
        <f t="shared" si="2"/>
        <v>89758</v>
      </c>
    </row>
    <row r="53" spans="2:32" x14ac:dyDescent="0.25">
      <c r="B53" s="11" t="s">
        <v>452</v>
      </c>
      <c r="C53" s="11" t="s">
        <v>351</v>
      </c>
      <c r="D53" s="2"/>
      <c r="E53" s="2"/>
      <c r="F53" s="2"/>
      <c r="G53" s="2"/>
      <c r="H53" s="34">
        <f t="shared" si="0"/>
        <v>0</v>
      </c>
      <c r="I53" s="16">
        <v>0</v>
      </c>
      <c r="J53" s="12"/>
      <c r="K53" s="4"/>
      <c r="L53" s="4"/>
      <c r="M53" s="4">
        <v>11163</v>
      </c>
      <c r="N53" s="4"/>
      <c r="O53" s="4"/>
      <c r="P53" s="4"/>
      <c r="Q53" s="4"/>
      <c r="R53" s="4"/>
      <c r="S53" s="4"/>
      <c r="T53" s="4">
        <f t="shared" si="1"/>
        <v>29569.350000000006</v>
      </c>
      <c r="U53" s="12"/>
      <c r="V53" s="17"/>
      <c r="W53" s="4"/>
      <c r="X53" s="4"/>
      <c r="Y53" s="4"/>
      <c r="Z53" s="4"/>
      <c r="AA53" s="4"/>
      <c r="AB53" s="4"/>
      <c r="AC53" s="4"/>
      <c r="AD53" s="4"/>
      <c r="AE53" s="4"/>
      <c r="AF53" s="4">
        <f t="shared" si="2"/>
        <v>89758</v>
      </c>
    </row>
    <row r="54" spans="2:32" x14ac:dyDescent="0.25">
      <c r="B54" s="11" t="s">
        <v>452</v>
      </c>
      <c r="C54" s="11" t="s">
        <v>351</v>
      </c>
      <c r="D54" s="2"/>
      <c r="E54" s="2"/>
      <c r="F54" s="2"/>
      <c r="G54" s="2"/>
      <c r="H54" s="34">
        <f t="shared" si="0"/>
        <v>0</v>
      </c>
      <c r="I54" s="16">
        <v>0</v>
      </c>
      <c r="J54" s="12"/>
      <c r="K54" s="4"/>
      <c r="L54" s="4"/>
      <c r="M54" s="4">
        <v>744</v>
      </c>
      <c r="N54" s="4"/>
      <c r="O54" s="4"/>
      <c r="P54" s="4"/>
      <c r="Q54" s="4"/>
      <c r="R54" s="4"/>
      <c r="S54" s="4"/>
      <c r="T54" s="4">
        <f t="shared" si="1"/>
        <v>30313.350000000006</v>
      </c>
      <c r="U54" s="12"/>
      <c r="V54" s="17"/>
      <c r="W54" s="4"/>
      <c r="X54" s="4"/>
      <c r="Y54" s="4"/>
      <c r="Z54" s="4"/>
      <c r="AA54" s="4"/>
      <c r="AB54" s="4"/>
      <c r="AC54" s="4"/>
      <c r="AD54" s="4"/>
      <c r="AE54" s="4"/>
      <c r="AF54" s="4">
        <f t="shared" si="2"/>
        <v>89758</v>
      </c>
    </row>
    <row r="55" spans="2:32" x14ac:dyDescent="0.25">
      <c r="B55" s="14"/>
      <c r="C55" s="14"/>
      <c r="D55" s="2"/>
      <c r="E55" s="2"/>
      <c r="F55" s="2"/>
      <c r="G55" s="2"/>
      <c r="H55" s="34">
        <f t="shared" si="0"/>
        <v>0</v>
      </c>
      <c r="I55" s="16"/>
      <c r="J55" s="12"/>
      <c r="K55" s="4"/>
      <c r="L55" s="4"/>
      <c r="M55" s="4"/>
      <c r="N55" s="4"/>
      <c r="O55" s="4"/>
      <c r="P55" s="4"/>
      <c r="Q55" s="4"/>
      <c r="R55" s="4"/>
      <c r="S55" s="4"/>
      <c r="T55" s="4">
        <f t="shared" si="1"/>
        <v>30313.350000000006</v>
      </c>
      <c r="U55" s="12"/>
      <c r="V55" s="17"/>
      <c r="W55" s="4"/>
      <c r="X55" s="4"/>
      <c r="Y55" s="4"/>
      <c r="Z55" s="4"/>
      <c r="AA55" s="4"/>
      <c r="AB55" s="4"/>
      <c r="AC55" s="4"/>
      <c r="AD55" s="4"/>
      <c r="AE55" s="4"/>
      <c r="AF55" s="4">
        <f t="shared" si="2"/>
        <v>89758</v>
      </c>
    </row>
    <row r="56" spans="2:32" x14ac:dyDescent="0.25">
      <c r="B56" s="14"/>
      <c r="C56" s="14"/>
      <c r="D56" s="2"/>
      <c r="E56" s="2"/>
      <c r="F56" s="2"/>
      <c r="G56" s="2"/>
      <c r="H56" s="34">
        <f t="shared" si="0"/>
        <v>0</v>
      </c>
      <c r="I56" s="16"/>
      <c r="J56" s="12"/>
      <c r="K56" s="4"/>
      <c r="L56" s="4"/>
      <c r="M56" s="4"/>
      <c r="N56" s="4"/>
      <c r="O56" s="4"/>
      <c r="P56" s="4"/>
      <c r="Q56" s="4"/>
      <c r="R56" s="4"/>
      <c r="S56" s="4"/>
      <c r="T56" s="4">
        <f t="shared" si="1"/>
        <v>30313.350000000006</v>
      </c>
      <c r="U56" s="12"/>
      <c r="V56" s="17"/>
      <c r="W56" s="4"/>
      <c r="X56" s="4"/>
      <c r="Y56" s="4"/>
      <c r="Z56" s="4"/>
      <c r="AA56" s="4"/>
      <c r="AB56" s="4"/>
      <c r="AC56" s="4"/>
      <c r="AD56" s="4"/>
      <c r="AE56" s="4"/>
      <c r="AF56" s="4">
        <f t="shared" si="2"/>
        <v>89758</v>
      </c>
    </row>
    <row r="57" spans="2:32" x14ac:dyDescent="0.25">
      <c r="B57" s="14"/>
      <c r="C57" s="14"/>
      <c r="D57" s="2"/>
      <c r="E57" s="2"/>
      <c r="F57" s="2"/>
      <c r="G57" s="2"/>
      <c r="H57" s="34">
        <f t="shared" si="0"/>
        <v>0</v>
      </c>
      <c r="I57" s="16"/>
      <c r="J57" s="12"/>
      <c r="K57" s="4"/>
      <c r="L57" s="4"/>
      <c r="M57" s="4"/>
      <c r="N57" s="4"/>
      <c r="O57" s="4"/>
      <c r="P57" s="4"/>
      <c r="Q57" s="4"/>
      <c r="R57" s="4"/>
      <c r="S57" s="4"/>
      <c r="T57" s="4">
        <f t="shared" si="1"/>
        <v>30313.350000000006</v>
      </c>
      <c r="U57" s="12"/>
      <c r="V57" s="17"/>
      <c r="W57" s="4"/>
      <c r="X57" s="4"/>
      <c r="Y57" s="4"/>
      <c r="Z57" s="4"/>
      <c r="AA57" s="4"/>
      <c r="AB57" s="4"/>
      <c r="AC57" s="4"/>
      <c r="AD57" s="4"/>
      <c r="AE57" s="4"/>
      <c r="AF57" s="4">
        <f t="shared" si="2"/>
        <v>89758</v>
      </c>
    </row>
    <row r="58" spans="2:32" x14ac:dyDescent="0.25">
      <c r="B58" s="14"/>
      <c r="C58" s="14"/>
      <c r="D58" s="2"/>
      <c r="E58" s="2"/>
      <c r="F58" s="2"/>
      <c r="G58" s="2"/>
      <c r="H58" s="34">
        <f t="shared" si="0"/>
        <v>0</v>
      </c>
      <c r="I58" s="16"/>
      <c r="J58" s="12"/>
      <c r="K58" s="4"/>
      <c r="L58" s="4"/>
      <c r="M58" s="4"/>
      <c r="N58" s="4"/>
      <c r="O58" s="4"/>
      <c r="P58" s="4"/>
      <c r="Q58" s="4"/>
      <c r="R58" s="4"/>
      <c r="S58" s="4"/>
      <c r="T58" s="4">
        <f t="shared" si="1"/>
        <v>30313.350000000006</v>
      </c>
      <c r="U58" s="12"/>
      <c r="V58" s="17"/>
      <c r="W58" s="4"/>
      <c r="X58" s="4"/>
      <c r="Y58" s="4"/>
      <c r="Z58" s="4"/>
      <c r="AA58" s="4"/>
      <c r="AB58" s="4"/>
      <c r="AC58" s="4"/>
      <c r="AD58" s="4"/>
      <c r="AE58" s="4"/>
      <c r="AF58" s="4">
        <f t="shared" si="2"/>
        <v>89758</v>
      </c>
    </row>
    <row r="59" spans="2:32" x14ac:dyDescent="0.25">
      <c r="B59" s="14"/>
      <c r="C59" s="14"/>
      <c r="D59" s="2"/>
      <c r="E59" s="2"/>
      <c r="F59" s="2"/>
      <c r="G59" s="2"/>
      <c r="H59" s="34">
        <f t="shared" si="0"/>
        <v>0</v>
      </c>
      <c r="I59" s="16"/>
      <c r="J59" s="12"/>
      <c r="K59" s="4"/>
      <c r="L59" s="4"/>
      <c r="M59" s="4"/>
      <c r="N59" s="4"/>
      <c r="O59" s="4"/>
      <c r="P59" s="4"/>
      <c r="Q59" s="4"/>
      <c r="R59" s="4"/>
      <c r="S59" s="4"/>
      <c r="T59" s="4">
        <f t="shared" si="1"/>
        <v>30313.350000000006</v>
      </c>
      <c r="U59" s="12"/>
      <c r="V59" s="17"/>
      <c r="W59" s="4"/>
      <c r="X59" s="4"/>
      <c r="Y59" s="4"/>
      <c r="Z59" s="4"/>
      <c r="AA59" s="4"/>
      <c r="AB59" s="4"/>
      <c r="AC59" s="4"/>
      <c r="AD59" s="4"/>
      <c r="AE59" s="4"/>
      <c r="AF59" s="4">
        <f t="shared" si="2"/>
        <v>89758</v>
      </c>
    </row>
    <row r="60" spans="2:32" x14ac:dyDescent="0.25">
      <c r="B60" s="14"/>
      <c r="C60" s="14"/>
      <c r="D60" s="2"/>
      <c r="E60" s="2"/>
      <c r="F60" s="2"/>
      <c r="G60" s="2"/>
      <c r="H60" s="34">
        <f t="shared" si="0"/>
        <v>0</v>
      </c>
      <c r="I60" s="16"/>
      <c r="J60" s="12"/>
      <c r="K60" s="4"/>
      <c r="L60" s="4"/>
      <c r="M60" s="4"/>
      <c r="N60" s="4"/>
      <c r="O60" s="4"/>
      <c r="P60" s="4"/>
      <c r="Q60" s="4"/>
      <c r="R60" s="4"/>
      <c r="S60" s="4"/>
      <c r="T60" s="4">
        <f t="shared" si="1"/>
        <v>30313.350000000006</v>
      </c>
      <c r="U60" s="12"/>
      <c r="V60" s="17"/>
      <c r="W60" s="4"/>
      <c r="X60" s="4"/>
      <c r="Y60" s="4"/>
      <c r="Z60" s="4"/>
      <c r="AA60" s="4"/>
      <c r="AB60" s="4"/>
      <c r="AC60" s="4"/>
      <c r="AD60" s="4"/>
      <c r="AE60" s="4"/>
      <c r="AF60" s="4">
        <f t="shared" si="2"/>
        <v>89758</v>
      </c>
    </row>
    <row r="61" spans="2:32" x14ac:dyDescent="0.25">
      <c r="B61" s="14"/>
      <c r="C61" s="14"/>
      <c r="D61" s="2"/>
      <c r="E61" s="2"/>
      <c r="F61" s="2"/>
      <c r="G61" s="2"/>
      <c r="H61" s="34">
        <f t="shared" si="0"/>
        <v>0</v>
      </c>
      <c r="I61" s="16"/>
      <c r="J61" s="12"/>
      <c r="K61" s="4"/>
      <c r="L61" s="4"/>
      <c r="M61" s="4"/>
      <c r="N61" s="4"/>
      <c r="O61" s="4"/>
      <c r="P61" s="4"/>
      <c r="Q61" s="4"/>
      <c r="R61" s="4"/>
      <c r="S61" s="4"/>
      <c r="T61" s="4">
        <f t="shared" si="1"/>
        <v>30313.350000000006</v>
      </c>
      <c r="U61" s="12"/>
      <c r="V61" s="17"/>
      <c r="W61" s="4"/>
      <c r="X61" s="4"/>
      <c r="Y61" s="4"/>
      <c r="Z61" s="4"/>
      <c r="AA61" s="4"/>
      <c r="AB61" s="4"/>
      <c r="AC61" s="4"/>
      <c r="AD61" s="4"/>
      <c r="AE61" s="4"/>
      <c r="AF61" s="4">
        <f t="shared" si="2"/>
        <v>89758</v>
      </c>
    </row>
    <row r="62" spans="2:32" x14ac:dyDescent="0.25">
      <c r="B62" s="14"/>
      <c r="C62" s="14"/>
      <c r="D62" s="2"/>
      <c r="E62" s="2"/>
      <c r="F62" s="2"/>
      <c r="G62" s="2"/>
      <c r="H62" s="34">
        <f t="shared" si="0"/>
        <v>0</v>
      </c>
      <c r="I62" s="16"/>
      <c r="J62" s="12"/>
      <c r="K62" s="4"/>
      <c r="L62" s="4"/>
      <c r="M62" s="4"/>
      <c r="N62" s="4"/>
      <c r="O62" s="4"/>
      <c r="P62" s="4"/>
      <c r="Q62" s="4"/>
      <c r="R62" s="4"/>
      <c r="S62" s="4"/>
      <c r="T62" s="4">
        <f t="shared" si="1"/>
        <v>30313.350000000006</v>
      </c>
      <c r="U62" s="12"/>
      <c r="V62" s="17"/>
      <c r="W62" s="4"/>
      <c r="X62" s="4"/>
      <c r="Y62" s="4"/>
      <c r="Z62" s="4"/>
      <c r="AA62" s="4"/>
      <c r="AB62" s="4"/>
      <c r="AC62" s="4"/>
      <c r="AD62" s="4"/>
      <c r="AE62" s="4"/>
      <c r="AF62" s="4">
        <f t="shared" si="2"/>
        <v>89758</v>
      </c>
    </row>
    <row r="63" spans="2:32" x14ac:dyDescent="0.25">
      <c r="B63" s="14"/>
      <c r="C63" s="14"/>
      <c r="D63" s="2"/>
      <c r="E63" s="2"/>
      <c r="F63" s="2"/>
      <c r="G63" s="2"/>
      <c r="H63" s="34">
        <f t="shared" si="0"/>
        <v>0</v>
      </c>
      <c r="I63" s="16"/>
      <c r="J63" s="12"/>
      <c r="K63" s="4"/>
      <c r="L63" s="4"/>
      <c r="M63" s="4"/>
      <c r="N63" s="4"/>
      <c r="O63" s="4"/>
      <c r="P63" s="4"/>
      <c r="Q63" s="4"/>
      <c r="R63" s="4"/>
      <c r="S63" s="4"/>
      <c r="T63" s="4">
        <f t="shared" si="1"/>
        <v>30313.350000000006</v>
      </c>
      <c r="U63" s="12"/>
      <c r="V63" s="17"/>
      <c r="W63" s="4"/>
      <c r="X63" s="4"/>
      <c r="Y63" s="4"/>
      <c r="Z63" s="4"/>
      <c r="AA63" s="4"/>
      <c r="AB63" s="4"/>
      <c r="AC63" s="4"/>
      <c r="AD63" s="4"/>
      <c r="AE63" s="4"/>
      <c r="AF63" s="4">
        <f t="shared" si="2"/>
        <v>89758</v>
      </c>
    </row>
    <row r="64" spans="2:32" x14ac:dyDescent="0.25">
      <c r="B64" s="14"/>
      <c r="C64" s="14"/>
      <c r="D64" s="2"/>
      <c r="E64" s="2"/>
      <c r="F64" s="2"/>
      <c r="G64" s="2"/>
      <c r="H64" s="34">
        <f t="shared" si="0"/>
        <v>0</v>
      </c>
      <c r="I64" s="16"/>
      <c r="J64" s="12"/>
      <c r="K64" s="4"/>
      <c r="L64" s="4"/>
      <c r="M64" s="4"/>
      <c r="N64" s="4"/>
      <c r="O64" s="4"/>
      <c r="P64" s="4"/>
      <c r="Q64" s="4"/>
      <c r="R64" s="4"/>
      <c r="S64" s="4"/>
      <c r="T64" s="4">
        <f t="shared" si="1"/>
        <v>30313.350000000006</v>
      </c>
      <c r="U64" s="12"/>
      <c r="V64" s="17"/>
      <c r="W64" s="4"/>
      <c r="X64" s="4"/>
      <c r="Y64" s="4"/>
      <c r="Z64" s="4"/>
      <c r="AA64" s="4"/>
      <c r="AB64" s="4"/>
      <c r="AC64" s="4"/>
      <c r="AD64" s="4"/>
      <c r="AE64" s="4"/>
      <c r="AF64" s="4">
        <f t="shared" si="2"/>
        <v>89758</v>
      </c>
    </row>
    <row r="65" spans="2:32" x14ac:dyDescent="0.25">
      <c r="B65" s="14"/>
      <c r="C65" s="14"/>
      <c r="D65" s="2"/>
      <c r="E65" s="2"/>
      <c r="F65" s="2"/>
      <c r="G65" s="2"/>
      <c r="H65" s="34">
        <f t="shared" si="0"/>
        <v>0</v>
      </c>
      <c r="I65" s="16"/>
      <c r="J65" s="12"/>
      <c r="K65" s="4"/>
      <c r="L65" s="4"/>
      <c r="M65" s="4"/>
      <c r="N65" s="4"/>
      <c r="O65" s="4"/>
      <c r="P65" s="4"/>
      <c r="Q65" s="4"/>
      <c r="R65" s="4"/>
      <c r="S65" s="4"/>
      <c r="T65" s="4">
        <f t="shared" si="1"/>
        <v>30313.350000000006</v>
      </c>
      <c r="U65" s="12"/>
      <c r="V65" s="17"/>
      <c r="W65" s="4"/>
      <c r="X65" s="4"/>
      <c r="Y65" s="4"/>
      <c r="Z65" s="4"/>
      <c r="AA65" s="4"/>
      <c r="AB65" s="4"/>
      <c r="AC65" s="4"/>
      <c r="AD65" s="4"/>
      <c r="AE65" s="4"/>
      <c r="AF65" s="4">
        <f t="shared" si="2"/>
        <v>89758</v>
      </c>
    </row>
    <row r="66" spans="2:32" x14ac:dyDescent="0.25">
      <c r="B66" s="14"/>
      <c r="C66" s="14"/>
      <c r="D66" s="2"/>
      <c r="E66" s="2"/>
      <c r="F66" s="2"/>
      <c r="G66" s="2"/>
      <c r="H66" s="34">
        <f t="shared" si="0"/>
        <v>0</v>
      </c>
      <c r="I66" s="16"/>
      <c r="J66" s="12"/>
      <c r="K66" s="4"/>
      <c r="L66" s="4"/>
      <c r="M66" s="4"/>
      <c r="N66" s="4"/>
      <c r="O66" s="4"/>
      <c r="P66" s="4"/>
      <c r="Q66" s="4"/>
      <c r="R66" s="4"/>
      <c r="S66" s="4"/>
      <c r="T66" s="4">
        <f t="shared" si="1"/>
        <v>30313.350000000006</v>
      </c>
      <c r="U66" s="12"/>
      <c r="V66" s="17"/>
      <c r="W66" s="4"/>
      <c r="X66" s="4"/>
      <c r="Y66" s="4"/>
      <c r="Z66" s="4"/>
      <c r="AA66" s="4"/>
      <c r="AB66" s="4"/>
      <c r="AC66" s="4"/>
      <c r="AD66" s="4"/>
      <c r="AE66" s="4"/>
      <c r="AF66" s="4">
        <f t="shared" si="2"/>
        <v>89758</v>
      </c>
    </row>
    <row r="67" spans="2:32" x14ac:dyDescent="0.25">
      <c r="B67" s="14"/>
      <c r="C67" s="14"/>
      <c r="D67" s="2"/>
      <c r="E67" s="2"/>
      <c r="F67" s="2"/>
      <c r="G67" s="2"/>
      <c r="H67" s="34">
        <f t="shared" si="0"/>
        <v>0</v>
      </c>
      <c r="I67" s="16"/>
      <c r="J67" s="12"/>
      <c r="K67" s="4"/>
      <c r="L67" s="4"/>
      <c r="M67" s="4"/>
      <c r="N67" s="4"/>
      <c r="O67" s="4"/>
      <c r="P67" s="4"/>
      <c r="Q67" s="4"/>
      <c r="R67" s="4"/>
      <c r="S67" s="4"/>
      <c r="T67" s="4">
        <f t="shared" si="1"/>
        <v>30313.350000000006</v>
      </c>
      <c r="U67" s="12"/>
      <c r="V67" s="17"/>
      <c r="W67" s="4"/>
      <c r="X67" s="4"/>
      <c r="Y67" s="4"/>
      <c r="Z67" s="4"/>
      <c r="AA67" s="4"/>
      <c r="AB67" s="4"/>
      <c r="AC67" s="4"/>
      <c r="AD67" s="4"/>
      <c r="AE67" s="4"/>
      <c r="AF67" s="4">
        <f t="shared" si="2"/>
        <v>89758</v>
      </c>
    </row>
    <row r="68" spans="2:32" x14ac:dyDescent="0.25">
      <c r="B68" s="14"/>
      <c r="C68" s="14"/>
      <c r="D68" s="2"/>
      <c r="E68" s="2"/>
      <c r="F68" s="2"/>
      <c r="G68" s="2"/>
      <c r="H68" s="34">
        <f t="shared" ref="H68:H112" si="3">H67+D68-G68</f>
        <v>0</v>
      </c>
      <c r="I68" s="16"/>
      <c r="J68" s="12"/>
      <c r="K68" s="4"/>
      <c r="L68" s="4"/>
      <c r="M68" s="4"/>
      <c r="N68" s="4"/>
      <c r="O68" s="4"/>
      <c r="P68" s="4"/>
      <c r="Q68" s="4"/>
      <c r="R68" s="4"/>
      <c r="S68" s="4"/>
      <c r="T68" s="4">
        <f t="shared" ref="T68:T86" si="4">T67+(I68+L68+M68+P68+Q68+R68)-(J68+K68+N68+O68+S68)</f>
        <v>30313.350000000006</v>
      </c>
      <c r="U68" s="12"/>
      <c r="V68" s="17"/>
      <c r="W68" s="4"/>
      <c r="X68" s="4"/>
      <c r="Y68" s="4"/>
      <c r="Z68" s="4"/>
      <c r="AA68" s="4"/>
      <c r="AB68" s="4"/>
      <c r="AC68" s="4"/>
      <c r="AD68" s="4"/>
      <c r="AE68" s="4"/>
      <c r="AF68" s="4">
        <f t="shared" ref="AF68:AF112" si="5">AF67+(U68+X68+Y68+AB68+AC68+AD68)-(V68+W68+Z68+AA68+AE68)</f>
        <v>89758</v>
      </c>
    </row>
    <row r="69" spans="2:32" x14ac:dyDescent="0.25">
      <c r="B69" s="14"/>
      <c r="C69" s="14"/>
      <c r="D69" s="2"/>
      <c r="E69" s="2"/>
      <c r="F69" s="2"/>
      <c r="G69" s="2"/>
      <c r="H69" s="34">
        <f t="shared" si="3"/>
        <v>0</v>
      </c>
      <c r="I69" s="16"/>
      <c r="J69" s="12"/>
      <c r="K69" s="4"/>
      <c r="L69" s="4"/>
      <c r="M69" s="4"/>
      <c r="N69" s="4"/>
      <c r="O69" s="4"/>
      <c r="P69" s="4"/>
      <c r="Q69" s="4"/>
      <c r="R69" s="4"/>
      <c r="S69" s="4"/>
      <c r="T69" s="4">
        <f t="shared" si="4"/>
        <v>30313.350000000006</v>
      </c>
      <c r="U69" s="12"/>
      <c r="V69" s="17"/>
      <c r="W69" s="4"/>
      <c r="X69" s="4"/>
      <c r="Y69" s="4"/>
      <c r="Z69" s="4"/>
      <c r="AA69" s="4"/>
      <c r="AB69" s="4"/>
      <c r="AC69" s="4"/>
      <c r="AD69" s="4"/>
      <c r="AE69" s="4"/>
      <c r="AF69" s="4">
        <f t="shared" si="5"/>
        <v>89758</v>
      </c>
    </row>
    <row r="70" spans="2:32" x14ac:dyDescent="0.25">
      <c r="B70" s="14"/>
      <c r="C70" s="14"/>
      <c r="D70" s="2"/>
      <c r="E70" s="2"/>
      <c r="F70" s="2"/>
      <c r="G70" s="2"/>
      <c r="H70" s="34">
        <f t="shared" si="3"/>
        <v>0</v>
      </c>
      <c r="I70" s="16"/>
      <c r="J70" s="12"/>
      <c r="K70" s="4"/>
      <c r="L70" s="4"/>
      <c r="M70" s="4"/>
      <c r="N70" s="4"/>
      <c r="O70" s="4"/>
      <c r="P70" s="4"/>
      <c r="Q70" s="4"/>
      <c r="R70" s="4"/>
      <c r="S70" s="4"/>
      <c r="T70" s="4">
        <f t="shared" si="4"/>
        <v>30313.350000000006</v>
      </c>
      <c r="U70" s="12"/>
      <c r="V70" s="17"/>
      <c r="W70" s="4"/>
      <c r="X70" s="4"/>
      <c r="Y70" s="4"/>
      <c r="Z70" s="4"/>
      <c r="AA70" s="4"/>
      <c r="AB70" s="4"/>
      <c r="AC70" s="4"/>
      <c r="AD70" s="4"/>
      <c r="AE70" s="4"/>
      <c r="AF70" s="4">
        <f t="shared" si="5"/>
        <v>89758</v>
      </c>
    </row>
    <row r="71" spans="2:32" x14ac:dyDescent="0.25">
      <c r="B71" s="14"/>
      <c r="C71" s="14"/>
      <c r="D71" s="2"/>
      <c r="E71" s="2"/>
      <c r="F71" s="2"/>
      <c r="G71" s="2"/>
      <c r="H71" s="34">
        <f t="shared" si="3"/>
        <v>0</v>
      </c>
      <c r="I71" s="16"/>
      <c r="J71" s="12"/>
      <c r="K71" s="4"/>
      <c r="L71" s="4"/>
      <c r="M71" s="4"/>
      <c r="N71" s="4"/>
      <c r="O71" s="4"/>
      <c r="P71" s="4"/>
      <c r="Q71" s="4"/>
      <c r="R71" s="4"/>
      <c r="S71" s="4"/>
      <c r="T71" s="4">
        <f t="shared" si="4"/>
        <v>30313.350000000006</v>
      </c>
      <c r="U71" s="12"/>
      <c r="V71" s="17"/>
      <c r="W71" s="4"/>
      <c r="X71" s="4"/>
      <c r="Y71" s="4"/>
      <c r="Z71" s="4"/>
      <c r="AA71" s="4"/>
      <c r="AB71" s="4"/>
      <c r="AC71" s="4"/>
      <c r="AD71" s="4"/>
      <c r="AE71" s="4"/>
      <c r="AF71" s="4">
        <f t="shared" si="5"/>
        <v>89758</v>
      </c>
    </row>
    <row r="72" spans="2:32" x14ac:dyDescent="0.25">
      <c r="B72" s="14"/>
      <c r="C72" s="14"/>
      <c r="D72" s="2"/>
      <c r="E72" s="2"/>
      <c r="F72" s="2"/>
      <c r="G72" s="2"/>
      <c r="H72" s="34">
        <f t="shared" si="3"/>
        <v>0</v>
      </c>
      <c r="I72" s="16"/>
      <c r="J72" s="12"/>
      <c r="K72" s="4"/>
      <c r="L72" s="4"/>
      <c r="M72" s="4"/>
      <c r="N72" s="4"/>
      <c r="O72" s="4"/>
      <c r="P72" s="4"/>
      <c r="Q72" s="4"/>
      <c r="R72" s="4"/>
      <c r="S72" s="4"/>
      <c r="T72" s="4">
        <f t="shared" si="4"/>
        <v>30313.350000000006</v>
      </c>
      <c r="U72" s="12"/>
      <c r="V72" s="17"/>
      <c r="W72" s="4"/>
      <c r="X72" s="4"/>
      <c r="Y72" s="4"/>
      <c r="Z72" s="4"/>
      <c r="AA72" s="4"/>
      <c r="AB72" s="4"/>
      <c r="AC72" s="4"/>
      <c r="AD72" s="4"/>
      <c r="AE72" s="4"/>
      <c r="AF72" s="4">
        <f t="shared" si="5"/>
        <v>89758</v>
      </c>
    </row>
    <row r="73" spans="2:32" x14ac:dyDescent="0.25">
      <c r="B73" s="14"/>
      <c r="C73" s="14"/>
      <c r="D73" s="2"/>
      <c r="E73" s="2"/>
      <c r="F73" s="2"/>
      <c r="G73" s="2"/>
      <c r="H73" s="34">
        <f t="shared" si="3"/>
        <v>0</v>
      </c>
      <c r="I73" s="16"/>
      <c r="J73" s="12"/>
      <c r="K73" s="4"/>
      <c r="L73" s="4"/>
      <c r="M73" s="4"/>
      <c r="N73" s="4"/>
      <c r="O73" s="4"/>
      <c r="P73" s="4"/>
      <c r="Q73" s="4"/>
      <c r="R73" s="4"/>
      <c r="S73" s="4"/>
      <c r="T73" s="4">
        <f t="shared" si="4"/>
        <v>30313.350000000006</v>
      </c>
      <c r="U73" s="12"/>
      <c r="V73" s="17"/>
      <c r="W73" s="4"/>
      <c r="X73" s="4"/>
      <c r="Y73" s="4"/>
      <c r="Z73" s="4"/>
      <c r="AA73" s="4"/>
      <c r="AB73" s="4"/>
      <c r="AC73" s="4"/>
      <c r="AD73" s="4"/>
      <c r="AE73" s="4"/>
      <c r="AF73" s="4">
        <f t="shared" si="5"/>
        <v>89758</v>
      </c>
    </row>
    <row r="74" spans="2:32" x14ac:dyDescent="0.25">
      <c r="B74" s="14"/>
      <c r="C74" s="14"/>
      <c r="D74" s="2"/>
      <c r="E74" s="2"/>
      <c r="F74" s="2"/>
      <c r="G74" s="2"/>
      <c r="H74" s="34">
        <f t="shared" si="3"/>
        <v>0</v>
      </c>
      <c r="I74" s="16"/>
      <c r="J74" s="12"/>
      <c r="K74" s="4"/>
      <c r="L74" s="4"/>
      <c r="M74" s="4"/>
      <c r="N74" s="4"/>
      <c r="O74" s="4"/>
      <c r="P74" s="4"/>
      <c r="Q74" s="4"/>
      <c r="R74" s="4"/>
      <c r="S74" s="4"/>
      <c r="T74" s="4">
        <f t="shared" si="4"/>
        <v>30313.350000000006</v>
      </c>
      <c r="U74" s="12"/>
      <c r="V74" s="17"/>
      <c r="W74" s="4"/>
      <c r="X74" s="4"/>
      <c r="Y74" s="4"/>
      <c r="Z74" s="4"/>
      <c r="AA74" s="4"/>
      <c r="AB74" s="4"/>
      <c r="AC74" s="4"/>
      <c r="AD74" s="4"/>
      <c r="AE74" s="4"/>
      <c r="AF74" s="4">
        <f t="shared" si="5"/>
        <v>89758</v>
      </c>
    </row>
    <row r="75" spans="2:32" x14ac:dyDescent="0.25">
      <c r="B75" s="14"/>
      <c r="C75" s="14"/>
      <c r="D75" s="2"/>
      <c r="E75" s="2"/>
      <c r="F75" s="2"/>
      <c r="G75" s="2"/>
      <c r="H75" s="34">
        <f t="shared" si="3"/>
        <v>0</v>
      </c>
      <c r="I75" s="16"/>
      <c r="J75" s="12"/>
      <c r="K75" s="4"/>
      <c r="L75" s="4"/>
      <c r="M75" s="4"/>
      <c r="N75" s="4"/>
      <c r="O75" s="4"/>
      <c r="P75" s="4"/>
      <c r="Q75" s="4"/>
      <c r="R75" s="4"/>
      <c r="S75" s="4"/>
      <c r="T75" s="4">
        <f t="shared" si="4"/>
        <v>30313.350000000006</v>
      </c>
      <c r="U75" s="12"/>
      <c r="V75" s="17"/>
      <c r="W75" s="4"/>
      <c r="X75" s="4"/>
      <c r="Y75" s="4"/>
      <c r="Z75" s="4"/>
      <c r="AA75" s="4"/>
      <c r="AB75" s="4"/>
      <c r="AC75" s="4"/>
      <c r="AD75" s="4"/>
      <c r="AE75" s="4"/>
      <c r="AF75" s="4">
        <f t="shared" si="5"/>
        <v>89758</v>
      </c>
    </row>
    <row r="76" spans="2:32" x14ac:dyDescent="0.25">
      <c r="B76" s="14"/>
      <c r="C76" s="14"/>
      <c r="D76" s="2"/>
      <c r="E76" s="2"/>
      <c r="F76" s="2"/>
      <c r="G76" s="2"/>
      <c r="H76" s="34">
        <f t="shared" si="3"/>
        <v>0</v>
      </c>
      <c r="I76" s="16"/>
      <c r="J76" s="12"/>
      <c r="K76" s="4"/>
      <c r="L76" s="4"/>
      <c r="M76" s="4"/>
      <c r="N76" s="4"/>
      <c r="O76" s="4"/>
      <c r="P76" s="4"/>
      <c r="Q76" s="4"/>
      <c r="R76" s="4"/>
      <c r="S76" s="4"/>
      <c r="T76" s="4">
        <f t="shared" si="4"/>
        <v>30313.350000000006</v>
      </c>
      <c r="U76" s="12"/>
      <c r="V76" s="17"/>
      <c r="W76" s="4"/>
      <c r="X76" s="4"/>
      <c r="Y76" s="4"/>
      <c r="Z76" s="4"/>
      <c r="AA76" s="4"/>
      <c r="AB76" s="4"/>
      <c r="AC76" s="4"/>
      <c r="AD76" s="4"/>
      <c r="AE76" s="4"/>
      <c r="AF76" s="4">
        <f t="shared" si="5"/>
        <v>89758</v>
      </c>
    </row>
    <row r="77" spans="2:32" x14ac:dyDescent="0.25">
      <c r="B77" s="14"/>
      <c r="C77" s="14"/>
      <c r="D77" s="2"/>
      <c r="E77" s="2"/>
      <c r="F77" s="2"/>
      <c r="G77" s="2"/>
      <c r="H77" s="34">
        <f t="shared" si="3"/>
        <v>0</v>
      </c>
      <c r="I77" s="16"/>
      <c r="J77" s="12"/>
      <c r="K77" s="4"/>
      <c r="L77" s="4"/>
      <c r="M77" s="4"/>
      <c r="N77" s="4"/>
      <c r="O77" s="4"/>
      <c r="P77" s="4"/>
      <c r="Q77" s="4"/>
      <c r="R77" s="4"/>
      <c r="S77" s="4"/>
      <c r="T77" s="4">
        <f t="shared" si="4"/>
        <v>30313.350000000006</v>
      </c>
      <c r="U77" s="12"/>
      <c r="V77" s="17"/>
      <c r="W77" s="4"/>
      <c r="X77" s="4"/>
      <c r="Y77" s="4"/>
      <c r="Z77" s="4"/>
      <c r="AA77" s="4"/>
      <c r="AB77" s="4"/>
      <c r="AC77" s="4"/>
      <c r="AD77" s="4"/>
      <c r="AE77" s="4"/>
      <c r="AF77" s="4">
        <f t="shared" si="5"/>
        <v>89758</v>
      </c>
    </row>
    <row r="78" spans="2:32" x14ac:dyDescent="0.25">
      <c r="B78" s="14"/>
      <c r="C78" s="14"/>
      <c r="D78" s="2"/>
      <c r="E78" s="2"/>
      <c r="F78" s="2"/>
      <c r="G78" s="2"/>
      <c r="H78" s="34">
        <f t="shared" si="3"/>
        <v>0</v>
      </c>
      <c r="I78" s="16"/>
      <c r="J78" s="12"/>
      <c r="K78" s="4"/>
      <c r="L78" s="4"/>
      <c r="M78" s="4"/>
      <c r="N78" s="4"/>
      <c r="O78" s="4"/>
      <c r="P78" s="4"/>
      <c r="Q78" s="4"/>
      <c r="R78" s="4"/>
      <c r="S78" s="4"/>
      <c r="T78" s="4">
        <f t="shared" si="4"/>
        <v>30313.350000000006</v>
      </c>
      <c r="U78" s="12"/>
      <c r="V78" s="17"/>
      <c r="W78" s="4"/>
      <c r="X78" s="4"/>
      <c r="Y78" s="4"/>
      <c r="Z78" s="4"/>
      <c r="AA78" s="4"/>
      <c r="AB78" s="4"/>
      <c r="AC78" s="4"/>
      <c r="AD78" s="4"/>
      <c r="AE78" s="4"/>
      <c r="AF78" s="4">
        <f t="shared" si="5"/>
        <v>89758</v>
      </c>
    </row>
    <row r="79" spans="2:32" x14ac:dyDescent="0.25">
      <c r="B79" s="14"/>
      <c r="C79" s="14"/>
      <c r="D79" s="2"/>
      <c r="E79" s="2"/>
      <c r="F79" s="2"/>
      <c r="G79" s="2"/>
      <c r="H79" s="34">
        <f t="shared" si="3"/>
        <v>0</v>
      </c>
      <c r="I79" s="16"/>
      <c r="J79" s="12"/>
      <c r="K79" s="4"/>
      <c r="L79" s="4"/>
      <c r="M79" s="4"/>
      <c r="N79" s="4"/>
      <c r="O79" s="4"/>
      <c r="P79" s="4"/>
      <c r="Q79" s="4"/>
      <c r="R79" s="4"/>
      <c r="S79" s="4"/>
      <c r="T79" s="4">
        <f t="shared" si="4"/>
        <v>30313.350000000006</v>
      </c>
      <c r="U79" s="12"/>
      <c r="V79" s="17"/>
      <c r="W79" s="4"/>
      <c r="X79" s="4"/>
      <c r="Y79" s="4"/>
      <c r="Z79" s="4"/>
      <c r="AA79" s="4"/>
      <c r="AB79" s="4"/>
      <c r="AC79" s="4"/>
      <c r="AD79" s="4"/>
      <c r="AE79" s="4"/>
      <c r="AF79" s="4">
        <f t="shared" si="5"/>
        <v>89758</v>
      </c>
    </row>
    <row r="80" spans="2:32" x14ac:dyDescent="0.25">
      <c r="B80" s="14"/>
      <c r="C80" s="14"/>
      <c r="D80" s="2"/>
      <c r="E80" s="2"/>
      <c r="F80" s="2"/>
      <c r="G80" s="2"/>
      <c r="H80" s="34">
        <f t="shared" si="3"/>
        <v>0</v>
      </c>
      <c r="I80" s="16"/>
      <c r="J80" s="12"/>
      <c r="K80" s="4"/>
      <c r="L80" s="4"/>
      <c r="M80" s="4"/>
      <c r="N80" s="4"/>
      <c r="O80" s="4"/>
      <c r="P80" s="4"/>
      <c r="Q80" s="4"/>
      <c r="R80" s="4"/>
      <c r="S80" s="4"/>
      <c r="T80" s="4">
        <f t="shared" si="4"/>
        <v>30313.350000000006</v>
      </c>
      <c r="U80" s="12"/>
      <c r="V80" s="17"/>
      <c r="W80" s="4"/>
      <c r="X80" s="4"/>
      <c r="Y80" s="4"/>
      <c r="Z80" s="4"/>
      <c r="AA80" s="4"/>
      <c r="AB80" s="4"/>
      <c r="AC80" s="4"/>
      <c r="AD80" s="4"/>
      <c r="AE80" s="4"/>
      <c r="AF80" s="4">
        <f t="shared" si="5"/>
        <v>89758</v>
      </c>
    </row>
    <row r="81" spans="2:32" x14ac:dyDescent="0.25">
      <c r="B81" s="14"/>
      <c r="C81" s="14"/>
      <c r="D81" s="2"/>
      <c r="E81" s="2"/>
      <c r="F81" s="2"/>
      <c r="G81" s="2"/>
      <c r="H81" s="34">
        <f t="shared" si="3"/>
        <v>0</v>
      </c>
      <c r="I81" s="16"/>
      <c r="J81" s="12"/>
      <c r="K81" s="4"/>
      <c r="L81" s="4"/>
      <c r="M81" s="4"/>
      <c r="N81" s="4"/>
      <c r="O81" s="4"/>
      <c r="P81" s="4"/>
      <c r="Q81" s="4"/>
      <c r="R81" s="4"/>
      <c r="S81" s="4"/>
      <c r="T81" s="4">
        <f t="shared" si="4"/>
        <v>30313.350000000006</v>
      </c>
      <c r="U81" s="12"/>
      <c r="V81" s="17"/>
      <c r="W81" s="4"/>
      <c r="X81" s="4"/>
      <c r="Y81" s="4"/>
      <c r="Z81" s="4"/>
      <c r="AA81" s="4"/>
      <c r="AB81" s="4"/>
      <c r="AC81" s="4"/>
      <c r="AD81" s="4"/>
      <c r="AE81" s="4"/>
      <c r="AF81" s="4">
        <f t="shared" si="5"/>
        <v>89758</v>
      </c>
    </row>
    <row r="82" spans="2:32" x14ac:dyDescent="0.25">
      <c r="B82" s="14"/>
      <c r="C82" s="14"/>
      <c r="D82" s="2"/>
      <c r="E82" s="2"/>
      <c r="F82" s="2"/>
      <c r="G82" s="2"/>
      <c r="H82" s="34">
        <f t="shared" si="3"/>
        <v>0</v>
      </c>
      <c r="I82" s="16"/>
      <c r="J82" s="12"/>
      <c r="K82" s="4"/>
      <c r="L82" s="4"/>
      <c r="M82" s="4"/>
      <c r="N82" s="4"/>
      <c r="O82" s="4"/>
      <c r="P82" s="4"/>
      <c r="Q82" s="4"/>
      <c r="R82" s="4"/>
      <c r="S82" s="4"/>
      <c r="T82" s="4">
        <f t="shared" si="4"/>
        <v>30313.350000000006</v>
      </c>
      <c r="U82" s="12"/>
      <c r="V82" s="17"/>
      <c r="W82" s="4"/>
      <c r="X82" s="4"/>
      <c r="Y82" s="4"/>
      <c r="Z82" s="4"/>
      <c r="AA82" s="4"/>
      <c r="AB82" s="4"/>
      <c r="AC82" s="4"/>
      <c r="AD82" s="4"/>
      <c r="AE82" s="4"/>
      <c r="AF82" s="4">
        <f t="shared" si="5"/>
        <v>89758</v>
      </c>
    </row>
    <row r="83" spans="2:32" x14ac:dyDescent="0.25">
      <c r="B83" s="14"/>
      <c r="C83" s="14"/>
      <c r="D83" s="2"/>
      <c r="E83" s="2"/>
      <c r="F83" s="2"/>
      <c r="G83" s="2"/>
      <c r="H83" s="34">
        <f t="shared" si="3"/>
        <v>0</v>
      </c>
      <c r="I83" s="16"/>
      <c r="J83" s="12"/>
      <c r="K83" s="4"/>
      <c r="L83" s="4"/>
      <c r="M83" s="4"/>
      <c r="N83" s="4"/>
      <c r="O83" s="4"/>
      <c r="P83" s="4"/>
      <c r="Q83" s="4"/>
      <c r="R83" s="4"/>
      <c r="S83" s="4"/>
      <c r="T83" s="4">
        <f t="shared" si="4"/>
        <v>30313.350000000006</v>
      </c>
      <c r="U83" s="12"/>
      <c r="V83" s="17"/>
      <c r="W83" s="4"/>
      <c r="X83" s="4"/>
      <c r="Y83" s="4"/>
      <c r="Z83" s="4"/>
      <c r="AA83" s="4"/>
      <c r="AB83" s="4"/>
      <c r="AC83" s="4"/>
      <c r="AD83" s="4"/>
      <c r="AE83" s="4"/>
      <c r="AF83" s="4">
        <f t="shared" si="5"/>
        <v>89758</v>
      </c>
    </row>
    <row r="84" spans="2:32" x14ac:dyDescent="0.25">
      <c r="B84" s="14"/>
      <c r="C84" s="14"/>
      <c r="D84" s="2"/>
      <c r="E84" s="2"/>
      <c r="F84" s="2"/>
      <c r="G84" s="2"/>
      <c r="H84" s="34">
        <f t="shared" si="3"/>
        <v>0</v>
      </c>
      <c r="I84" s="16"/>
      <c r="J84" s="12"/>
      <c r="K84" s="4"/>
      <c r="L84" s="4"/>
      <c r="M84" s="4"/>
      <c r="N84" s="4"/>
      <c r="O84" s="4"/>
      <c r="P84" s="4"/>
      <c r="Q84" s="4"/>
      <c r="R84" s="4"/>
      <c r="S84" s="4"/>
      <c r="T84" s="4">
        <f t="shared" si="4"/>
        <v>30313.350000000006</v>
      </c>
      <c r="U84" s="2"/>
      <c r="V84" s="2"/>
      <c r="W84" s="4"/>
      <c r="X84" s="4"/>
      <c r="Y84" s="4"/>
      <c r="Z84" s="4"/>
      <c r="AA84" s="4"/>
      <c r="AB84" s="4"/>
      <c r="AC84" s="4"/>
      <c r="AD84" s="4"/>
      <c r="AE84" s="4"/>
      <c r="AF84" s="4">
        <f t="shared" si="5"/>
        <v>89758</v>
      </c>
    </row>
    <row r="85" spans="2:32" x14ac:dyDescent="0.25">
      <c r="B85" s="14"/>
      <c r="C85" s="14"/>
      <c r="D85" s="2"/>
      <c r="E85" s="2"/>
      <c r="F85" s="2"/>
      <c r="G85" s="2"/>
      <c r="H85" s="34">
        <f t="shared" si="3"/>
        <v>0</v>
      </c>
      <c r="I85" s="16"/>
      <c r="J85" s="12"/>
      <c r="K85" s="4"/>
      <c r="L85" s="4"/>
      <c r="M85" s="4"/>
      <c r="N85" s="4"/>
      <c r="O85" s="4"/>
      <c r="P85" s="4"/>
      <c r="Q85" s="4"/>
      <c r="R85" s="4"/>
      <c r="S85" s="4"/>
      <c r="T85" s="4">
        <f t="shared" si="4"/>
        <v>30313.350000000006</v>
      </c>
      <c r="U85" s="2"/>
      <c r="V85" s="2"/>
      <c r="W85" s="4"/>
      <c r="X85" s="4"/>
      <c r="Y85" s="4"/>
      <c r="Z85" s="4"/>
      <c r="AA85" s="4"/>
      <c r="AB85" s="4"/>
      <c r="AC85" s="4"/>
      <c r="AD85" s="4"/>
      <c r="AE85" s="4"/>
      <c r="AF85" s="4">
        <f t="shared" si="5"/>
        <v>89758</v>
      </c>
    </row>
    <row r="86" spans="2:32" x14ac:dyDescent="0.25">
      <c r="B86" s="14"/>
      <c r="C86" s="14"/>
      <c r="D86" s="2"/>
      <c r="E86" s="2"/>
      <c r="F86" s="2"/>
      <c r="G86" s="2"/>
      <c r="H86" s="34">
        <f t="shared" si="3"/>
        <v>0</v>
      </c>
      <c r="I86" s="16"/>
      <c r="J86" s="12"/>
      <c r="K86" s="4"/>
      <c r="L86" s="4"/>
      <c r="M86" s="4"/>
      <c r="N86" s="4"/>
      <c r="O86" s="4"/>
      <c r="P86" s="4"/>
      <c r="Q86" s="4"/>
      <c r="R86" s="4"/>
      <c r="S86" s="4"/>
      <c r="T86" s="4">
        <f t="shared" si="4"/>
        <v>30313.350000000006</v>
      </c>
      <c r="U86" s="12"/>
      <c r="V86" s="17"/>
      <c r="W86" s="4"/>
      <c r="X86" s="4"/>
      <c r="Y86" s="4"/>
      <c r="Z86" s="4"/>
      <c r="AA86" s="4"/>
      <c r="AB86" s="4"/>
      <c r="AC86" s="4"/>
      <c r="AD86" s="4"/>
      <c r="AE86" s="4"/>
      <c r="AF86" s="4">
        <f t="shared" si="5"/>
        <v>89758</v>
      </c>
    </row>
    <row r="87" spans="2:32" x14ac:dyDescent="0.25">
      <c r="B87" s="14"/>
      <c r="C87" s="14"/>
      <c r="D87" s="2"/>
      <c r="E87" s="2"/>
      <c r="F87" s="2"/>
      <c r="G87" s="2"/>
      <c r="H87" s="34">
        <f t="shared" si="3"/>
        <v>0</v>
      </c>
      <c r="I87" s="16"/>
      <c r="J87" s="12"/>
      <c r="K87" s="4"/>
      <c r="L87" s="4"/>
      <c r="M87" s="4"/>
      <c r="N87" s="4"/>
      <c r="O87" s="4"/>
      <c r="P87" s="4"/>
      <c r="Q87" s="4"/>
      <c r="R87" s="4"/>
      <c r="S87" s="4"/>
      <c r="T87" s="4">
        <f>T86+(I87+L87+M87+P87+Q87+R87)-(J87+K87+N87+O87+S87)</f>
        <v>30313.350000000006</v>
      </c>
      <c r="U87" s="12"/>
      <c r="V87" s="17"/>
      <c r="W87" s="4"/>
      <c r="X87" s="4"/>
      <c r="Y87" s="4"/>
      <c r="Z87" s="4"/>
      <c r="AA87" s="4"/>
      <c r="AB87" s="4"/>
      <c r="AC87" s="4"/>
      <c r="AD87" s="4"/>
      <c r="AE87" s="4"/>
      <c r="AF87" s="4">
        <f t="shared" si="5"/>
        <v>89758</v>
      </c>
    </row>
    <row r="88" spans="2:32" x14ac:dyDescent="0.25">
      <c r="B88" s="14"/>
      <c r="C88" s="14"/>
      <c r="D88" s="2"/>
      <c r="E88" s="2"/>
      <c r="F88" s="2"/>
      <c r="G88" s="2"/>
      <c r="H88" s="34">
        <f t="shared" si="3"/>
        <v>0</v>
      </c>
      <c r="I88" s="16"/>
      <c r="J88" s="12"/>
      <c r="K88" s="4"/>
      <c r="L88" s="4"/>
      <c r="M88" s="4"/>
      <c r="N88" s="4"/>
      <c r="O88" s="4"/>
      <c r="P88" s="4"/>
      <c r="Q88" s="4"/>
      <c r="R88" s="4"/>
      <c r="S88" s="4"/>
      <c r="T88" s="4">
        <f t="shared" ref="T88:T112" si="6">T87+(I88+L88+M88+P88+Q88+R88)-(J88+K88+N88+O88+S88)</f>
        <v>30313.350000000006</v>
      </c>
      <c r="U88" s="12"/>
      <c r="V88" s="17"/>
      <c r="W88" s="4"/>
      <c r="X88" s="4"/>
      <c r="Y88" s="4"/>
      <c r="Z88" s="4"/>
      <c r="AA88" s="4"/>
      <c r="AB88" s="4"/>
      <c r="AC88" s="4"/>
      <c r="AD88" s="4"/>
      <c r="AE88" s="4"/>
      <c r="AF88" s="4">
        <f t="shared" si="5"/>
        <v>89758</v>
      </c>
    </row>
    <row r="89" spans="2:32" x14ac:dyDescent="0.25">
      <c r="B89" s="14"/>
      <c r="C89" s="14"/>
      <c r="D89" s="2"/>
      <c r="E89" s="2"/>
      <c r="F89" s="2"/>
      <c r="G89" s="2"/>
      <c r="H89" s="34">
        <f t="shared" si="3"/>
        <v>0</v>
      </c>
      <c r="I89" s="16"/>
      <c r="J89" s="12"/>
      <c r="K89" s="4"/>
      <c r="L89" s="4"/>
      <c r="M89" s="4"/>
      <c r="N89" s="4"/>
      <c r="O89" s="4"/>
      <c r="P89" s="4"/>
      <c r="Q89" s="4"/>
      <c r="R89" s="4"/>
      <c r="S89" s="4"/>
      <c r="T89" s="4">
        <f t="shared" si="6"/>
        <v>30313.350000000006</v>
      </c>
      <c r="U89" s="12"/>
      <c r="V89" s="17"/>
      <c r="W89" s="4"/>
      <c r="X89" s="4"/>
      <c r="Y89" s="4"/>
      <c r="Z89" s="4"/>
      <c r="AA89" s="4"/>
      <c r="AB89" s="4"/>
      <c r="AC89" s="4"/>
      <c r="AD89" s="4"/>
      <c r="AE89" s="4"/>
      <c r="AF89" s="4">
        <f t="shared" si="5"/>
        <v>89758</v>
      </c>
    </row>
    <row r="90" spans="2:32" x14ac:dyDescent="0.25">
      <c r="B90" s="14"/>
      <c r="C90" s="14"/>
      <c r="D90" s="2"/>
      <c r="E90" s="2"/>
      <c r="F90" s="2"/>
      <c r="G90" s="2"/>
      <c r="H90" s="34">
        <f t="shared" si="3"/>
        <v>0</v>
      </c>
      <c r="I90" s="16"/>
      <c r="J90" s="12"/>
      <c r="K90" s="4"/>
      <c r="L90" s="4"/>
      <c r="M90" s="4"/>
      <c r="N90" s="4"/>
      <c r="O90" s="4"/>
      <c r="P90" s="4"/>
      <c r="Q90" s="4"/>
      <c r="R90" s="4"/>
      <c r="S90" s="4"/>
      <c r="T90" s="4">
        <f t="shared" si="6"/>
        <v>30313.350000000006</v>
      </c>
      <c r="U90" s="12"/>
      <c r="V90" s="17"/>
      <c r="W90" s="4"/>
      <c r="X90" s="4"/>
      <c r="Y90" s="4"/>
      <c r="Z90" s="4"/>
      <c r="AA90" s="4"/>
      <c r="AB90" s="4"/>
      <c r="AC90" s="4"/>
      <c r="AD90" s="4"/>
      <c r="AE90" s="4"/>
      <c r="AF90" s="4">
        <f t="shared" si="5"/>
        <v>89758</v>
      </c>
    </row>
    <row r="91" spans="2:32" x14ac:dyDescent="0.25">
      <c r="B91" s="14"/>
      <c r="C91" s="14"/>
      <c r="D91" s="2"/>
      <c r="E91" s="2"/>
      <c r="F91" s="2"/>
      <c r="G91" s="2"/>
      <c r="H91" s="34">
        <f t="shared" si="3"/>
        <v>0</v>
      </c>
      <c r="I91" s="16"/>
      <c r="J91" s="12"/>
      <c r="K91" s="4"/>
      <c r="L91" s="4"/>
      <c r="M91" s="4"/>
      <c r="N91" s="4"/>
      <c r="O91" s="4"/>
      <c r="P91" s="4"/>
      <c r="Q91" s="4"/>
      <c r="R91" s="4"/>
      <c r="S91" s="4"/>
      <c r="T91" s="4">
        <f t="shared" si="6"/>
        <v>30313.350000000006</v>
      </c>
      <c r="U91" s="12"/>
      <c r="V91" s="17"/>
      <c r="W91" s="4"/>
      <c r="X91" s="4"/>
      <c r="Y91" s="4"/>
      <c r="Z91" s="4"/>
      <c r="AA91" s="4"/>
      <c r="AB91" s="4"/>
      <c r="AC91" s="4"/>
      <c r="AD91" s="4"/>
      <c r="AE91" s="4"/>
      <c r="AF91" s="4">
        <f t="shared" si="5"/>
        <v>89758</v>
      </c>
    </row>
    <row r="92" spans="2:32" x14ac:dyDescent="0.25">
      <c r="B92" s="14"/>
      <c r="C92" s="14"/>
      <c r="D92" s="2"/>
      <c r="E92" s="2"/>
      <c r="F92" s="2"/>
      <c r="G92" s="2"/>
      <c r="H92" s="34">
        <f t="shared" si="3"/>
        <v>0</v>
      </c>
      <c r="I92" s="16"/>
      <c r="J92" s="12"/>
      <c r="K92" s="4"/>
      <c r="L92" s="4"/>
      <c r="M92" s="4"/>
      <c r="N92" s="4"/>
      <c r="O92" s="4"/>
      <c r="P92" s="4"/>
      <c r="Q92" s="4"/>
      <c r="R92" s="4"/>
      <c r="S92" s="4"/>
      <c r="T92" s="4">
        <f t="shared" si="6"/>
        <v>30313.350000000006</v>
      </c>
      <c r="U92" s="12"/>
      <c r="V92" s="17"/>
      <c r="W92" s="4"/>
      <c r="X92" s="4"/>
      <c r="Y92" s="4"/>
      <c r="Z92" s="4"/>
      <c r="AA92" s="4"/>
      <c r="AB92" s="4"/>
      <c r="AC92" s="4"/>
      <c r="AD92" s="4"/>
      <c r="AE92" s="4"/>
      <c r="AF92" s="4">
        <f t="shared" si="5"/>
        <v>89758</v>
      </c>
    </row>
    <row r="93" spans="2:32" x14ac:dyDescent="0.25">
      <c r="B93" s="14"/>
      <c r="C93" s="14"/>
      <c r="D93" s="2"/>
      <c r="E93" s="2"/>
      <c r="F93" s="2"/>
      <c r="G93" s="2"/>
      <c r="H93" s="34">
        <f t="shared" si="3"/>
        <v>0</v>
      </c>
      <c r="I93" s="16"/>
      <c r="J93" s="12"/>
      <c r="K93" s="4"/>
      <c r="L93" s="4"/>
      <c r="M93" s="4"/>
      <c r="N93" s="4"/>
      <c r="O93" s="4"/>
      <c r="P93" s="4"/>
      <c r="Q93" s="4"/>
      <c r="R93" s="4"/>
      <c r="S93" s="4"/>
      <c r="T93" s="4">
        <f t="shared" si="6"/>
        <v>30313.350000000006</v>
      </c>
      <c r="U93" s="12"/>
      <c r="V93" s="17"/>
      <c r="W93" s="4"/>
      <c r="X93" s="4"/>
      <c r="Y93" s="4"/>
      <c r="Z93" s="4"/>
      <c r="AA93" s="4"/>
      <c r="AB93" s="4"/>
      <c r="AC93" s="4"/>
      <c r="AD93" s="4"/>
      <c r="AE93" s="4"/>
      <c r="AF93" s="4">
        <f t="shared" si="5"/>
        <v>89758</v>
      </c>
    </row>
    <row r="94" spans="2:32" x14ac:dyDescent="0.25">
      <c r="B94" s="14"/>
      <c r="C94" s="14"/>
      <c r="D94" s="2"/>
      <c r="E94" s="2"/>
      <c r="F94" s="2"/>
      <c r="G94" s="2"/>
      <c r="H94" s="34">
        <f t="shared" si="3"/>
        <v>0</v>
      </c>
      <c r="I94" s="16"/>
      <c r="J94" s="12"/>
      <c r="K94" s="4"/>
      <c r="L94" s="4"/>
      <c r="M94" s="4"/>
      <c r="N94" s="4"/>
      <c r="O94" s="4"/>
      <c r="P94" s="4"/>
      <c r="Q94" s="4"/>
      <c r="R94" s="4"/>
      <c r="S94" s="4"/>
      <c r="T94" s="4">
        <f t="shared" si="6"/>
        <v>30313.350000000006</v>
      </c>
      <c r="U94" s="12"/>
      <c r="V94" s="17"/>
      <c r="W94" s="4"/>
      <c r="X94" s="4"/>
      <c r="Y94" s="4"/>
      <c r="Z94" s="4"/>
      <c r="AA94" s="4"/>
      <c r="AB94" s="4"/>
      <c r="AC94" s="4"/>
      <c r="AD94" s="4"/>
      <c r="AE94" s="4"/>
      <c r="AF94" s="4">
        <f t="shared" si="5"/>
        <v>89758</v>
      </c>
    </row>
    <row r="95" spans="2:32" x14ac:dyDescent="0.25">
      <c r="B95" s="14"/>
      <c r="C95" s="14"/>
      <c r="D95" s="2"/>
      <c r="E95" s="2"/>
      <c r="F95" s="2"/>
      <c r="G95" s="2"/>
      <c r="H95" s="34">
        <f t="shared" si="3"/>
        <v>0</v>
      </c>
      <c r="I95" s="16"/>
      <c r="J95" s="12"/>
      <c r="K95" s="4"/>
      <c r="L95" s="4"/>
      <c r="M95" s="4"/>
      <c r="N95" s="4"/>
      <c r="O95" s="4"/>
      <c r="P95" s="4"/>
      <c r="Q95" s="4"/>
      <c r="R95" s="4"/>
      <c r="S95" s="4"/>
      <c r="T95" s="4">
        <f t="shared" si="6"/>
        <v>30313.350000000006</v>
      </c>
      <c r="U95" s="12"/>
      <c r="V95" s="17"/>
      <c r="W95" s="4"/>
      <c r="X95" s="4"/>
      <c r="Y95" s="4"/>
      <c r="Z95" s="4"/>
      <c r="AA95" s="4"/>
      <c r="AB95" s="4"/>
      <c r="AC95" s="4"/>
      <c r="AD95" s="4"/>
      <c r="AE95" s="4"/>
      <c r="AF95" s="4">
        <f t="shared" si="5"/>
        <v>89758</v>
      </c>
    </row>
    <row r="96" spans="2:32" x14ac:dyDescent="0.25">
      <c r="B96" s="14"/>
      <c r="C96" s="14"/>
      <c r="D96" s="2"/>
      <c r="E96" s="2"/>
      <c r="F96" s="2"/>
      <c r="G96" s="2"/>
      <c r="H96" s="34">
        <f t="shared" si="3"/>
        <v>0</v>
      </c>
      <c r="I96" s="16"/>
      <c r="J96" s="12"/>
      <c r="K96" s="4"/>
      <c r="L96" s="4"/>
      <c r="M96" s="4"/>
      <c r="N96" s="4"/>
      <c r="O96" s="4"/>
      <c r="P96" s="4"/>
      <c r="Q96" s="4"/>
      <c r="R96" s="4"/>
      <c r="S96" s="4"/>
      <c r="T96" s="4">
        <f t="shared" si="6"/>
        <v>30313.350000000006</v>
      </c>
      <c r="U96" s="16"/>
      <c r="V96" s="12"/>
      <c r="W96" s="4"/>
      <c r="X96" s="4"/>
      <c r="Y96" s="4"/>
      <c r="Z96" s="4"/>
      <c r="AA96" s="4"/>
      <c r="AB96" s="4"/>
      <c r="AC96" s="4"/>
      <c r="AD96" s="4"/>
      <c r="AE96" s="4"/>
      <c r="AF96" s="4">
        <f t="shared" si="5"/>
        <v>89758</v>
      </c>
    </row>
    <row r="97" spans="2:32" x14ac:dyDescent="0.25">
      <c r="B97" s="14"/>
      <c r="C97" s="14"/>
      <c r="D97" s="2"/>
      <c r="E97" s="2"/>
      <c r="F97" s="2"/>
      <c r="G97" s="2"/>
      <c r="H97" s="34">
        <f t="shared" si="3"/>
        <v>0</v>
      </c>
      <c r="I97" s="16"/>
      <c r="J97" s="12"/>
      <c r="K97" s="4"/>
      <c r="L97" s="4"/>
      <c r="M97" s="4"/>
      <c r="N97" s="4"/>
      <c r="O97" s="4"/>
      <c r="P97" s="4"/>
      <c r="Q97" s="4"/>
      <c r="R97" s="4"/>
      <c r="S97" s="4"/>
      <c r="T97" s="4">
        <f t="shared" si="6"/>
        <v>30313.350000000006</v>
      </c>
      <c r="U97" s="16"/>
      <c r="V97" s="12"/>
      <c r="W97" s="4"/>
      <c r="X97" s="4"/>
      <c r="Y97" s="4"/>
      <c r="Z97" s="4"/>
      <c r="AA97" s="4"/>
      <c r="AB97" s="4"/>
      <c r="AC97" s="4"/>
      <c r="AD97" s="4"/>
      <c r="AE97" s="4"/>
      <c r="AF97" s="4">
        <f t="shared" si="5"/>
        <v>89758</v>
      </c>
    </row>
    <row r="98" spans="2:32" x14ac:dyDescent="0.25">
      <c r="B98" s="14"/>
      <c r="C98" s="14"/>
      <c r="D98" s="2"/>
      <c r="E98" s="2"/>
      <c r="F98" s="2"/>
      <c r="G98" s="2"/>
      <c r="H98" s="34">
        <f t="shared" si="3"/>
        <v>0</v>
      </c>
      <c r="I98" s="11"/>
      <c r="J98" s="11"/>
      <c r="K98" s="4"/>
      <c r="L98" s="4"/>
      <c r="M98" s="4"/>
      <c r="N98" s="4"/>
      <c r="O98" s="4"/>
      <c r="P98" s="4"/>
      <c r="Q98" s="4"/>
      <c r="R98" s="4"/>
      <c r="S98" s="4"/>
      <c r="T98" s="4">
        <f t="shared" si="6"/>
        <v>30313.350000000006</v>
      </c>
      <c r="U98" s="16"/>
      <c r="V98" s="12"/>
      <c r="W98" s="4"/>
      <c r="X98" s="4"/>
      <c r="Y98" s="4"/>
      <c r="Z98" s="4"/>
      <c r="AA98" s="4"/>
      <c r="AB98" s="4"/>
      <c r="AC98" s="4"/>
      <c r="AD98" s="4"/>
      <c r="AE98" s="4"/>
      <c r="AF98" s="4">
        <f t="shared" si="5"/>
        <v>89758</v>
      </c>
    </row>
    <row r="99" spans="2:32" x14ac:dyDescent="0.25">
      <c r="B99" s="14"/>
      <c r="C99" s="14"/>
      <c r="D99" s="2"/>
      <c r="E99" s="2"/>
      <c r="F99" s="2"/>
      <c r="G99" s="2"/>
      <c r="H99" s="34">
        <f t="shared" si="3"/>
        <v>0</v>
      </c>
      <c r="I99" s="11"/>
      <c r="J99" s="12"/>
      <c r="K99" s="4"/>
      <c r="L99" s="4"/>
      <c r="M99" s="4"/>
      <c r="N99" s="4"/>
      <c r="O99" s="4"/>
      <c r="P99" s="4"/>
      <c r="Q99" s="4"/>
      <c r="R99" s="4"/>
      <c r="S99" s="4"/>
      <c r="T99" s="4">
        <f t="shared" si="6"/>
        <v>30313.350000000006</v>
      </c>
      <c r="U99" s="16"/>
      <c r="V99" s="12"/>
      <c r="W99" s="4"/>
      <c r="X99" s="4"/>
      <c r="Y99" s="4"/>
      <c r="Z99" s="4"/>
      <c r="AA99" s="4"/>
      <c r="AB99" s="4"/>
      <c r="AC99" s="4"/>
      <c r="AD99" s="4"/>
      <c r="AE99" s="4"/>
      <c r="AF99" s="4">
        <f t="shared" si="5"/>
        <v>89758</v>
      </c>
    </row>
    <row r="100" spans="2:32" x14ac:dyDescent="0.25">
      <c r="B100" s="14"/>
      <c r="C100" s="14"/>
      <c r="D100" s="2"/>
      <c r="E100" s="2"/>
      <c r="F100" s="2"/>
      <c r="G100" s="2"/>
      <c r="H100" s="34">
        <f t="shared" si="3"/>
        <v>0</v>
      </c>
      <c r="I100" s="11"/>
      <c r="J100" s="11"/>
      <c r="K100" s="4"/>
      <c r="L100" s="4"/>
      <c r="M100" s="4"/>
      <c r="N100" s="4"/>
      <c r="O100" s="4"/>
      <c r="P100" s="4"/>
      <c r="Q100" s="4"/>
      <c r="R100" s="4"/>
      <c r="S100" s="4"/>
      <c r="T100" s="4">
        <f t="shared" si="6"/>
        <v>30313.350000000006</v>
      </c>
      <c r="U100" s="16"/>
      <c r="V100" s="12"/>
      <c r="W100" s="4"/>
      <c r="X100" s="4"/>
      <c r="Y100" s="4"/>
      <c r="Z100" s="4"/>
      <c r="AA100" s="4"/>
      <c r="AB100" s="4"/>
      <c r="AC100" s="4"/>
      <c r="AD100" s="4"/>
      <c r="AE100" s="4"/>
      <c r="AF100" s="4">
        <f t="shared" si="5"/>
        <v>89758</v>
      </c>
    </row>
    <row r="101" spans="2:32" x14ac:dyDescent="0.25">
      <c r="B101" s="14"/>
      <c r="C101" s="14"/>
      <c r="D101" s="2"/>
      <c r="E101" s="2"/>
      <c r="F101" s="2"/>
      <c r="G101" s="2"/>
      <c r="H101" s="34">
        <f t="shared" si="3"/>
        <v>0</v>
      </c>
      <c r="I101" s="11"/>
      <c r="J101" s="11"/>
      <c r="K101" s="4"/>
      <c r="L101" s="4"/>
      <c r="M101" s="4"/>
      <c r="N101" s="4"/>
      <c r="O101" s="4"/>
      <c r="P101" s="4"/>
      <c r="Q101" s="4"/>
      <c r="R101" s="4"/>
      <c r="S101" s="4"/>
      <c r="T101" s="4">
        <f t="shared" si="6"/>
        <v>30313.350000000006</v>
      </c>
      <c r="U101" s="16"/>
      <c r="V101" s="12"/>
      <c r="W101" s="4"/>
      <c r="X101" s="4"/>
      <c r="Y101" s="4"/>
      <c r="Z101" s="4"/>
      <c r="AA101" s="4"/>
      <c r="AB101" s="4"/>
      <c r="AC101" s="4"/>
      <c r="AD101" s="4"/>
      <c r="AE101" s="4"/>
      <c r="AF101" s="4">
        <f t="shared" si="5"/>
        <v>89758</v>
      </c>
    </row>
    <row r="102" spans="2:32" x14ac:dyDescent="0.25">
      <c r="B102" s="14"/>
      <c r="C102" s="14"/>
      <c r="D102" s="2"/>
      <c r="E102" s="2"/>
      <c r="F102" s="2"/>
      <c r="G102" s="2"/>
      <c r="H102" s="34">
        <f t="shared" si="3"/>
        <v>0</v>
      </c>
      <c r="I102" s="11"/>
      <c r="J102" s="11"/>
      <c r="K102" s="4"/>
      <c r="L102" s="4"/>
      <c r="M102" s="4"/>
      <c r="N102" s="4"/>
      <c r="O102" s="4"/>
      <c r="P102" s="4"/>
      <c r="Q102" s="4"/>
      <c r="R102" s="4"/>
      <c r="S102" s="4"/>
      <c r="T102" s="4">
        <f t="shared" si="6"/>
        <v>30313.350000000006</v>
      </c>
      <c r="U102" s="16"/>
      <c r="V102" s="12"/>
      <c r="W102" s="4"/>
      <c r="X102" s="4"/>
      <c r="Y102" s="4"/>
      <c r="Z102" s="4"/>
      <c r="AA102" s="4"/>
      <c r="AB102" s="4"/>
      <c r="AC102" s="4"/>
      <c r="AD102" s="4"/>
      <c r="AE102" s="4"/>
      <c r="AF102" s="4">
        <f t="shared" si="5"/>
        <v>89758</v>
      </c>
    </row>
    <row r="103" spans="2:32" x14ac:dyDescent="0.25">
      <c r="B103" s="14"/>
      <c r="C103" s="14"/>
      <c r="D103" s="2"/>
      <c r="E103" s="2"/>
      <c r="F103" s="2"/>
      <c r="G103" s="2"/>
      <c r="H103" s="34">
        <f t="shared" si="3"/>
        <v>0</v>
      </c>
      <c r="I103" s="11"/>
      <c r="J103" s="11"/>
      <c r="K103" s="4"/>
      <c r="L103" s="4"/>
      <c r="M103" s="4"/>
      <c r="N103" s="4"/>
      <c r="O103" s="4"/>
      <c r="P103" s="4"/>
      <c r="Q103" s="4"/>
      <c r="R103" s="4"/>
      <c r="S103" s="4"/>
      <c r="T103" s="4">
        <f t="shared" si="6"/>
        <v>30313.350000000006</v>
      </c>
      <c r="U103" s="16"/>
      <c r="V103" s="12"/>
      <c r="W103" s="4"/>
      <c r="X103" s="4"/>
      <c r="Y103" s="4"/>
      <c r="Z103" s="4"/>
      <c r="AA103" s="4"/>
      <c r="AB103" s="4"/>
      <c r="AC103" s="4"/>
      <c r="AD103" s="4"/>
      <c r="AE103" s="4"/>
      <c r="AF103" s="4">
        <f t="shared" si="5"/>
        <v>89758</v>
      </c>
    </row>
    <row r="104" spans="2:32" x14ac:dyDescent="0.25">
      <c r="B104" s="14"/>
      <c r="C104" s="14"/>
      <c r="D104" s="2"/>
      <c r="E104" s="2"/>
      <c r="F104" s="2"/>
      <c r="G104" s="2"/>
      <c r="H104" s="34">
        <f t="shared" si="3"/>
        <v>0</v>
      </c>
      <c r="I104" s="11"/>
      <c r="J104" s="11"/>
      <c r="K104" s="4"/>
      <c r="L104" s="4"/>
      <c r="M104" s="4"/>
      <c r="N104" s="4"/>
      <c r="O104" s="4"/>
      <c r="P104" s="4"/>
      <c r="Q104" s="4"/>
      <c r="R104" s="4"/>
      <c r="S104" s="4"/>
      <c r="T104" s="4">
        <f t="shared" si="6"/>
        <v>30313.350000000006</v>
      </c>
      <c r="U104" s="16"/>
      <c r="V104" s="12"/>
      <c r="W104" s="4"/>
      <c r="X104" s="4"/>
      <c r="Y104" s="4"/>
      <c r="Z104" s="4"/>
      <c r="AA104" s="4"/>
      <c r="AB104" s="4"/>
      <c r="AC104" s="4"/>
      <c r="AD104" s="4"/>
      <c r="AE104" s="4"/>
      <c r="AF104" s="4">
        <f t="shared" si="5"/>
        <v>89758</v>
      </c>
    </row>
    <row r="105" spans="2:32" x14ac:dyDescent="0.25">
      <c r="B105" s="14"/>
      <c r="C105" s="14"/>
      <c r="D105" s="2"/>
      <c r="E105" s="2"/>
      <c r="F105" s="2"/>
      <c r="G105" s="2"/>
      <c r="H105" s="34">
        <f t="shared" si="3"/>
        <v>0</v>
      </c>
      <c r="I105" s="11"/>
      <c r="J105" s="11"/>
      <c r="K105" s="4"/>
      <c r="L105" s="4"/>
      <c r="M105" s="4"/>
      <c r="N105" s="4"/>
      <c r="O105" s="4"/>
      <c r="P105" s="4"/>
      <c r="Q105" s="4"/>
      <c r="R105" s="4"/>
      <c r="S105" s="4"/>
      <c r="T105" s="4">
        <f t="shared" si="6"/>
        <v>30313.350000000006</v>
      </c>
      <c r="U105" s="12"/>
      <c r="V105" s="17"/>
      <c r="W105" s="4"/>
      <c r="X105" s="4"/>
      <c r="Y105" s="4"/>
      <c r="Z105" s="4"/>
      <c r="AA105" s="4"/>
      <c r="AB105" s="4"/>
      <c r="AC105" s="4"/>
      <c r="AD105" s="4"/>
      <c r="AE105" s="4"/>
      <c r="AF105" s="4">
        <f t="shared" si="5"/>
        <v>89758</v>
      </c>
    </row>
    <row r="106" spans="2:32" x14ac:dyDescent="0.25">
      <c r="B106" s="14"/>
      <c r="C106" s="14"/>
      <c r="D106" s="2"/>
      <c r="E106" s="2"/>
      <c r="F106" s="2"/>
      <c r="G106" s="2"/>
      <c r="H106" s="34">
        <f t="shared" si="3"/>
        <v>0</v>
      </c>
      <c r="I106" s="11"/>
      <c r="J106" s="11"/>
      <c r="K106" s="4"/>
      <c r="L106" s="4"/>
      <c r="M106" s="4"/>
      <c r="N106" s="4"/>
      <c r="O106" s="4"/>
      <c r="P106" s="4"/>
      <c r="Q106" s="4"/>
      <c r="R106" s="4"/>
      <c r="S106" s="4"/>
      <c r="T106" s="4">
        <f t="shared" si="6"/>
        <v>30313.350000000006</v>
      </c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>
        <f t="shared" si="5"/>
        <v>89758</v>
      </c>
    </row>
    <row r="107" spans="2:32" x14ac:dyDescent="0.25">
      <c r="B107" s="14"/>
      <c r="C107" s="14"/>
      <c r="D107" s="2"/>
      <c r="E107" s="2"/>
      <c r="F107" s="2"/>
      <c r="G107" s="2"/>
      <c r="H107" s="34">
        <f t="shared" si="3"/>
        <v>0</v>
      </c>
      <c r="I107" s="11"/>
      <c r="J107" s="11"/>
      <c r="K107" s="4"/>
      <c r="L107" s="4"/>
      <c r="M107" s="4"/>
      <c r="N107" s="4"/>
      <c r="O107" s="4"/>
      <c r="P107" s="4"/>
      <c r="Q107" s="4"/>
      <c r="R107" s="4"/>
      <c r="S107" s="4"/>
      <c r="T107" s="4">
        <f t="shared" si="6"/>
        <v>30313.350000000006</v>
      </c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>
        <f t="shared" si="5"/>
        <v>89758</v>
      </c>
    </row>
    <row r="108" spans="2:32" x14ac:dyDescent="0.25">
      <c r="B108" s="14"/>
      <c r="C108" s="14"/>
      <c r="D108" s="2"/>
      <c r="E108" s="2"/>
      <c r="F108" s="2"/>
      <c r="G108" s="2"/>
      <c r="H108" s="34">
        <f t="shared" si="3"/>
        <v>0</v>
      </c>
      <c r="I108" s="11"/>
      <c r="J108" s="11"/>
      <c r="K108" s="4"/>
      <c r="L108" s="4"/>
      <c r="M108" s="4"/>
      <c r="N108" s="4"/>
      <c r="O108" s="4"/>
      <c r="P108" s="4"/>
      <c r="Q108" s="4"/>
      <c r="R108" s="4"/>
      <c r="S108" s="4"/>
      <c r="T108" s="4">
        <f t="shared" si="6"/>
        <v>30313.350000000006</v>
      </c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>
        <f t="shared" si="5"/>
        <v>89758</v>
      </c>
    </row>
    <row r="109" spans="2:32" x14ac:dyDescent="0.25">
      <c r="B109" s="14"/>
      <c r="C109" s="14"/>
      <c r="D109" s="2"/>
      <c r="E109" s="2"/>
      <c r="F109" s="2"/>
      <c r="G109" s="2"/>
      <c r="H109" s="34">
        <f t="shared" si="3"/>
        <v>0</v>
      </c>
      <c r="I109" s="16"/>
      <c r="J109" s="12"/>
      <c r="K109" s="4"/>
      <c r="L109" s="4"/>
      <c r="M109" s="4"/>
      <c r="N109" s="4"/>
      <c r="O109" s="4"/>
      <c r="P109" s="4"/>
      <c r="Q109" s="4"/>
      <c r="R109" s="4"/>
      <c r="S109" s="4"/>
      <c r="T109" s="4">
        <f t="shared" si="6"/>
        <v>30313.350000000006</v>
      </c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>
        <f t="shared" si="5"/>
        <v>89758</v>
      </c>
    </row>
    <row r="110" spans="2:32" x14ac:dyDescent="0.25">
      <c r="B110" s="7"/>
      <c r="C110" s="2"/>
      <c r="D110" s="2"/>
      <c r="E110" s="2"/>
      <c r="F110" s="2"/>
      <c r="G110" s="2"/>
      <c r="H110" s="34">
        <f t="shared" si="3"/>
        <v>0</v>
      </c>
      <c r="I110" s="16"/>
      <c r="J110" s="12"/>
      <c r="K110" s="4"/>
      <c r="L110" s="4"/>
      <c r="M110" s="4"/>
      <c r="N110" s="4"/>
      <c r="O110" s="4"/>
      <c r="P110" s="4"/>
      <c r="Q110" s="4"/>
      <c r="R110" s="4"/>
      <c r="S110" s="4"/>
      <c r="T110" s="4">
        <f t="shared" si="6"/>
        <v>30313.350000000006</v>
      </c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>
        <f t="shared" si="5"/>
        <v>89758</v>
      </c>
    </row>
    <row r="111" spans="2:32" x14ac:dyDescent="0.25">
      <c r="B111" s="2"/>
      <c r="C111" s="2"/>
      <c r="D111" s="2"/>
      <c r="E111" s="2"/>
      <c r="F111" s="2"/>
      <c r="G111" s="2"/>
      <c r="H111" s="34">
        <f t="shared" si="3"/>
        <v>0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>
        <f t="shared" si="6"/>
        <v>30313.350000000006</v>
      </c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>
        <f t="shared" si="5"/>
        <v>89758</v>
      </c>
    </row>
    <row r="112" spans="2:32" x14ac:dyDescent="0.25">
      <c r="B112" s="2"/>
      <c r="C112" s="2"/>
      <c r="D112" s="2"/>
      <c r="E112" s="2"/>
      <c r="F112" s="2"/>
      <c r="G112" s="2"/>
      <c r="H112" s="34">
        <f t="shared" si="3"/>
        <v>0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>
        <f t="shared" si="6"/>
        <v>30313.350000000006</v>
      </c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>
        <f t="shared" si="5"/>
        <v>89758</v>
      </c>
    </row>
    <row r="114" spans="2:32" ht="15.75" thickBot="1" x14ac:dyDescent="0.3"/>
    <row r="115" spans="2:32" x14ac:dyDescent="0.25">
      <c r="S115" t="s">
        <v>130</v>
      </c>
      <c r="T115" s="18">
        <v>112433.35</v>
      </c>
      <c r="AE115" t="s">
        <v>130</v>
      </c>
      <c r="AF115" s="19">
        <v>52649</v>
      </c>
    </row>
    <row r="116" spans="2:32" x14ac:dyDescent="0.25">
      <c r="D116" s="4">
        <f>SUM(D3:D112)</f>
        <v>0</v>
      </c>
      <c r="E116" s="4">
        <f t="shared" ref="E116:F116" si="7">SUM(E3:E112)</f>
        <v>0</v>
      </c>
      <c r="F116" s="4">
        <f t="shared" si="7"/>
        <v>0</v>
      </c>
      <c r="G116" s="4">
        <f t="shared" ref="G116:AE116" si="8">SUM(G3:G112)</f>
        <v>0</v>
      </c>
      <c r="H116" s="4">
        <f t="shared" si="8"/>
        <v>0</v>
      </c>
      <c r="I116" s="4">
        <f t="shared" si="8"/>
        <v>0</v>
      </c>
      <c r="J116" s="4">
        <f t="shared" si="8"/>
        <v>2000</v>
      </c>
      <c r="K116" s="4">
        <f t="shared" si="8"/>
        <v>0</v>
      </c>
      <c r="L116" s="4">
        <f t="shared" si="8"/>
        <v>1300</v>
      </c>
      <c r="M116" s="4">
        <f t="shared" si="8"/>
        <v>53580</v>
      </c>
      <c r="N116" s="4">
        <f t="shared" si="8"/>
        <v>0</v>
      </c>
      <c r="O116" s="4">
        <f t="shared" si="8"/>
        <v>0</v>
      </c>
      <c r="P116" s="4">
        <f t="shared" si="8"/>
        <v>-135000</v>
      </c>
      <c r="Q116" s="4">
        <f t="shared" si="8"/>
        <v>0</v>
      </c>
      <c r="R116" s="4">
        <f t="shared" si="8"/>
        <v>0</v>
      </c>
      <c r="S116" s="4">
        <f t="shared" si="8"/>
        <v>0</v>
      </c>
      <c r="T116" s="4">
        <f>I116-J116-K116+L116+M116-N116-O116+P116+Q116+T115+R116-S116</f>
        <v>30313.350000000006</v>
      </c>
      <c r="U116" s="4">
        <f t="shared" si="8"/>
        <v>0</v>
      </c>
      <c r="V116" s="4">
        <f t="shared" si="8"/>
        <v>170000</v>
      </c>
      <c r="W116" s="4">
        <f t="shared" si="8"/>
        <v>0</v>
      </c>
      <c r="X116" s="4">
        <f t="shared" si="8"/>
        <v>1789</v>
      </c>
      <c r="Y116" s="4">
        <f t="shared" si="8"/>
        <v>104840</v>
      </c>
      <c r="Z116" s="4">
        <f t="shared" si="8"/>
        <v>0</v>
      </c>
      <c r="AA116" s="4">
        <f t="shared" si="8"/>
        <v>0</v>
      </c>
      <c r="AB116" s="4">
        <f t="shared" si="8"/>
        <v>135000</v>
      </c>
      <c r="AC116" s="4">
        <f t="shared" si="8"/>
        <v>0</v>
      </c>
      <c r="AD116" s="4">
        <f t="shared" si="8"/>
        <v>300480</v>
      </c>
      <c r="AE116" s="4">
        <f t="shared" si="8"/>
        <v>335000</v>
      </c>
      <c r="AF116" s="4">
        <f>U116-V116-W116+X116+Y116-Z116-AA116+AB116+AC116+AF115+AD116-AE116</f>
        <v>89758</v>
      </c>
    </row>
    <row r="117" spans="2:32" ht="75" x14ac:dyDescent="0.25">
      <c r="B117" s="9" t="s">
        <v>1</v>
      </c>
      <c r="C117" s="10" t="s">
        <v>0</v>
      </c>
      <c r="D117" s="10" t="s">
        <v>2</v>
      </c>
      <c r="E117" s="10" t="s">
        <v>150</v>
      </c>
      <c r="F117" s="10" t="s">
        <v>796</v>
      </c>
      <c r="G117" s="10" t="s">
        <v>3</v>
      </c>
      <c r="H117" s="10" t="s">
        <v>4</v>
      </c>
      <c r="I117" s="10" t="s">
        <v>124</v>
      </c>
      <c r="J117" s="10" t="s">
        <v>123</v>
      </c>
      <c r="K117" s="10" t="s">
        <v>122</v>
      </c>
      <c r="L117" s="10" t="s">
        <v>121</v>
      </c>
      <c r="M117" s="10" t="s">
        <v>120</v>
      </c>
      <c r="N117" s="10" t="s">
        <v>119</v>
      </c>
      <c r="O117" s="10" t="s">
        <v>118</v>
      </c>
      <c r="P117" s="10" t="s">
        <v>125</v>
      </c>
      <c r="Q117" s="10" t="s">
        <v>126</v>
      </c>
      <c r="R117" s="10" t="s">
        <v>288</v>
      </c>
      <c r="S117" s="10" t="s">
        <v>117</v>
      </c>
      <c r="T117" s="10" t="s">
        <v>5</v>
      </c>
      <c r="U117" s="10" t="s">
        <v>110</v>
      </c>
      <c r="V117" s="10" t="s">
        <v>111</v>
      </c>
      <c r="W117" s="10" t="s">
        <v>112</v>
      </c>
      <c r="X117" s="10" t="s">
        <v>113</v>
      </c>
      <c r="Y117" s="10" t="s">
        <v>114</v>
      </c>
      <c r="Z117" s="10" t="s">
        <v>115</v>
      </c>
      <c r="AA117" s="10" t="s">
        <v>116</v>
      </c>
      <c r="AB117" s="10" t="s">
        <v>127</v>
      </c>
      <c r="AC117" s="10" t="s">
        <v>128</v>
      </c>
      <c r="AD117" s="10" t="s">
        <v>288</v>
      </c>
      <c r="AE117" s="10" t="s">
        <v>109</v>
      </c>
      <c r="AF117" s="10" t="s">
        <v>6</v>
      </c>
    </row>
  </sheetData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AF117"/>
  <sheetViews>
    <sheetView topLeftCell="A106" workbookViewId="0">
      <selection activeCell="E2" sqref="E2:F2"/>
    </sheetView>
  </sheetViews>
  <sheetFormatPr defaultRowHeight="15" x14ac:dyDescent="0.25"/>
  <cols>
    <col min="2" max="2" width="10.140625" bestFit="1" customWidth="1"/>
    <col min="3" max="3" width="25.5703125" bestFit="1" customWidth="1"/>
    <col min="4" max="15" width="8.85546875" customWidth="1"/>
    <col min="16" max="16" width="9.28515625" customWidth="1"/>
    <col min="17" max="19" width="8.85546875" customWidth="1"/>
    <col min="20" max="20" width="9.5703125" customWidth="1"/>
    <col min="22" max="22" width="9.5703125" bestFit="1" customWidth="1"/>
    <col min="31" max="32" width="9.5703125" bestFit="1" customWidth="1"/>
  </cols>
  <sheetData>
    <row r="2" spans="2:32" ht="75.75" thickBot="1" x14ac:dyDescent="0.3">
      <c r="B2" s="9" t="s">
        <v>1</v>
      </c>
      <c r="C2" s="10" t="s">
        <v>0</v>
      </c>
      <c r="D2" s="10" t="s">
        <v>2</v>
      </c>
      <c r="E2" s="10" t="s">
        <v>150</v>
      </c>
      <c r="F2" s="10" t="s">
        <v>796</v>
      </c>
      <c r="G2" s="10" t="s">
        <v>3</v>
      </c>
      <c r="H2" s="10" t="s">
        <v>4</v>
      </c>
      <c r="I2" s="10" t="s">
        <v>124</v>
      </c>
      <c r="J2" s="10" t="s">
        <v>123</v>
      </c>
      <c r="K2" s="10" t="s">
        <v>122</v>
      </c>
      <c r="L2" s="10" t="s">
        <v>121</v>
      </c>
      <c r="M2" s="10" t="s">
        <v>120</v>
      </c>
      <c r="N2" s="10" t="s">
        <v>119</v>
      </c>
      <c r="O2" s="10" t="s">
        <v>118</v>
      </c>
      <c r="P2" s="10" t="s">
        <v>125</v>
      </c>
      <c r="Q2" s="10" t="s">
        <v>126</v>
      </c>
      <c r="R2" s="10" t="s">
        <v>288</v>
      </c>
      <c r="S2" s="10" t="s">
        <v>117</v>
      </c>
      <c r="T2" s="10" t="s">
        <v>5</v>
      </c>
      <c r="U2" s="10" t="s">
        <v>110</v>
      </c>
      <c r="V2" s="10" t="s">
        <v>111</v>
      </c>
      <c r="W2" s="10" t="s">
        <v>112</v>
      </c>
      <c r="X2" s="10" t="s">
        <v>113</v>
      </c>
      <c r="Y2" s="10" t="s">
        <v>114</v>
      </c>
      <c r="Z2" s="10" t="s">
        <v>115</v>
      </c>
      <c r="AA2" s="10" t="s">
        <v>116</v>
      </c>
      <c r="AB2" s="10" t="s">
        <v>127</v>
      </c>
      <c r="AC2" s="10" t="s">
        <v>128</v>
      </c>
      <c r="AD2" s="10" t="s">
        <v>288</v>
      </c>
      <c r="AE2" s="10" t="s">
        <v>109</v>
      </c>
      <c r="AF2" s="10" t="s">
        <v>6</v>
      </c>
    </row>
    <row r="3" spans="2:32" x14ac:dyDescent="0.25">
      <c r="B3" s="6"/>
      <c r="C3" s="5" t="s">
        <v>129</v>
      </c>
      <c r="D3" s="5"/>
      <c r="E3" s="5"/>
      <c r="F3" s="5"/>
      <c r="G3" s="5"/>
      <c r="H3" s="5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18">
        <v>55959.35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19">
        <v>109661</v>
      </c>
    </row>
    <row r="4" spans="2:32" x14ac:dyDescent="0.25">
      <c r="B4" s="14" t="s">
        <v>453</v>
      </c>
      <c r="C4" s="14" t="s">
        <v>232</v>
      </c>
      <c r="D4" s="2"/>
      <c r="E4" s="2"/>
      <c r="F4" s="2"/>
      <c r="G4" s="2"/>
      <c r="H4" s="34">
        <f t="shared" ref="H4:H67" si="0">H3+D4-G4</f>
        <v>0</v>
      </c>
      <c r="I4" s="27">
        <v>0</v>
      </c>
      <c r="J4" s="27"/>
      <c r="K4" s="4"/>
      <c r="L4" s="4">
        <v>378</v>
      </c>
      <c r="M4" s="4"/>
      <c r="N4" s="4"/>
      <c r="O4" s="4"/>
      <c r="P4" s="4"/>
      <c r="Q4" s="4"/>
      <c r="R4" s="4"/>
      <c r="S4" s="4"/>
      <c r="T4" s="4">
        <f t="shared" ref="T4:T67" si="1">T3+(I4+L4+M4+P4+Q4+R4)-(J4+K4+N4+O4+S4)</f>
        <v>56337.35</v>
      </c>
      <c r="U4" s="27"/>
      <c r="V4" s="27"/>
      <c r="W4" s="4"/>
      <c r="X4" s="4"/>
      <c r="Y4" s="4"/>
      <c r="Z4" s="4"/>
      <c r="AA4" s="4"/>
      <c r="AB4" s="4"/>
      <c r="AC4" s="4"/>
      <c r="AD4" s="4"/>
      <c r="AE4" s="4"/>
      <c r="AF4" s="4">
        <f t="shared" ref="AF4:AF67" si="2">AF3+(U4+X4+Y4+AB4+AC4+AD4)-(V4+W4+Z4+AA4+AE4)</f>
        <v>109661</v>
      </c>
    </row>
    <row r="5" spans="2:32" x14ac:dyDescent="0.25">
      <c r="B5" s="14" t="s">
        <v>454</v>
      </c>
      <c r="C5" s="14" t="s">
        <v>455</v>
      </c>
      <c r="D5" s="2"/>
      <c r="E5" s="2"/>
      <c r="F5" s="2"/>
      <c r="G5" s="2"/>
      <c r="H5" s="34">
        <f t="shared" si="0"/>
        <v>0</v>
      </c>
      <c r="I5" s="27"/>
      <c r="J5" s="27"/>
      <c r="K5" s="4"/>
      <c r="L5" s="4"/>
      <c r="M5" s="4"/>
      <c r="N5" s="4"/>
      <c r="O5" s="4"/>
      <c r="P5" s="4"/>
      <c r="Q5" s="4"/>
      <c r="R5" s="4"/>
      <c r="S5" s="4"/>
      <c r="T5" s="4">
        <f t="shared" si="1"/>
        <v>56337.35</v>
      </c>
      <c r="U5" s="22">
        <v>50000</v>
      </c>
      <c r="V5" s="27"/>
      <c r="W5" s="4"/>
      <c r="X5" s="4"/>
      <c r="Y5" s="4"/>
      <c r="Z5" s="4"/>
      <c r="AA5" s="4"/>
      <c r="AB5" s="4"/>
      <c r="AC5" s="4"/>
      <c r="AD5" s="4"/>
      <c r="AE5" s="4"/>
      <c r="AF5" s="4">
        <f t="shared" si="2"/>
        <v>159661</v>
      </c>
    </row>
    <row r="6" spans="2:32" x14ac:dyDescent="0.25">
      <c r="B6" s="14" t="s">
        <v>454</v>
      </c>
      <c r="C6" s="14" t="s">
        <v>456</v>
      </c>
      <c r="D6" s="2"/>
      <c r="E6" s="2"/>
      <c r="F6" s="2"/>
      <c r="G6" s="2"/>
      <c r="H6" s="34">
        <f t="shared" si="0"/>
        <v>0</v>
      </c>
      <c r="I6" s="27"/>
      <c r="J6" s="27"/>
      <c r="K6" s="4"/>
      <c r="L6" s="4"/>
      <c r="M6" s="4"/>
      <c r="N6" s="4"/>
      <c r="O6" s="4"/>
      <c r="P6" s="4"/>
      <c r="Q6" s="4"/>
      <c r="R6" s="4"/>
      <c r="S6" s="4"/>
      <c r="T6" s="4">
        <f t="shared" si="1"/>
        <v>56337.35</v>
      </c>
      <c r="U6" s="22">
        <v>50000</v>
      </c>
      <c r="V6" s="27"/>
      <c r="W6" s="4"/>
      <c r="X6" s="4"/>
      <c r="Y6" s="4"/>
      <c r="Z6" s="4"/>
      <c r="AA6" s="4"/>
      <c r="AB6" s="4"/>
      <c r="AC6" s="4"/>
      <c r="AD6" s="4"/>
      <c r="AE6" s="4"/>
      <c r="AF6" s="4">
        <f t="shared" si="2"/>
        <v>209661</v>
      </c>
    </row>
    <row r="7" spans="2:32" x14ac:dyDescent="0.25">
      <c r="B7" s="14" t="s">
        <v>454</v>
      </c>
      <c r="C7" s="14" t="s">
        <v>457</v>
      </c>
      <c r="D7" s="2"/>
      <c r="E7" s="2"/>
      <c r="F7" s="2"/>
      <c r="G7" s="2"/>
      <c r="H7" s="34">
        <f t="shared" si="0"/>
        <v>0</v>
      </c>
      <c r="I7" s="27"/>
      <c r="J7" s="27"/>
      <c r="K7" s="4"/>
      <c r="L7" s="4"/>
      <c r="M7" s="4"/>
      <c r="N7" s="4"/>
      <c r="O7" s="4"/>
      <c r="P7" s="4"/>
      <c r="Q7" s="4"/>
      <c r="R7" s="4"/>
      <c r="S7" s="4"/>
      <c r="T7" s="4">
        <f t="shared" si="1"/>
        <v>56337.35</v>
      </c>
      <c r="U7" s="22">
        <v>50000</v>
      </c>
      <c r="V7" s="27"/>
      <c r="W7" s="4"/>
      <c r="X7" s="4"/>
      <c r="Y7" s="4"/>
      <c r="Z7" s="4"/>
      <c r="AA7" s="4"/>
      <c r="AB7" s="4"/>
      <c r="AC7" s="4"/>
      <c r="AD7" s="4"/>
      <c r="AE7" s="4"/>
      <c r="AF7" s="4">
        <f t="shared" si="2"/>
        <v>259661</v>
      </c>
    </row>
    <row r="8" spans="2:32" x14ac:dyDescent="0.25">
      <c r="B8" s="14" t="s">
        <v>454</v>
      </c>
      <c r="C8" s="14" t="s">
        <v>458</v>
      </c>
      <c r="D8" s="2"/>
      <c r="E8" s="2"/>
      <c r="F8" s="2"/>
      <c r="G8" s="2"/>
      <c r="H8" s="34">
        <f t="shared" si="0"/>
        <v>0</v>
      </c>
      <c r="I8" s="27"/>
      <c r="J8" s="27"/>
      <c r="K8" s="4"/>
      <c r="L8" s="4"/>
      <c r="M8" s="4"/>
      <c r="N8" s="4"/>
      <c r="O8" s="4"/>
      <c r="P8" s="4"/>
      <c r="Q8" s="4"/>
      <c r="R8" s="4"/>
      <c r="S8" s="4"/>
      <c r="T8" s="4">
        <f t="shared" si="1"/>
        <v>56337.35</v>
      </c>
      <c r="U8" s="22">
        <v>50000</v>
      </c>
      <c r="V8" s="27"/>
      <c r="W8" s="4"/>
      <c r="X8" s="4"/>
      <c r="Y8" s="4"/>
      <c r="Z8" s="4"/>
      <c r="AA8" s="4"/>
      <c r="AB8" s="4"/>
      <c r="AC8" s="4"/>
      <c r="AD8" s="4"/>
      <c r="AE8" s="4"/>
      <c r="AF8" s="4">
        <f t="shared" si="2"/>
        <v>309661</v>
      </c>
    </row>
    <row r="9" spans="2:32" x14ac:dyDescent="0.25">
      <c r="B9" s="20" t="s">
        <v>459</v>
      </c>
      <c r="C9" s="21" t="s">
        <v>455</v>
      </c>
      <c r="D9" s="2"/>
      <c r="E9" s="2"/>
      <c r="F9" s="2"/>
      <c r="G9" s="2"/>
      <c r="H9" s="34">
        <f t="shared" si="0"/>
        <v>0</v>
      </c>
      <c r="I9" s="16">
        <v>0</v>
      </c>
      <c r="J9" s="12"/>
      <c r="K9" s="4"/>
      <c r="L9" s="4"/>
      <c r="M9" s="4"/>
      <c r="N9" s="4"/>
      <c r="O9" s="4"/>
      <c r="P9" s="4"/>
      <c r="Q9" s="4"/>
      <c r="R9" s="4"/>
      <c r="S9" s="4"/>
      <c r="T9" s="4">
        <f t="shared" si="1"/>
        <v>56337.35</v>
      </c>
      <c r="U9" s="12">
        <v>25000</v>
      </c>
      <c r="V9" s="17"/>
      <c r="W9" s="4"/>
      <c r="X9" s="4"/>
      <c r="Y9" s="4"/>
      <c r="Z9" s="4"/>
      <c r="AA9" s="4"/>
      <c r="AB9" s="4"/>
      <c r="AC9" s="4"/>
      <c r="AD9" s="4"/>
      <c r="AE9" s="4"/>
      <c r="AF9" s="4">
        <f t="shared" si="2"/>
        <v>334661</v>
      </c>
    </row>
    <row r="10" spans="2:32" x14ac:dyDescent="0.25">
      <c r="B10" s="14" t="s">
        <v>460</v>
      </c>
      <c r="C10" s="14" t="s">
        <v>351</v>
      </c>
      <c r="D10" s="2"/>
      <c r="E10" s="2"/>
      <c r="F10" s="2"/>
      <c r="G10" s="2"/>
      <c r="H10" s="34">
        <f t="shared" si="0"/>
        <v>0</v>
      </c>
      <c r="I10" s="16">
        <v>0</v>
      </c>
      <c r="J10" s="12"/>
      <c r="K10" s="4"/>
      <c r="L10" s="4"/>
      <c r="M10" s="4">
        <v>785</v>
      </c>
      <c r="N10" s="4"/>
      <c r="O10" s="4"/>
      <c r="P10" s="4"/>
      <c r="Q10" s="4"/>
      <c r="R10" s="4"/>
      <c r="S10" s="4"/>
      <c r="T10" s="4">
        <f t="shared" si="1"/>
        <v>57122.35</v>
      </c>
      <c r="U10" s="12"/>
      <c r="V10" s="17"/>
      <c r="W10" s="4"/>
      <c r="X10" s="4"/>
      <c r="Y10" s="4"/>
      <c r="Z10" s="4"/>
      <c r="AA10" s="4"/>
      <c r="AB10" s="4"/>
      <c r="AC10" s="4"/>
      <c r="AD10" s="4"/>
      <c r="AE10" s="4"/>
      <c r="AF10" s="4">
        <f t="shared" si="2"/>
        <v>334661</v>
      </c>
    </row>
    <row r="11" spans="2:32" x14ac:dyDescent="0.25">
      <c r="B11" s="14" t="s">
        <v>461</v>
      </c>
      <c r="C11" s="14" t="s">
        <v>351</v>
      </c>
      <c r="D11" s="2"/>
      <c r="E11" s="2"/>
      <c r="F11" s="2"/>
      <c r="G11" s="2"/>
      <c r="H11" s="34">
        <f t="shared" si="0"/>
        <v>0</v>
      </c>
      <c r="I11" s="16"/>
      <c r="J11" s="12"/>
      <c r="K11" s="4"/>
      <c r="L11" s="4"/>
      <c r="M11" s="4"/>
      <c r="N11" s="4"/>
      <c r="O11" s="4"/>
      <c r="P11" s="4"/>
      <c r="Q11" s="4"/>
      <c r="R11" s="4"/>
      <c r="S11" s="4"/>
      <c r="T11" s="4">
        <f t="shared" si="1"/>
        <v>57122.35</v>
      </c>
      <c r="U11" s="12">
        <v>0</v>
      </c>
      <c r="V11" s="17"/>
      <c r="W11" s="4"/>
      <c r="X11" s="4">
        <v>0</v>
      </c>
      <c r="Y11" s="4">
        <v>13158</v>
      </c>
      <c r="Z11" s="4"/>
      <c r="AA11" s="4"/>
      <c r="AB11" s="4"/>
      <c r="AC11" s="4"/>
      <c r="AD11" s="4"/>
      <c r="AE11" s="4"/>
      <c r="AF11" s="4">
        <f t="shared" si="2"/>
        <v>347819</v>
      </c>
    </row>
    <row r="12" spans="2:32" x14ac:dyDescent="0.25">
      <c r="B12" s="14" t="s">
        <v>462</v>
      </c>
      <c r="C12" s="14" t="s">
        <v>463</v>
      </c>
      <c r="D12" s="2"/>
      <c r="E12" s="2"/>
      <c r="F12" s="2"/>
      <c r="G12" s="2"/>
      <c r="H12" s="34">
        <f t="shared" si="0"/>
        <v>0</v>
      </c>
      <c r="I12" s="16"/>
      <c r="J12" s="12"/>
      <c r="K12" s="4"/>
      <c r="L12" s="4"/>
      <c r="M12" s="4"/>
      <c r="N12" s="4"/>
      <c r="O12" s="4"/>
      <c r="P12" s="4"/>
      <c r="Q12" s="4"/>
      <c r="R12" s="4"/>
      <c r="S12" s="4"/>
      <c r="T12" s="4">
        <f t="shared" si="1"/>
        <v>57122.35</v>
      </c>
      <c r="U12" s="12"/>
      <c r="V12" s="17">
        <v>10000</v>
      </c>
      <c r="W12" s="4">
        <v>6</v>
      </c>
      <c r="X12" s="4"/>
      <c r="Y12" s="4"/>
      <c r="Z12" s="4"/>
      <c r="AA12" s="4"/>
      <c r="AB12" s="4"/>
      <c r="AC12" s="4"/>
      <c r="AD12" s="4"/>
      <c r="AE12" s="4"/>
      <c r="AF12" s="4">
        <f t="shared" si="2"/>
        <v>337813</v>
      </c>
    </row>
    <row r="13" spans="2:32" x14ac:dyDescent="0.25">
      <c r="B13" s="14" t="s">
        <v>462</v>
      </c>
      <c r="C13" s="14" t="s">
        <v>464</v>
      </c>
      <c r="D13" s="2"/>
      <c r="E13" s="2"/>
      <c r="F13" s="2"/>
      <c r="G13" s="2"/>
      <c r="H13" s="34">
        <f t="shared" si="0"/>
        <v>0</v>
      </c>
      <c r="I13" s="16"/>
      <c r="J13" s="12"/>
      <c r="K13" s="4"/>
      <c r="L13" s="4"/>
      <c r="M13" s="4"/>
      <c r="N13" s="4"/>
      <c r="O13" s="4"/>
      <c r="P13" s="4"/>
      <c r="Q13" s="4"/>
      <c r="R13" s="4"/>
      <c r="S13" s="4"/>
      <c r="T13" s="4">
        <f t="shared" si="1"/>
        <v>57122.35</v>
      </c>
      <c r="U13" s="12"/>
      <c r="V13" s="17">
        <v>10000</v>
      </c>
      <c r="W13" s="4">
        <v>6</v>
      </c>
      <c r="X13" s="4"/>
      <c r="Y13" s="4"/>
      <c r="Z13" s="4"/>
      <c r="AA13" s="4"/>
      <c r="AB13" s="4"/>
      <c r="AC13" s="4"/>
      <c r="AD13" s="4"/>
      <c r="AE13" s="4"/>
      <c r="AF13" s="4">
        <f t="shared" si="2"/>
        <v>327807</v>
      </c>
    </row>
    <row r="14" spans="2:32" x14ac:dyDescent="0.25">
      <c r="B14" s="14" t="s">
        <v>462</v>
      </c>
      <c r="C14" s="14" t="s">
        <v>274</v>
      </c>
      <c r="D14" s="2"/>
      <c r="E14" s="2"/>
      <c r="F14" s="2"/>
      <c r="G14" s="2"/>
      <c r="H14" s="34">
        <f t="shared" si="0"/>
        <v>0</v>
      </c>
      <c r="I14" s="16"/>
      <c r="J14" s="12"/>
      <c r="K14" s="4"/>
      <c r="L14" s="4"/>
      <c r="M14" s="4"/>
      <c r="N14" s="4"/>
      <c r="O14" s="4"/>
      <c r="P14" s="4"/>
      <c r="Q14" s="4"/>
      <c r="R14" s="4"/>
      <c r="S14" s="4"/>
      <c r="T14" s="4">
        <f t="shared" si="1"/>
        <v>57122.35</v>
      </c>
      <c r="U14" s="12"/>
      <c r="V14" s="17">
        <v>25000</v>
      </c>
      <c r="W14" s="4">
        <v>6</v>
      </c>
      <c r="X14" s="4"/>
      <c r="Y14" s="4"/>
      <c r="Z14" s="4"/>
      <c r="AA14" s="4"/>
      <c r="AB14" s="4"/>
      <c r="AC14" s="4"/>
      <c r="AD14" s="4"/>
      <c r="AE14" s="4"/>
      <c r="AF14" s="4">
        <f t="shared" si="2"/>
        <v>302801</v>
      </c>
    </row>
    <row r="15" spans="2:32" x14ac:dyDescent="0.25">
      <c r="B15" s="14" t="s">
        <v>465</v>
      </c>
      <c r="C15" s="14" t="s">
        <v>466</v>
      </c>
      <c r="D15" s="2"/>
      <c r="E15" s="2"/>
      <c r="F15" s="2"/>
      <c r="G15" s="2"/>
      <c r="H15" s="34">
        <f t="shared" si="0"/>
        <v>0</v>
      </c>
      <c r="I15" s="16"/>
      <c r="J15" s="12">
        <v>2000</v>
      </c>
      <c r="K15" s="4"/>
      <c r="L15" s="4"/>
      <c r="M15" s="4"/>
      <c r="N15" s="4"/>
      <c r="O15" s="4"/>
      <c r="P15" s="4"/>
      <c r="Q15" s="4"/>
      <c r="R15" s="4"/>
      <c r="S15" s="4"/>
      <c r="T15" s="4">
        <f t="shared" si="1"/>
        <v>55122.35</v>
      </c>
      <c r="U15" s="12"/>
      <c r="V15" s="17"/>
      <c r="W15" s="4"/>
      <c r="X15" s="4"/>
      <c r="Y15" s="4"/>
      <c r="Z15" s="4"/>
      <c r="AA15" s="4"/>
      <c r="AB15" s="4"/>
      <c r="AC15" s="4"/>
      <c r="AD15" s="4"/>
      <c r="AE15" s="4"/>
      <c r="AF15" s="4">
        <f t="shared" si="2"/>
        <v>302801</v>
      </c>
    </row>
    <row r="16" spans="2:32" x14ac:dyDescent="0.25">
      <c r="B16" s="14" t="s">
        <v>467</v>
      </c>
      <c r="C16" s="14" t="s">
        <v>351</v>
      </c>
      <c r="D16" s="2"/>
      <c r="E16" s="2"/>
      <c r="F16" s="2"/>
      <c r="G16" s="2"/>
      <c r="H16" s="34">
        <f t="shared" si="0"/>
        <v>0</v>
      </c>
      <c r="I16" s="16">
        <v>0</v>
      </c>
      <c r="J16" s="12"/>
      <c r="K16" s="4"/>
      <c r="L16" s="4"/>
      <c r="M16" s="4">
        <v>785</v>
      </c>
      <c r="N16" s="4"/>
      <c r="O16" s="4"/>
      <c r="P16" s="4"/>
      <c r="Q16" s="4"/>
      <c r="R16" s="4"/>
      <c r="S16" s="4"/>
      <c r="T16" s="4">
        <f t="shared" si="1"/>
        <v>55907.35</v>
      </c>
      <c r="U16" s="12"/>
      <c r="V16" s="17"/>
      <c r="W16" s="4"/>
      <c r="X16" s="4"/>
      <c r="Y16" s="4"/>
      <c r="Z16" s="4"/>
      <c r="AA16" s="4"/>
      <c r="AB16" s="4"/>
      <c r="AC16" s="4"/>
      <c r="AD16" s="4"/>
      <c r="AE16" s="4"/>
      <c r="AF16" s="4">
        <f t="shared" si="2"/>
        <v>302801</v>
      </c>
    </row>
    <row r="17" spans="2:32" x14ac:dyDescent="0.25">
      <c r="B17" s="14" t="s">
        <v>467</v>
      </c>
      <c r="C17" s="14" t="s">
        <v>468</v>
      </c>
      <c r="D17" s="2"/>
      <c r="E17" s="2"/>
      <c r="F17" s="2"/>
      <c r="G17" s="2"/>
      <c r="H17" s="34">
        <f t="shared" si="0"/>
        <v>0</v>
      </c>
      <c r="I17" s="16"/>
      <c r="J17" s="12"/>
      <c r="K17" s="4"/>
      <c r="L17" s="4"/>
      <c r="M17" s="4"/>
      <c r="N17" s="4"/>
      <c r="O17" s="4"/>
      <c r="P17" s="4"/>
      <c r="Q17" s="4"/>
      <c r="R17" s="4"/>
      <c r="S17" s="4"/>
      <c r="T17" s="4">
        <f t="shared" si="1"/>
        <v>55907.35</v>
      </c>
      <c r="U17" s="12"/>
      <c r="V17" s="17">
        <v>10000</v>
      </c>
      <c r="W17" s="4">
        <v>6</v>
      </c>
      <c r="X17" s="4"/>
      <c r="Y17" s="4"/>
      <c r="Z17" s="4"/>
      <c r="AA17" s="4"/>
      <c r="AB17" s="4"/>
      <c r="AC17" s="4"/>
      <c r="AD17" s="4"/>
      <c r="AE17" s="4"/>
      <c r="AF17" s="4">
        <f t="shared" si="2"/>
        <v>292795</v>
      </c>
    </row>
    <row r="18" spans="2:32" x14ac:dyDescent="0.25">
      <c r="B18" s="14" t="s">
        <v>469</v>
      </c>
      <c r="C18" s="14" t="s">
        <v>470</v>
      </c>
      <c r="D18" s="2"/>
      <c r="E18" s="2"/>
      <c r="F18" s="2"/>
      <c r="G18" s="2"/>
      <c r="H18" s="34">
        <f t="shared" si="0"/>
        <v>0</v>
      </c>
      <c r="I18" s="16"/>
      <c r="J18" s="12">
        <v>4000</v>
      </c>
      <c r="K18" s="4"/>
      <c r="L18" s="4"/>
      <c r="M18" s="4"/>
      <c r="N18" s="4"/>
      <c r="O18" s="4"/>
      <c r="P18" s="4"/>
      <c r="Q18" s="4"/>
      <c r="R18" s="4"/>
      <c r="S18" s="4"/>
      <c r="T18" s="4">
        <f t="shared" si="1"/>
        <v>51907.35</v>
      </c>
      <c r="U18" s="12"/>
      <c r="V18" s="17"/>
      <c r="W18" s="4"/>
      <c r="X18" s="4"/>
      <c r="Y18" s="4"/>
      <c r="Z18" s="4"/>
      <c r="AA18" s="4"/>
      <c r="AB18" s="4"/>
      <c r="AC18" s="4"/>
      <c r="AD18" s="4"/>
      <c r="AE18" s="4"/>
      <c r="AF18" s="4">
        <f t="shared" si="2"/>
        <v>292795</v>
      </c>
    </row>
    <row r="19" spans="2:32" x14ac:dyDescent="0.25">
      <c r="B19" s="14" t="s">
        <v>471</v>
      </c>
      <c r="C19" s="14" t="s">
        <v>472</v>
      </c>
      <c r="D19" s="2"/>
      <c r="E19" s="2"/>
      <c r="F19" s="2"/>
      <c r="G19" s="2"/>
      <c r="H19" s="34">
        <f t="shared" si="0"/>
        <v>0</v>
      </c>
      <c r="I19" s="16"/>
      <c r="J19" s="12"/>
      <c r="K19" s="4"/>
      <c r="L19" s="4"/>
      <c r="M19" s="4"/>
      <c r="N19" s="4"/>
      <c r="O19" s="4"/>
      <c r="P19" s="4"/>
      <c r="Q19" s="4"/>
      <c r="R19" s="4"/>
      <c r="S19" s="4"/>
      <c r="T19" s="4">
        <f t="shared" si="1"/>
        <v>51907.35</v>
      </c>
      <c r="U19" s="12"/>
      <c r="V19" s="17">
        <v>25000</v>
      </c>
      <c r="W19" s="4">
        <v>6</v>
      </c>
      <c r="X19" s="4"/>
      <c r="Y19" s="4"/>
      <c r="Z19" s="4"/>
      <c r="AA19" s="4"/>
      <c r="AB19" s="4"/>
      <c r="AC19" s="4"/>
      <c r="AD19" s="4"/>
      <c r="AE19" s="4"/>
      <c r="AF19" s="4">
        <f t="shared" si="2"/>
        <v>267789</v>
      </c>
    </row>
    <row r="20" spans="2:32" x14ac:dyDescent="0.25">
      <c r="B20" s="14" t="s">
        <v>473</v>
      </c>
      <c r="C20" s="14" t="s">
        <v>351</v>
      </c>
      <c r="D20" s="2"/>
      <c r="E20" s="2"/>
      <c r="F20" s="2"/>
      <c r="G20" s="2"/>
      <c r="H20" s="34">
        <f t="shared" si="0"/>
        <v>0</v>
      </c>
      <c r="I20" s="16"/>
      <c r="J20" s="12"/>
      <c r="K20" s="4"/>
      <c r="L20" s="4"/>
      <c r="M20" s="4"/>
      <c r="N20" s="4"/>
      <c r="O20" s="4"/>
      <c r="P20" s="4"/>
      <c r="Q20" s="4"/>
      <c r="R20" s="4"/>
      <c r="S20" s="4"/>
      <c r="T20" s="4">
        <f t="shared" si="1"/>
        <v>51907.35</v>
      </c>
      <c r="U20" s="12">
        <v>0</v>
      </c>
      <c r="V20" s="17"/>
      <c r="W20" s="4"/>
      <c r="X20" s="4">
        <v>0</v>
      </c>
      <c r="Y20" s="4">
        <v>3178</v>
      </c>
      <c r="Z20" s="4"/>
      <c r="AA20" s="4"/>
      <c r="AB20" s="4"/>
      <c r="AC20" s="4"/>
      <c r="AD20" s="4"/>
      <c r="AE20" s="4"/>
      <c r="AF20" s="4">
        <f t="shared" si="2"/>
        <v>270967</v>
      </c>
    </row>
    <row r="21" spans="2:32" x14ac:dyDescent="0.25">
      <c r="B21" s="14" t="s">
        <v>474</v>
      </c>
      <c r="C21" s="14" t="s">
        <v>301</v>
      </c>
      <c r="D21" s="2"/>
      <c r="E21" s="2"/>
      <c r="F21" s="2"/>
      <c r="G21" s="2"/>
      <c r="H21" s="34">
        <f t="shared" si="0"/>
        <v>0</v>
      </c>
      <c r="I21" s="16"/>
      <c r="J21" s="12"/>
      <c r="K21" s="4"/>
      <c r="L21" s="4"/>
      <c r="M21" s="4"/>
      <c r="N21" s="4"/>
      <c r="O21" s="4"/>
      <c r="P21" s="4"/>
      <c r="Q21" s="4"/>
      <c r="R21" s="4"/>
      <c r="S21" s="4"/>
      <c r="T21" s="4">
        <f t="shared" si="1"/>
        <v>51907.35</v>
      </c>
      <c r="U21" s="12"/>
      <c r="V21" s="17">
        <v>25000</v>
      </c>
      <c r="W21" s="4">
        <v>6</v>
      </c>
      <c r="X21" s="4"/>
      <c r="Y21" s="4"/>
      <c r="Z21" s="4"/>
      <c r="AA21" s="4"/>
      <c r="AB21" s="4"/>
      <c r="AC21" s="4"/>
      <c r="AD21" s="4"/>
      <c r="AE21" s="4"/>
      <c r="AF21" s="4">
        <f t="shared" si="2"/>
        <v>245961</v>
      </c>
    </row>
    <row r="22" spans="2:32" x14ac:dyDescent="0.25">
      <c r="B22" s="14" t="s">
        <v>474</v>
      </c>
      <c r="C22" s="14" t="s">
        <v>422</v>
      </c>
      <c r="D22" s="2"/>
      <c r="E22" s="2"/>
      <c r="F22" s="2"/>
      <c r="G22" s="2"/>
      <c r="H22" s="34">
        <f t="shared" si="0"/>
        <v>0</v>
      </c>
      <c r="I22" s="16"/>
      <c r="J22" s="12"/>
      <c r="K22" s="4"/>
      <c r="L22" s="4"/>
      <c r="M22" s="4"/>
      <c r="N22" s="4"/>
      <c r="O22" s="4"/>
      <c r="P22" s="4"/>
      <c r="Q22" s="4"/>
      <c r="R22" s="4"/>
      <c r="S22" s="4"/>
      <c r="T22" s="4">
        <f t="shared" si="1"/>
        <v>51907.35</v>
      </c>
      <c r="U22" s="12"/>
      <c r="V22" s="17">
        <v>5000</v>
      </c>
      <c r="W22" s="4">
        <v>6</v>
      </c>
      <c r="X22" s="4"/>
      <c r="Y22" s="4"/>
      <c r="Z22" s="4"/>
      <c r="AA22" s="4"/>
      <c r="AB22" s="4"/>
      <c r="AC22" s="4"/>
      <c r="AD22" s="4"/>
      <c r="AE22" s="4"/>
      <c r="AF22" s="4">
        <f t="shared" si="2"/>
        <v>240955</v>
      </c>
    </row>
    <row r="23" spans="2:32" x14ac:dyDescent="0.25">
      <c r="B23" s="14" t="s">
        <v>474</v>
      </c>
      <c r="C23" s="14" t="s">
        <v>308</v>
      </c>
      <c r="D23" s="2"/>
      <c r="E23" s="2"/>
      <c r="F23" s="2"/>
      <c r="G23" s="2"/>
      <c r="H23" s="34">
        <f t="shared" si="0"/>
        <v>0</v>
      </c>
      <c r="I23" s="16"/>
      <c r="J23" s="12"/>
      <c r="K23" s="4"/>
      <c r="L23" s="4"/>
      <c r="M23" s="4"/>
      <c r="N23" s="4"/>
      <c r="O23" s="4"/>
      <c r="P23" s="4"/>
      <c r="Q23" s="4"/>
      <c r="R23" s="4"/>
      <c r="S23" s="4"/>
      <c r="T23" s="4">
        <f t="shared" si="1"/>
        <v>51907.35</v>
      </c>
      <c r="U23" s="12"/>
      <c r="V23" s="17">
        <v>25000</v>
      </c>
      <c r="W23" s="4">
        <v>6</v>
      </c>
      <c r="X23" s="4"/>
      <c r="Y23" s="4"/>
      <c r="Z23" s="4"/>
      <c r="AA23" s="4"/>
      <c r="AB23" s="4"/>
      <c r="AC23" s="4"/>
      <c r="AD23" s="4"/>
      <c r="AE23" s="4"/>
      <c r="AF23" s="4">
        <f t="shared" si="2"/>
        <v>215949</v>
      </c>
    </row>
    <row r="24" spans="2:32" x14ac:dyDescent="0.25">
      <c r="B24" s="14" t="s">
        <v>475</v>
      </c>
      <c r="C24" s="14" t="s">
        <v>311</v>
      </c>
      <c r="D24" s="2"/>
      <c r="E24" s="2"/>
      <c r="F24" s="2"/>
      <c r="G24" s="2"/>
      <c r="H24" s="34">
        <f t="shared" si="0"/>
        <v>0</v>
      </c>
      <c r="I24" s="16"/>
      <c r="J24" s="12"/>
      <c r="K24" s="4"/>
      <c r="L24" s="4"/>
      <c r="M24" s="4"/>
      <c r="N24" s="4"/>
      <c r="O24" s="4"/>
      <c r="P24" s="4"/>
      <c r="Q24" s="4"/>
      <c r="R24" s="4"/>
      <c r="S24" s="4"/>
      <c r="T24" s="4">
        <f t="shared" si="1"/>
        <v>51907.35</v>
      </c>
      <c r="U24" s="12"/>
      <c r="V24" s="17">
        <v>13000</v>
      </c>
      <c r="W24" s="4">
        <v>6</v>
      </c>
      <c r="X24" s="4"/>
      <c r="Y24" s="4"/>
      <c r="Z24" s="4"/>
      <c r="AA24" s="4"/>
      <c r="AB24" s="4"/>
      <c r="AC24" s="4"/>
      <c r="AD24" s="4"/>
      <c r="AE24" s="4"/>
      <c r="AF24" s="4">
        <f t="shared" si="2"/>
        <v>202943</v>
      </c>
    </row>
    <row r="25" spans="2:32" x14ac:dyDescent="0.25">
      <c r="B25" s="14" t="s">
        <v>475</v>
      </c>
      <c r="C25" s="14" t="s">
        <v>308</v>
      </c>
      <c r="D25" s="2"/>
      <c r="E25" s="2"/>
      <c r="F25" s="2"/>
      <c r="G25" s="2"/>
      <c r="H25" s="34">
        <f t="shared" si="0"/>
        <v>0</v>
      </c>
      <c r="I25" s="16"/>
      <c r="J25" s="12"/>
      <c r="K25" s="4"/>
      <c r="L25" s="4"/>
      <c r="M25" s="4"/>
      <c r="N25" s="4"/>
      <c r="O25" s="4"/>
      <c r="P25" s="4"/>
      <c r="Q25" s="4"/>
      <c r="R25" s="4"/>
      <c r="S25" s="4"/>
      <c r="T25" s="4">
        <f t="shared" si="1"/>
        <v>51907.35</v>
      </c>
      <c r="U25" s="12"/>
      <c r="V25" s="17">
        <v>25000</v>
      </c>
      <c r="W25" s="4">
        <v>6</v>
      </c>
      <c r="X25" s="4"/>
      <c r="Y25" s="4"/>
      <c r="Z25" s="4"/>
      <c r="AA25" s="4"/>
      <c r="AB25" s="4"/>
      <c r="AC25" s="4"/>
      <c r="AD25" s="4"/>
      <c r="AE25" s="4"/>
      <c r="AF25" s="4">
        <f t="shared" si="2"/>
        <v>177937</v>
      </c>
    </row>
    <row r="26" spans="2:32" x14ac:dyDescent="0.25">
      <c r="B26" s="14" t="s">
        <v>476</v>
      </c>
      <c r="C26" s="14" t="s">
        <v>477</v>
      </c>
      <c r="D26" s="2"/>
      <c r="E26" s="2"/>
      <c r="F26" s="2"/>
      <c r="G26" s="2"/>
      <c r="H26" s="34">
        <f t="shared" si="0"/>
        <v>0</v>
      </c>
      <c r="I26" s="16"/>
      <c r="J26" s="12"/>
      <c r="K26" s="4"/>
      <c r="L26" s="4"/>
      <c r="M26" s="4"/>
      <c r="N26" s="4"/>
      <c r="O26" s="4"/>
      <c r="P26" s="4"/>
      <c r="Q26" s="4"/>
      <c r="R26" s="4"/>
      <c r="S26" s="4"/>
      <c r="T26" s="4">
        <f t="shared" si="1"/>
        <v>51907.35</v>
      </c>
      <c r="U26" s="12"/>
      <c r="V26" s="17">
        <v>1500</v>
      </c>
      <c r="W26" s="4">
        <v>6</v>
      </c>
      <c r="X26" s="4"/>
      <c r="Y26" s="4"/>
      <c r="Z26" s="4"/>
      <c r="AA26" s="4"/>
      <c r="AB26" s="4"/>
      <c r="AC26" s="4"/>
      <c r="AD26" s="4"/>
      <c r="AE26" s="4"/>
      <c r="AF26" s="4">
        <f t="shared" si="2"/>
        <v>176431</v>
      </c>
    </row>
    <row r="27" spans="2:32" x14ac:dyDescent="0.25">
      <c r="B27" s="14" t="s">
        <v>476</v>
      </c>
      <c r="C27" s="14" t="s">
        <v>419</v>
      </c>
      <c r="D27" s="2"/>
      <c r="E27" s="2"/>
      <c r="F27" s="2"/>
      <c r="G27" s="2"/>
      <c r="H27" s="34">
        <f t="shared" si="0"/>
        <v>0</v>
      </c>
      <c r="I27" s="16"/>
      <c r="J27" s="12"/>
      <c r="K27" s="4"/>
      <c r="L27" s="4"/>
      <c r="M27" s="4"/>
      <c r="N27" s="4"/>
      <c r="O27" s="4"/>
      <c r="P27" s="4"/>
      <c r="Q27" s="4"/>
      <c r="R27" s="4"/>
      <c r="S27" s="4"/>
      <c r="T27" s="4">
        <f t="shared" si="1"/>
        <v>51907.35</v>
      </c>
      <c r="U27" s="12"/>
      <c r="V27" s="17">
        <v>1500</v>
      </c>
      <c r="W27" s="4">
        <v>6</v>
      </c>
      <c r="X27" s="4"/>
      <c r="Y27" s="4"/>
      <c r="Z27" s="4"/>
      <c r="AA27" s="4"/>
      <c r="AB27" s="4"/>
      <c r="AC27" s="4"/>
      <c r="AD27" s="4"/>
      <c r="AE27" s="4"/>
      <c r="AF27" s="4">
        <f t="shared" si="2"/>
        <v>174925</v>
      </c>
    </row>
    <row r="28" spans="2:32" x14ac:dyDescent="0.25">
      <c r="B28" s="14" t="s">
        <v>476</v>
      </c>
      <c r="C28" s="14" t="s">
        <v>478</v>
      </c>
      <c r="D28" s="2"/>
      <c r="E28" s="2"/>
      <c r="F28" s="2"/>
      <c r="G28" s="2"/>
      <c r="H28" s="34">
        <f t="shared" si="0"/>
        <v>0</v>
      </c>
      <c r="I28" s="16"/>
      <c r="J28" s="12"/>
      <c r="K28" s="4"/>
      <c r="L28" s="4"/>
      <c r="M28" s="4"/>
      <c r="N28" s="4"/>
      <c r="O28" s="4"/>
      <c r="P28" s="4"/>
      <c r="Q28" s="4"/>
      <c r="R28" s="4"/>
      <c r="S28" s="4"/>
      <c r="T28" s="4">
        <f t="shared" si="1"/>
        <v>51907.35</v>
      </c>
      <c r="U28" s="12"/>
      <c r="V28" s="17">
        <v>1500</v>
      </c>
      <c r="W28" s="4">
        <v>6</v>
      </c>
      <c r="X28" s="4"/>
      <c r="Y28" s="4"/>
      <c r="Z28" s="4"/>
      <c r="AA28" s="4"/>
      <c r="AB28" s="4"/>
      <c r="AC28" s="4"/>
      <c r="AD28" s="4"/>
      <c r="AE28" s="4"/>
      <c r="AF28" s="4">
        <f t="shared" si="2"/>
        <v>173419</v>
      </c>
    </row>
    <row r="29" spans="2:32" x14ac:dyDescent="0.25">
      <c r="B29" s="14" t="s">
        <v>479</v>
      </c>
      <c r="C29" s="14" t="s">
        <v>351</v>
      </c>
      <c r="D29" s="2"/>
      <c r="E29" s="2"/>
      <c r="F29" s="2"/>
      <c r="G29" s="2"/>
      <c r="H29" s="34">
        <f t="shared" si="0"/>
        <v>0</v>
      </c>
      <c r="I29" s="16"/>
      <c r="J29" s="12"/>
      <c r="K29" s="4"/>
      <c r="L29" s="4"/>
      <c r="M29" s="4"/>
      <c r="N29" s="4"/>
      <c r="O29" s="4"/>
      <c r="P29" s="4"/>
      <c r="Q29" s="4"/>
      <c r="R29" s="4"/>
      <c r="S29" s="4"/>
      <c r="T29" s="4">
        <f t="shared" si="1"/>
        <v>51907.35</v>
      </c>
      <c r="U29" s="12">
        <v>0</v>
      </c>
      <c r="V29" s="17"/>
      <c r="W29" s="4"/>
      <c r="X29" s="4"/>
      <c r="Y29" s="4">
        <v>6445</v>
      </c>
      <c r="Z29" s="4"/>
      <c r="AA29" s="4"/>
      <c r="AB29" s="4"/>
      <c r="AC29" s="4"/>
      <c r="AD29" s="4"/>
      <c r="AE29" s="4"/>
      <c r="AF29" s="4">
        <f t="shared" si="2"/>
        <v>179864</v>
      </c>
    </row>
    <row r="30" spans="2:32" x14ac:dyDescent="0.25">
      <c r="B30" s="14" t="s">
        <v>480</v>
      </c>
      <c r="C30" s="14" t="s">
        <v>351</v>
      </c>
      <c r="D30" s="2"/>
      <c r="E30" s="2"/>
      <c r="F30" s="2"/>
      <c r="G30" s="2"/>
      <c r="H30" s="34">
        <f t="shared" si="0"/>
        <v>0</v>
      </c>
      <c r="I30" s="16">
        <v>0</v>
      </c>
      <c r="J30" s="12"/>
      <c r="K30" s="4"/>
      <c r="L30" s="4"/>
      <c r="M30" s="4">
        <v>11163</v>
      </c>
      <c r="N30" s="4"/>
      <c r="O30" s="4"/>
      <c r="P30" s="4"/>
      <c r="Q30" s="4"/>
      <c r="R30" s="4"/>
      <c r="S30" s="4"/>
      <c r="T30" s="4">
        <f t="shared" si="1"/>
        <v>63070.35</v>
      </c>
      <c r="U30" s="12"/>
      <c r="V30" s="17"/>
      <c r="W30" s="4"/>
      <c r="X30" s="4"/>
      <c r="Y30" s="4"/>
      <c r="Z30" s="4"/>
      <c r="AA30" s="4"/>
      <c r="AB30" s="4"/>
      <c r="AC30" s="4"/>
      <c r="AD30" s="4"/>
      <c r="AE30" s="4"/>
      <c r="AF30" s="4">
        <f t="shared" si="2"/>
        <v>179864</v>
      </c>
    </row>
    <row r="31" spans="2:32" x14ac:dyDescent="0.25">
      <c r="B31" s="14" t="s">
        <v>480</v>
      </c>
      <c r="C31" s="14" t="s">
        <v>351</v>
      </c>
      <c r="D31" s="2"/>
      <c r="E31" s="2"/>
      <c r="F31" s="2"/>
      <c r="G31" s="2"/>
      <c r="H31" s="34">
        <f t="shared" si="0"/>
        <v>0</v>
      </c>
      <c r="I31" s="16">
        <v>0</v>
      </c>
      <c r="J31" s="12"/>
      <c r="K31" s="4"/>
      <c r="L31" s="4"/>
      <c r="M31" s="4">
        <v>785</v>
      </c>
      <c r="N31" s="4"/>
      <c r="O31" s="4"/>
      <c r="P31" s="4"/>
      <c r="Q31" s="4"/>
      <c r="R31" s="4"/>
      <c r="S31" s="4"/>
      <c r="T31" s="4">
        <f t="shared" si="1"/>
        <v>63855.35</v>
      </c>
      <c r="U31" s="12"/>
      <c r="V31" s="17"/>
      <c r="W31" s="4"/>
      <c r="X31" s="4"/>
      <c r="Y31" s="4"/>
      <c r="Z31" s="4"/>
      <c r="AA31" s="4"/>
      <c r="AB31" s="4"/>
      <c r="AC31" s="4"/>
      <c r="AD31" s="4"/>
      <c r="AE31" s="4"/>
      <c r="AF31" s="4">
        <f t="shared" si="2"/>
        <v>179864</v>
      </c>
    </row>
    <row r="32" spans="2:32" x14ac:dyDescent="0.25">
      <c r="B32" s="14" t="s">
        <v>481</v>
      </c>
      <c r="C32" s="14" t="s">
        <v>482</v>
      </c>
      <c r="D32" s="2"/>
      <c r="E32" s="2"/>
      <c r="F32" s="2"/>
      <c r="G32" s="2"/>
      <c r="H32" s="34">
        <f t="shared" si="0"/>
        <v>0</v>
      </c>
      <c r="I32" s="16"/>
      <c r="J32" s="12">
        <v>0</v>
      </c>
      <c r="K32" s="4"/>
      <c r="L32" s="4"/>
      <c r="M32" s="4"/>
      <c r="N32" s="4"/>
      <c r="O32" s="4"/>
      <c r="P32" s="4">
        <v>-60000</v>
      </c>
      <c r="Q32" s="4"/>
      <c r="R32" s="4"/>
      <c r="S32" s="4"/>
      <c r="T32" s="4">
        <f t="shared" si="1"/>
        <v>3855.3499999999985</v>
      </c>
      <c r="U32" s="12">
        <v>0</v>
      </c>
      <c r="V32" s="17"/>
      <c r="W32" s="4"/>
      <c r="X32" s="4"/>
      <c r="Y32" s="4"/>
      <c r="Z32" s="4"/>
      <c r="AA32" s="4"/>
      <c r="AB32" s="4">
        <v>60000</v>
      </c>
      <c r="AC32" s="4"/>
      <c r="AD32" s="4"/>
      <c r="AE32" s="4"/>
      <c r="AF32" s="4">
        <f t="shared" si="2"/>
        <v>239864</v>
      </c>
    </row>
    <row r="33" spans="2:32" x14ac:dyDescent="0.25">
      <c r="B33" s="14" t="s">
        <v>481</v>
      </c>
      <c r="C33" s="14" t="s">
        <v>483</v>
      </c>
      <c r="D33" s="2"/>
      <c r="E33" s="2"/>
      <c r="F33" s="2"/>
      <c r="G33" s="2"/>
      <c r="H33" s="34">
        <f t="shared" si="0"/>
        <v>0</v>
      </c>
      <c r="I33" s="16"/>
      <c r="J33" s="12"/>
      <c r="K33" s="4"/>
      <c r="L33" s="4"/>
      <c r="M33" s="4"/>
      <c r="N33" s="4"/>
      <c r="O33" s="4"/>
      <c r="P33" s="4"/>
      <c r="Q33" s="4"/>
      <c r="R33" s="4"/>
      <c r="S33" s="4"/>
      <c r="T33" s="4">
        <f t="shared" si="1"/>
        <v>3855.3499999999985</v>
      </c>
      <c r="U33" s="12"/>
      <c r="V33" s="17">
        <v>25000</v>
      </c>
      <c r="W33" s="4">
        <v>6</v>
      </c>
      <c r="X33" s="4"/>
      <c r="Y33" s="4"/>
      <c r="Z33" s="4"/>
      <c r="AA33" s="4"/>
      <c r="AB33" s="4"/>
      <c r="AC33" s="4"/>
      <c r="AD33" s="4"/>
      <c r="AE33" s="4"/>
      <c r="AF33" s="4">
        <f t="shared" si="2"/>
        <v>214858</v>
      </c>
    </row>
    <row r="34" spans="2:32" x14ac:dyDescent="0.25">
      <c r="B34" s="14" t="s">
        <v>484</v>
      </c>
      <c r="C34" s="14" t="s">
        <v>335</v>
      </c>
      <c r="D34" s="2"/>
      <c r="E34" s="2"/>
      <c r="F34" s="2"/>
      <c r="G34" s="2"/>
      <c r="H34" s="34">
        <f t="shared" si="0"/>
        <v>0</v>
      </c>
      <c r="I34" s="16"/>
      <c r="J34" s="12"/>
      <c r="K34" s="4"/>
      <c r="L34" s="4"/>
      <c r="M34" s="4"/>
      <c r="N34" s="4"/>
      <c r="O34" s="4"/>
      <c r="P34" s="4"/>
      <c r="Q34" s="4"/>
      <c r="R34" s="4"/>
      <c r="S34" s="4"/>
      <c r="T34" s="4">
        <f t="shared" si="1"/>
        <v>3855.3499999999985</v>
      </c>
      <c r="U34" s="12"/>
      <c r="V34" s="17">
        <v>0</v>
      </c>
      <c r="W34" s="4"/>
      <c r="X34" s="4"/>
      <c r="Y34" s="4"/>
      <c r="Z34" s="4"/>
      <c r="AA34" s="4"/>
      <c r="AB34" s="4"/>
      <c r="AC34" s="4"/>
      <c r="AD34" s="4"/>
      <c r="AE34" s="4">
        <v>200000</v>
      </c>
      <c r="AF34" s="4">
        <f t="shared" si="2"/>
        <v>14858</v>
      </c>
    </row>
    <row r="35" spans="2:32" x14ac:dyDescent="0.25">
      <c r="B35" s="14" t="s">
        <v>484</v>
      </c>
      <c r="C35" s="14" t="s">
        <v>485</v>
      </c>
      <c r="D35" s="2"/>
      <c r="E35" s="2"/>
      <c r="F35" s="2"/>
      <c r="G35" s="2"/>
      <c r="H35" s="34">
        <f t="shared" si="0"/>
        <v>0</v>
      </c>
      <c r="I35" s="16"/>
      <c r="J35" s="12"/>
      <c r="K35" s="4"/>
      <c r="L35" s="4"/>
      <c r="M35" s="4"/>
      <c r="N35" s="4"/>
      <c r="O35" s="4"/>
      <c r="P35" s="4"/>
      <c r="Q35" s="4"/>
      <c r="R35" s="4"/>
      <c r="S35" s="4"/>
      <c r="T35" s="4">
        <f t="shared" si="1"/>
        <v>3855.3499999999985</v>
      </c>
      <c r="U35" s="12"/>
      <c r="V35" s="17">
        <v>13500</v>
      </c>
      <c r="W35" s="4">
        <v>6</v>
      </c>
      <c r="X35" s="4"/>
      <c r="Y35" s="4"/>
      <c r="Z35" s="4"/>
      <c r="AA35" s="4"/>
      <c r="AB35" s="4"/>
      <c r="AC35" s="4"/>
      <c r="AD35" s="4"/>
      <c r="AE35" s="4"/>
      <c r="AF35" s="4">
        <f t="shared" si="2"/>
        <v>1352</v>
      </c>
    </row>
    <row r="36" spans="2:32" x14ac:dyDescent="0.25">
      <c r="B36" s="14" t="s">
        <v>486</v>
      </c>
      <c r="C36" s="14" t="s">
        <v>351</v>
      </c>
      <c r="D36" s="2"/>
      <c r="E36" s="2"/>
      <c r="F36" s="2"/>
      <c r="G36" s="2"/>
      <c r="H36" s="34">
        <f t="shared" si="0"/>
        <v>0</v>
      </c>
      <c r="I36" s="16">
        <v>0</v>
      </c>
      <c r="J36" s="12"/>
      <c r="K36" s="4"/>
      <c r="L36" s="4"/>
      <c r="M36" s="4">
        <v>684</v>
      </c>
      <c r="N36" s="4"/>
      <c r="O36" s="4"/>
      <c r="P36" s="4"/>
      <c r="Q36" s="4"/>
      <c r="R36" s="4"/>
      <c r="S36" s="4"/>
      <c r="T36" s="4">
        <f t="shared" si="1"/>
        <v>4539.3499999999985</v>
      </c>
      <c r="U36" s="12"/>
      <c r="V36" s="17"/>
      <c r="W36" s="4"/>
      <c r="X36" s="4"/>
      <c r="Y36" s="4"/>
      <c r="Z36" s="4"/>
      <c r="AA36" s="4"/>
      <c r="AB36" s="4"/>
      <c r="AC36" s="4"/>
      <c r="AD36" s="4"/>
      <c r="AE36" s="4"/>
      <c r="AF36" s="4">
        <f t="shared" si="2"/>
        <v>1352</v>
      </c>
    </row>
    <row r="37" spans="2:32" x14ac:dyDescent="0.25">
      <c r="B37" s="14" t="s">
        <v>487</v>
      </c>
      <c r="C37" s="14" t="s">
        <v>351</v>
      </c>
      <c r="D37" s="2"/>
      <c r="E37" s="2"/>
      <c r="F37" s="2"/>
      <c r="G37" s="2"/>
      <c r="H37" s="34">
        <f t="shared" si="0"/>
        <v>0</v>
      </c>
      <c r="I37" s="16"/>
      <c r="J37" s="12"/>
      <c r="K37" s="4"/>
      <c r="L37" s="4"/>
      <c r="M37" s="4"/>
      <c r="N37" s="4"/>
      <c r="O37" s="4"/>
      <c r="P37" s="4"/>
      <c r="Q37" s="4"/>
      <c r="R37" s="4"/>
      <c r="S37" s="4"/>
      <c r="T37" s="4">
        <f t="shared" si="1"/>
        <v>4539.3499999999985</v>
      </c>
      <c r="U37" s="12">
        <v>0</v>
      </c>
      <c r="V37" s="17"/>
      <c r="W37" s="4"/>
      <c r="X37" s="4"/>
      <c r="Y37" s="4">
        <v>3567</v>
      </c>
      <c r="Z37" s="4"/>
      <c r="AA37" s="4"/>
      <c r="AB37" s="4"/>
      <c r="AC37" s="4"/>
      <c r="AD37" s="4"/>
      <c r="AE37" s="4"/>
      <c r="AF37" s="4">
        <f t="shared" si="2"/>
        <v>4919</v>
      </c>
    </row>
    <row r="38" spans="2:32" x14ac:dyDescent="0.25">
      <c r="B38" s="14" t="s">
        <v>488</v>
      </c>
      <c r="C38" s="14" t="s">
        <v>455</v>
      </c>
      <c r="D38" s="2"/>
      <c r="E38" s="2"/>
      <c r="F38" s="2"/>
      <c r="G38" s="2"/>
      <c r="H38" s="34">
        <f t="shared" si="0"/>
        <v>0</v>
      </c>
      <c r="I38" s="16"/>
      <c r="J38" s="12"/>
      <c r="K38" s="4"/>
      <c r="L38" s="4"/>
      <c r="M38" s="4"/>
      <c r="N38" s="4"/>
      <c r="O38" s="4"/>
      <c r="P38" s="4"/>
      <c r="Q38" s="4"/>
      <c r="R38" s="4"/>
      <c r="S38" s="4"/>
      <c r="T38" s="4">
        <f t="shared" si="1"/>
        <v>4539.3499999999985</v>
      </c>
      <c r="U38" s="12">
        <v>5000</v>
      </c>
      <c r="V38" s="17"/>
      <c r="W38" s="4"/>
      <c r="X38" s="4"/>
      <c r="Y38" s="4"/>
      <c r="Z38" s="4"/>
      <c r="AA38" s="4"/>
      <c r="AB38" s="4"/>
      <c r="AC38" s="4"/>
      <c r="AD38" s="4"/>
      <c r="AE38" s="4"/>
      <c r="AF38" s="4">
        <f t="shared" si="2"/>
        <v>9919</v>
      </c>
    </row>
    <row r="39" spans="2:32" x14ac:dyDescent="0.25">
      <c r="B39" s="14" t="s">
        <v>488</v>
      </c>
      <c r="C39" s="14" t="s">
        <v>489</v>
      </c>
      <c r="D39" s="2"/>
      <c r="E39" s="2"/>
      <c r="F39" s="2"/>
      <c r="G39" s="2"/>
      <c r="H39" s="34">
        <f t="shared" si="0"/>
        <v>0</v>
      </c>
      <c r="I39" s="16"/>
      <c r="J39" s="12"/>
      <c r="K39" s="4"/>
      <c r="L39" s="4"/>
      <c r="M39" s="4"/>
      <c r="N39" s="4"/>
      <c r="O39" s="4"/>
      <c r="P39" s="4"/>
      <c r="Q39" s="4"/>
      <c r="R39" s="4"/>
      <c r="S39" s="4"/>
      <c r="T39" s="4">
        <f t="shared" si="1"/>
        <v>4539.3499999999985</v>
      </c>
      <c r="U39" s="12"/>
      <c r="V39" s="17">
        <v>5500</v>
      </c>
      <c r="W39" s="4"/>
      <c r="X39" s="4"/>
      <c r="Y39" s="4"/>
      <c r="Z39" s="4"/>
      <c r="AA39" s="4"/>
      <c r="AB39" s="4"/>
      <c r="AC39" s="4"/>
      <c r="AD39" s="4"/>
      <c r="AE39" s="4"/>
      <c r="AF39" s="4">
        <f t="shared" si="2"/>
        <v>4419</v>
      </c>
    </row>
    <row r="40" spans="2:32" x14ac:dyDescent="0.25">
      <c r="B40" s="14" t="s">
        <v>488</v>
      </c>
      <c r="C40" s="14" t="s">
        <v>489</v>
      </c>
      <c r="D40" s="2"/>
      <c r="E40" s="2"/>
      <c r="F40" s="2"/>
      <c r="G40" s="2"/>
      <c r="H40" s="34">
        <f t="shared" si="0"/>
        <v>0</v>
      </c>
      <c r="I40" s="16"/>
      <c r="J40" s="12"/>
      <c r="K40" s="4"/>
      <c r="L40" s="4"/>
      <c r="M40" s="4"/>
      <c r="N40" s="4"/>
      <c r="O40" s="4"/>
      <c r="P40" s="4"/>
      <c r="Q40" s="4"/>
      <c r="R40" s="4"/>
      <c r="S40" s="4"/>
      <c r="T40" s="4">
        <f t="shared" si="1"/>
        <v>4539.3499999999985</v>
      </c>
      <c r="U40" s="12"/>
      <c r="V40" s="17">
        <v>450</v>
      </c>
      <c r="W40" s="4"/>
      <c r="X40" s="4"/>
      <c r="Y40" s="4"/>
      <c r="Z40" s="4"/>
      <c r="AA40" s="4"/>
      <c r="AB40" s="4"/>
      <c r="AC40" s="4"/>
      <c r="AD40" s="4"/>
      <c r="AE40" s="4"/>
      <c r="AF40" s="4">
        <f t="shared" si="2"/>
        <v>3969</v>
      </c>
    </row>
    <row r="41" spans="2:32" x14ac:dyDescent="0.25">
      <c r="B41" s="14" t="s">
        <v>490</v>
      </c>
      <c r="C41" s="14" t="s">
        <v>351</v>
      </c>
      <c r="D41" s="2"/>
      <c r="E41" s="2"/>
      <c r="F41" s="2"/>
      <c r="G41" s="2"/>
      <c r="H41" s="34">
        <f t="shared" si="0"/>
        <v>0</v>
      </c>
      <c r="I41" s="16"/>
      <c r="J41" s="12"/>
      <c r="K41" s="4"/>
      <c r="L41" s="4"/>
      <c r="M41" s="4"/>
      <c r="N41" s="4"/>
      <c r="O41" s="4"/>
      <c r="P41" s="4"/>
      <c r="Q41" s="4"/>
      <c r="R41" s="4"/>
      <c r="S41" s="4"/>
      <c r="T41" s="4">
        <f t="shared" si="1"/>
        <v>4539.3499999999985</v>
      </c>
      <c r="U41" s="12">
        <v>0</v>
      </c>
      <c r="V41" s="17"/>
      <c r="W41" s="4"/>
      <c r="X41" s="4"/>
      <c r="Y41" s="4">
        <v>12487</v>
      </c>
      <c r="Z41" s="4"/>
      <c r="AA41" s="4"/>
      <c r="AB41" s="4"/>
      <c r="AC41" s="4"/>
      <c r="AD41" s="4"/>
      <c r="AE41" s="4"/>
      <c r="AF41" s="4">
        <f t="shared" si="2"/>
        <v>16456</v>
      </c>
    </row>
    <row r="42" spans="2:32" x14ac:dyDescent="0.25">
      <c r="B42" s="14" t="s">
        <v>491</v>
      </c>
      <c r="C42" s="14" t="s">
        <v>351</v>
      </c>
      <c r="D42" s="2"/>
      <c r="E42" s="2"/>
      <c r="F42" s="2"/>
      <c r="G42" s="2"/>
      <c r="H42" s="34">
        <f t="shared" si="0"/>
        <v>0</v>
      </c>
      <c r="I42" s="16"/>
      <c r="J42" s="12"/>
      <c r="K42" s="4"/>
      <c r="L42" s="4"/>
      <c r="M42" s="4"/>
      <c r="N42" s="4"/>
      <c r="O42" s="4"/>
      <c r="P42" s="4"/>
      <c r="Q42" s="4"/>
      <c r="R42" s="4"/>
      <c r="S42" s="4"/>
      <c r="T42" s="4">
        <f t="shared" si="1"/>
        <v>4539.3499999999985</v>
      </c>
      <c r="U42" s="12">
        <v>0</v>
      </c>
      <c r="V42" s="17"/>
      <c r="W42" s="4"/>
      <c r="X42" s="4"/>
      <c r="Y42" s="4">
        <v>3122</v>
      </c>
      <c r="Z42" s="4"/>
      <c r="AA42" s="4"/>
      <c r="AB42" s="4"/>
      <c r="AC42" s="4"/>
      <c r="AD42" s="4"/>
      <c r="AE42" s="4"/>
      <c r="AF42" s="4">
        <f t="shared" si="2"/>
        <v>19578</v>
      </c>
    </row>
    <row r="43" spans="2:32" x14ac:dyDescent="0.25">
      <c r="B43" s="14" t="s">
        <v>492</v>
      </c>
      <c r="C43" s="14" t="s">
        <v>351</v>
      </c>
      <c r="D43" s="2"/>
      <c r="E43" s="2"/>
      <c r="F43" s="2"/>
      <c r="G43" s="2"/>
      <c r="H43" s="34">
        <f t="shared" si="0"/>
        <v>0</v>
      </c>
      <c r="I43" s="16">
        <v>0</v>
      </c>
      <c r="J43" s="12"/>
      <c r="K43" s="4"/>
      <c r="L43" s="4"/>
      <c r="M43" s="4">
        <v>11163</v>
      </c>
      <c r="N43" s="4"/>
      <c r="O43" s="4"/>
      <c r="P43" s="4"/>
      <c r="Q43" s="4"/>
      <c r="R43" s="4"/>
      <c r="S43" s="4"/>
      <c r="T43" s="4">
        <f t="shared" si="1"/>
        <v>15702.349999999999</v>
      </c>
      <c r="U43" s="12"/>
      <c r="V43" s="17"/>
      <c r="W43" s="4"/>
      <c r="X43" s="4"/>
      <c r="Y43" s="4"/>
      <c r="Z43" s="4"/>
      <c r="AA43" s="4"/>
      <c r="AB43" s="4"/>
      <c r="AC43" s="4"/>
      <c r="AD43" s="4"/>
      <c r="AE43" s="4"/>
      <c r="AF43" s="4">
        <f t="shared" si="2"/>
        <v>19578</v>
      </c>
    </row>
    <row r="44" spans="2:32" x14ac:dyDescent="0.25">
      <c r="B44" s="14" t="s">
        <v>493</v>
      </c>
      <c r="C44" s="14" t="s">
        <v>351</v>
      </c>
      <c r="D44" s="2"/>
      <c r="E44" s="2"/>
      <c r="F44" s="2"/>
      <c r="G44" s="2"/>
      <c r="H44" s="34">
        <f t="shared" si="0"/>
        <v>0</v>
      </c>
      <c r="I44" s="16"/>
      <c r="J44" s="12"/>
      <c r="K44" s="4"/>
      <c r="L44" s="4"/>
      <c r="M44" s="4"/>
      <c r="N44" s="4"/>
      <c r="O44" s="4"/>
      <c r="P44" s="4"/>
      <c r="Q44" s="4"/>
      <c r="R44" s="4"/>
      <c r="S44" s="4"/>
      <c r="T44" s="4">
        <f t="shared" si="1"/>
        <v>15702.349999999999</v>
      </c>
      <c r="U44" s="12">
        <v>0</v>
      </c>
      <c r="V44" s="17"/>
      <c r="W44" s="4"/>
      <c r="X44" s="4"/>
      <c r="Y44" s="4">
        <v>6422</v>
      </c>
      <c r="Z44" s="4"/>
      <c r="AA44" s="4"/>
      <c r="AB44" s="4"/>
      <c r="AC44" s="4"/>
      <c r="AD44" s="4"/>
      <c r="AE44" s="4"/>
      <c r="AF44" s="4">
        <f t="shared" si="2"/>
        <v>26000</v>
      </c>
    </row>
    <row r="45" spans="2:32" x14ac:dyDescent="0.25">
      <c r="B45" s="14" t="s">
        <v>494</v>
      </c>
      <c r="C45" s="14" t="s">
        <v>495</v>
      </c>
      <c r="D45" s="2"/>
      <c r="E45" s="2"/>
      <c r="F45" s="2"/>
      <c r="G45" s="2"/>
      <c r="H45" s="34">
        <f t="shared" si="0"/>
        <v>0</v>
      </c>
      <c r="I45" s="16">
        <v>0</v>
      </c>
      <c r="J45" s="12"/>
      <c r="K45" s="4"/>
      <c r="L45" s="4">
        <v>608</v>
      </c>
      <c r="M45" s="4"/>
      <c r="N45" s="4"/>
      <c r="O45" s="4"/>
      <c r="P45" s="4"/>
      <c r="Q45" s="4"/>
      <c r="R45" s="4"/>
      <c r="S45" s="4"/>
      <c r="T45" s="4">
        <f t="shared" si="1"/>
        <v>16310.349999999999</v>
      </c>
      <c r="U45" s="12"/>
      <c r="V45" s="17"/>
      <c r="W45" s="4"/>
      <c r="X45" s="4"/>
      <c r="Y45" s="4"/>
      <c r="Z45" s="4"/>
      <c r="AA45" s="4"/>
      <c r="AB45" s="4"/>
      <c r="AC45" s="4"/>
      <c r="AD45" s="4"/>
      <c r="AE45" s="4"/>
      <c r="AF45" s="4">
        <f t="shared" si="2"/>
        <v>26000</v>
      </c>
    </row>
    <row r="46" spans="2:32" x14ac:dyDescent="0.25">
      <c r="B46" s="14" t="s">
        <v>496</v>
      </c>
      <c r="C46" s="14" t="s">
        <v>351</v>
      </c>
      <c r="D46" s="2"/>
      <c r="E46" s="2"/>
      <c r="F46" s="2"/>
      <c r="G46" s="2"/>
      <c r="H46" s="34">
        <f t="shared" si="0"/>
        <v>0</v>
      </c>
      <c r="I46" s="16"/>
      <c r="J46" s="12"/>
      <c r="K46" s="4"/>
      <c r="L46" s="4"/>
      <c r="M46" s="4"/>
      <c r="N46" s="4"/>
      <c r="O46" s="4"/>
      <c r="P46" s="4"/>
      <c r="Q46" s="4"/>
      <c r="R46" s="4"/>
      <c r="S46" s="4"/>
      <c r="T46" s="4">
        <f t="shared" si="1"/>
        <v>16310.349999999999</v>
      </c>
      <c r="U46" s="12">
        <v>0</v>
      </c>
      <c r="V46" s="17"/>
      <c r="W46" s="4"/>
      <c r="X46" s="4"/>
      <c r="Y46" s="4">
        <v>4275</v>
      </c>
      <c r="Z46" s="4"/>
      <c r="AA46" s="4"/>
      <c r="AB46" s="4"/>
      <c r="AC46" s="4"/>
      <c r="AD46" s="4"/>
      <c r="AE46" s="4"/>
      <c r="AF46" s="4">
        <f t="shared" si="2"/>
        <v>30275</v>
      </c>
    </row>
    <row r="47" spans="2:32" x14ac:dyDescent="0.25">
      <c r="B47" s="14" t="s">
        <v>497</v>
      </c>
      <c r="C47" s="14" t="s">
        <v>351</v>
      </c>
      <c r="D47" s="2"/>
      <c r="E47" s="2"/>
      <c r="F47" s="2"/>
      <c r="G47" s="2"/>
      <c r="H47" s="34">
        <f t="shared" si="0"/>
        <v>0</v>
      </c>
      <c r="I47" s="16"/>
      <c r="J47" s="12"/>
      <c r="K47" s="4"/>
      <c r="L47" s="4"/>
      <c r="M47" s="4"/>
      <c r="N47" s="4"/>
      <c r="O47" s="4"/>
      <c r="P47" s="4"/>
      <c r="Q47" s="4"/>
      <c r="R47" s="4"/>
      <c r="S47" s="4"/>
      <c r="T47" s="4">
        <f t="shared" si="1"/>
        <v>16310.349999999999</v>
      </c>
      <c r="U47" s="12">
        <v>0</v>
      </c>
      <c r="V47" s="17"/>
      <c r="W47" s="4"/>
      <c r="X47" s="4"/>
      <c r="Y47" s="4">
        <v>12487</v>
      </c>
      <c r="Z47" s="4"/>
      <c r="AA47" s="4"/>
      <c r="AB47" s="4"/>
      <c r="AC47" s="4"/>
      <c r="AD47" s="4"/>
      <c r="AE47" s="4"/>
      <c r="AF47" s="4">
        <f t="shared" si="2"/>
        <v>42762</v>
      </c>
    </row>
    <row r="48" spans="2:32" x14ac:dyDescent="0.25">
      <c r="B48" s="14" t="s">
        <v>498</v>
      </c>
      <c r="C48" s="14" t="s">
        <v>499</v>
      </c>
      <c r="D48" s="2"/>
      <c r="E48" s="2"/>
      <c r="F48" s="2"/>
      <c r="G48" s="2"/>
      <c r="H48" s="34">
        <f t="shared" si="0"/>
        <v>0</v>
      </c>
      <c r="I48" s="16"/>
      <c r="J48" s="12"/>
      <c r="K48" s="4"/>
      <c r="L48" s="4"/>
      <c r="M48" s="4"/>
      <c r="N48" s="4"/>
      <c r="O48" s="4"/>
      <c r="P48" s="4"/>
      <c r="Q48" s="4"/>
      <c r="R48" s="4"/>
      <c r="S48" s="4"/>
      <c r="T48" s="4">
        <f t="shared" si="1"/>
        <v>16310.349999999999</v>
      </c>
      <c r="U48" s="12"/>
      <c r="V48" s="17">
        <v>1500</v>
      </c>
      <c r="W48" s="4"/>
      <c r="X48" s="4"/>
      <c r="Y48" s="4"/>
      <c r="Z48" s="4"/>
      <c r="AA48" s="4"/>
      <c r="AB48" s="4"/>
      <c r="AC48" s="4"/>
      <c r="AD48" s="4"/>
      <c r="AE48" s="4"/>
      <c r="AF48" s="4">
        <f t="shared" si="2"/>
        <v>41262</v>
      </c>
    </row>
    <row r="49" spans="2:32" x14ac:dyDescent="0.25">
      <c r="B49" s="14" t="s">
        <v>500</v>
      </c>
      <c r="C49" s="14" t="s">
        <v>351</v>
      </c>
      <c r="D49" s="2"/>
      <c r="E49" s="2"/>
      <c r="F49" s="2"/>
      <c r="G49" s="2"/>
      <c r="H49" s="34">
        <f t="shared" si="0"/>
        <v>0</v>
      </c>
      <c r="I49" s="16"/>
      <c r="J49" s="12"/>
      <c r="K49" s="4"/>
      <c r="L49" s="4"/>
      <c r="M49" s="4"/>
      <c r="N49" s="4"/>
      <c r="O49" s="4"/>
      <c r="P49" s="4"/>
      <c r="Q49" s="4"/>
      <c r="R49" s="4"/>
      <c r="S49" s="4"/>
      <c r="T49" s="4">
        <f t="shared" si="1"/>
        <v>16310.349999999999</v>
      </c>
      <c r="U49" s="12">
        <v>0</v>
      </c>
      <c r="V49" s="17"/>
      <c r="W49" s="4"/>
      <c r="X49" s="4"/>
      <c r="Y49" s="4">
        <v>3122</v>
      </c>
      <c r="Z49" s="4"/>
      <c r="AA49" s="4"/>
      <c r="AB49" s="4"/>
      <c r="AC49" s="4"/>
      <c r="AD49" s="4"/>
      <c r="AE49" s="4"/>
      <c r="AF49" s="4">
        <f t="shared" si="2"/>
        <v>44384</v>
      </c>
    </row>
    <row r="50" spans="2:32" x14ac:dyDescent="0.25">
      <c r="B50" s="14" t="s">
        <v>501</v>
      </c>
      <c r="C50" s="14" t="s">
        <v>351</v>
      </c>
      <c r="D50" s="2"/>
      <c r="E50" s="2"/>
      <c r="F50" s="2"/>
      <c r="G50" s="2"/>
      <c r="H50" s="34">
        <f t="shared" si="0"/>
        <v>0</v>
      </c>
      <c r="I50" s="16"/>
      <c r="J50" s="12"/>
      <c r="K50" s="4"/>
      <c r="L50" s="4"/>
      <c r="M50" s="4"/>
      <c r="N50" s="4"/>
      <c r="O50" s="4"/>
      <c r="P50" s="4"/>
      <c r="Q50" s="4"/>
      <c r="R50" s="4"/>
      <c r="S50" s="4"/>
      <c r="T50" s="4">
        <f t="shared" si="1"/>
        <v>16310.349999999999</v>
      </c>
      <c r="U50" s="12">
        <v>0</v>
      </c>
      <c r="V50" s="17"/>
      <c r="W50" s="4"/>
      <c r="X50" s="4"/>
      <c r="Y50" s="4">
        <v>6422</v>
      </c>
      <c r="Z50" s="4"/>
      <c r="AA50" s="4"/>
      <c r="AB50" s="4"/>
      <c r="AC50" s="4"/>
      <c r="AD50" s="4"/>
      <c r="AE50" s="4"/>
      <c r="AF50" s="4">
        <f t="shared" si="2"/>
        <v>50806</v>
      </c>
    </row>
    <row r="51" spans="2:32" x14ac:dyDescent="0.25">
      <c r="B51" s="14" t="s">
        <v>502</v>
      </c>
      <c r="C51" s="14" t="s">
        <v>351</v>
      </c>
      <c r="D51" s="2"/>
      <c r="E51" s="2"/>
      <c r="F51" s="2"/>
      <c r="G51" s="2"/>
      <c r="H51" s="34">
        <f t="shared" si="0"/>
        <v>0</v>
      </c>
      <c r="I51" s="16">
        <v>0</v>
      </c>
      <c r="J51" s="12"/>
      <c r="K51" s="4"/>
      <c r="L51" s="4"/>
      <c r="M51" s="4">
        <v>11163</v>
      </c>
      <c r="N51" s="4"/>
      <c r="O51" s="4"/>
      <c r="P51" s="4"/>
      <c r="Q51" s="4"/>
      <c r="R51" s="4"/>
      <c r="S51" s="4"/>
      <c r="T51" s="4">
        <f t="shared" si="1"/>
        <v>27473.35</v>
      </c>
      <c r="U51" s="12"/>
      <c r="V51" s="17"/>
      <c r="W51" s="4"/>
      <c r="X51" s="4"/>
      <c r="Y51" s="4"/>
      <c r="Z51" s="4"/>
      <c r="AA51" s="4"/>
      <c r="AB51" s="4"/>
      <c r="AC51" s="4"/>
      <c r="AD51" s="4"/>
      <c r="AE51" s="4"/>
      <c r="AF51" s="4">
        <f t="shared" si="2"/>
        <v>50806</v>
      </c>
    </row>
    <row r="52" spans="2:32" x14ac:dyDescent="0.25">
      <c r="B52" s="14" t="s">
        <v>503</v>
      </c>
      <c r="C52" s="14" t="s">
        <v>351</v>
      </c>
      <c r="D52" s="2"/>
      <c r="E52" s="2"/>
      <c r="F52" s="2"/>
      <c r="G52" s="2"/>
      <c r="H52" s="34">
        <f t="shared" si="0"/>
        <v>0</v>
      </c>
      <c r="I52" s="16"/>
      <c r="J52" s="12"/>
      <c r="K52" s="4"/>
      <c r="L52" s="4"/>
      <c r="M52" s="4"/>
      <c r="N52" s="4"/>
      <c r="O52" s="4"/>
      <c r="P52" s="4"/>
      <c r="Q52" s="4"/>
      <c r="R52" s="4"/>
      <c r="S52" s="4"/>
      <c r="T52" s="4">
        <f t="shared" si="1"/>
        <v>27473.35</v>
      </c>
      <c r="U52" s="12">
        <v>0</v>
      </c>
      <c r="V52" s="17"/>
      <c r="W52" s="4"/>
      <c r="X52" s="4"/>
      <c r="Y52" s="4">
        <v>4275</v>
      </c>
      <c r="Z52" s="4"/>
      <c r="AA52" s="4"/>
      <c r="AB52" s="4"/>
      <c r="AC52" s="4"/>
      <c r="AD52" s="4"/>
      <c r="AE52" s="4"/>
      <c r="AF52" s="4">
        <f t="shared" si="2"/>
        <v>55081</v>
      </c>
    </row>
    <row r="53" spans="2:32" x14ac:dyDescent="0.25">
      <c r="B53" s="14" t="s">
        <v>504</v>
      </c>
      <c r="C53" s="14" t="s">
        <v>335</v>
      </c>
      <c r="D53" s="2"/>
      <c r="E53" s="2"/>
      <c r="F53" s="2"/>
      <c r="G53" s="2"/>
      <c r="H53" s="34">
        <f t="shared" si="0"/>
        <v>0</v>
      </c>
      <c r="I53" s="16"/>
      <c r="J53" s="12"/>
      <c r="K53" s="4"/>
      <c r="L53" s="4"/>
      <c r="M53" s="4"/>
      <c r="N53" s="4"/>
      <c r="O53" s="4"/>
      <c r="P53" s="4"/>
      <c r="Q53" s="4"/>
      <c r="R53" s="4"/>
      <c r="S53" s="4"/>
      <c r="T53" s="4">
        <f t="shared" si="1"/>
        <v>27473.35</v>
      </c>
      <c r="U53" s="12">
        <v>0</v>
      </c>
      <c r="V53" s="17">
        <v>0</v>
      </c>
      <c r="W53" s="4"/>
      <c r="X53" s="4"/>
      <c r="Y53" s="4"/>
      <c r="Z53" s="4"/>
      <c r="AA53" s="4"/>
      <c r="AB53" s="4"/>
      <c r="AC53" s="4"/>
      <c r="AD53" s="4"/>
      <c r="AE53" s="4">
        <v>50000</v>
      </c>
      <c r="AF53" s="4">
        <f t="shared" si="2"/>
        <v>5081</v>
      </c>
    </row>
    <row r="54" spans="2:32" x14ac:dyDescent="0.25">
      <c r="B54" s="14" t="s">
        <v>505</v>
      </c>
      <c r="C54" s="14" t="s">
        <v>232</v>
      </c>
      <c r="D54" s="2"/>
      <c r="E54" s="2"/>
      <c r="F54" s="2"/>
      <c r="G54" s="2"/>
      <c r="H54" s="34">
        <f t="shared" si="0"/>
        <v>0</v>
      </c>
      <c r="I54" s="16"/>
      <c r="J54" s="12"/>
      <c r="K54" s="4"/>
      <c r="L54" s="4"/>
      <c r="M54" s="4"/>
      <c r="N54" s="4"/>
      <c r="O54" s="4"/>
      <c r="P54" s="4"/>
      <c r="Q54" s="4"/>
      <c r="R54" s="4"/>
      <c r="S54" s="4"/>
      <c r="T54" s="4">
        <f t="shared" si="1"/>
        <v>27473.35</v>
      </c>
      <c r="U54" s="12">
        <v>0</v>
      </c>
      <c r="V54" s="17"/>
      <c r="W54" s="4"/>
      <c r="X54" s="4">
        <v>537</v>
      </c>
      <c r="Y54" s="4"/>
      <c r="Z54" s="4"/>
      <c r="AA54" s="4"/>
      <c r="AB54" s="4"/>
      <c r="AC54" s="4"/>
      <c r="AD54" s="4"/>
      <c r="AE54" s="4"/>
      <c r="AF54" s="4">
        <f t="shared" si="2"/>
        <v>5618</v>
      </c>
    </row>
    <row r="55" spans="2:32" x14ac:dyDescent="0.25">
      <c r="B55" s="14" t="s">
        <v>506</v>
      </c>
      <c r="C55" s="14" t="s">
        <v>209</v>
      </c>
      <c r="D55" s="2"/>
      <c r="E55" s="2"/>
      <c r="F55" s="2"/>
      <c r="G55" s="2"/>
      <c r="H55" s="34">
        <f t="shared" si="0"/>
        <v>0</v>
      </c>
      <c r="I55" s="16"/>
      <c r="J55" s="12"/>
      <c r="K55" s="4"/>
      <c r="L55" s="4"/>
      <c r="M55" s="4"/>
      <c r="N55" s="4"/>
      <c r="O55" s="4"/>
      <c r="P55" s="4"/>
      <c r="Q55" s="4"/>
      <c r="R55" s="4"/>
      <c r="S55" s="4"/>
      <c r="T55" s="4">
        <f t="shared" si="1"/>
        <v>27473.35</v>
      </c>
      <c r="U55" s="12">
        <v>25000</v>
      </c>
      <c r="V55" s="17"/>
      <c r="W55" s="4"/>
      <c r="X55" s="4"/>
      <c r="Y55" s="4"/>
      <c r="Z55" s="4"/>
      <c r="AA55" s="4"/>
      <c r="AB55" s="4"/>
      <c r="AC55" s="4"/>
      <c r="AD55" s="4"/>
      <c r="AE55" s="4"/>
      <c r="AF55" s="4">
        <f t="shared" si="2"/>
        <v>30618</v>
      </c>
    </row>
    <row r="56" spans="2:32" x14ac:dyDescent="0.25">
      <c r="B56" s="14" t="s">
        <v>506</v>
      </c>
      <c r="C56" s="14" t="s">
        <v>351</v>
      </c>
      <c r="D56" s="2"/>
      <c r="E56" s="2"/>
      <c r="F56" s="2"/>
      <c r="G56" s="2"/>
      <c r="H56" s="34">
        <f t="shared" si="0"/>
        <v>0</v>
      </c>
      <c r="I56" s="16">
        <v>0</v>
      </c>
      <c r="J56" s="12"/>
      <c r="K56" s="4"/>
      <c r="L56" s="4"/>
      <c r="M56" s="4">
        <v>31421</v>
      </c>
      <c r="N56" s="4"/>
      <c r="O56" s="4"/>
      <c r="P56" s="4"/>
      <c r="Q56" s="4"/>
      <c r="R56" s="4"/>
      <c r="S56" s="4"/>
      <c r="T56" s="4">
        <f t="shared" si="1"/>
        <v>58894.35</v>
      </c>
      <c r="U56" s="12"/>
      <c r="V56" s="17"/>
      <c r="W56" s="4"/>
      <c r="X56" s="4"/>
      <c r="Y56" s="4"/>
      <c r="Z56" s="4"/>
      <c r="AA56" s="4"/>
      <c r="AB56" s="4"/>
      <c r="AC56" s="4"/>
      <c r="AD56" s="4"/>
      <c r="AE56" s="4"/>
      <c r="AF56" s="4">
        <f t="shared" si="2"/>
        <v>30618</v>
      </c>
    </row>
    <row r="57" spans="2:32" x14ac:dyDescent="0.25">
      <c r="B57" s="14" t="s">
        <v>506</v>
      </c>
      <c r="C57" s="14" t="s">
        <v>351</v>
      </c>
      <c r="D57" s="2"/>
      <c r="E57" s="2"/>
      <c r="F57" s="2"/>
      <c r="G57" s="2"/>
      <c r="H57" s="34">
        <f t="shared" si="0"/>
        <v>0</v>
      </c>
      <c r="I57" s="16">
        <v>0</v>
      </c>
      <c r="J57" s="12"/>
      <c r="K57" s="4"/>
      <c r="L57" s="4"/>
      <c r="M57" s="4">
        <v>39276</v>
      </c>
      <c r="N57" s="4"/>
      <c r="O57" s="4"/>
      <c r="P57" s="4"/>
      <c r="Q57" s="4"/>
      <c r="R57" s="4"/>
      <c r="S57" s="4"/>
      <c r="T57" s="4">
        <f t="shared" si="1"/>
        <v>98170.35</v>
      </c>
      <c r="U57" s="12"/>
      <c r="V57" s="17"/>
      <c r="W57" s="4"/>
      <c r="X57" s="4"/>
      <c r="Y57" s="4"/>
      <c r="Z57" s="4"/>
      <c r="AA57" s="4"/>
      <c r="AB57" s="4"/>
      <c r="AC57" s="4"/>
      <c r="AD57" s="4"/>
      <c r="AE57" s="4"/>
      <c r="AF57" s="4">
        <f t="shared" si="2"/>
        <v>30618</v>
      </c>
    </row>
    <row r="58" spans="2:32" x14ac:dyDescent="0.25">
      <c r="B58" s="14" t="s">
        <v>507</v>
      </c>
      <c r="C58" s="14" t="s">
        <v>351</v>
      </c>
      <c r="D58" s="2"/>
      <c r="E58" s="2"/>
      <c r="F58" s="2"/>
      <c r="G58" s="2"/>
      <c r="H58" s="34">
        <f t="shared" si="0"/>
        <v>0</v>
      </c>
      <c r="I58" s="16">
        <v>0</v>
      </c>
      <c r="J58" s="12"/>
      <c r="K58" s="4"/>
      <c r="L58" s="4"/>
      <c r="M58" s="4">
        <v>785</v>
      </c>
      <c r="N58" s="4"/>
      <c r="O58" s="4"/>
      <c r="P58" s="4"/>
      <c r="Q58" s="4"/>
      <c r="R58" s="4"/>
      <c r="S58" s="4"/>
      <c r="T58" s="4">
        <f t="shared" si="1"/>
        <v>98955.35</v>
      </c>
      <c r="U58" s="12"/>
      <c r="V58" s="17"/>
      <c r="W58" s="4"/>
      <c r="X58" s="4"/>
      <c r="Y58" s="4"/>
      <c r="Z58" s="4"/>
      <c r="AA58" s="4"/>
      <c r="AB58" s="4"/>
      <c r="AC58" s="4"/>
      <c r="AD58" s="4"/>
      <c r="AE58" s="4"/>
      <c r="AF58" s="4">
        <f t="shared" si="2"/>
        <v>30618</v>
      </c>
    </row>
    <row r="59" spans="2:32" x14ac:dyDescent="0.25">
      <c r="B59" s="14" t="s">
        <v>508</v>
      </c>
      <c r="C59" s="14" t="s">
        <v>351</v>
      </c>
      <c r="D59" s="2"/>
      <c r="E59" s="2"/>
      <c r="F59" s="2"/>
      <c r="G59" s="2"/>
      <c r="H59" s="34">
        <f t="shared" si="0"/>
        <v>0</v>
      </c>
      <c r="I59" s="16">
        <v>0</v>
      </c>
      <c r="J59" s="12"/>
      <c r="K59" s="4"/>
      <c r="L59" s="4"/>
      <c r="M59" s="4"/>
      <c r="N59" s="4"/>
      <c r="O59" s="4"/>
      <c r="P59" s="4"/>
      <c r="Q59" s="4"/>
      <c r="R59" s="4"/>
      <c r="S59" s="4"/>
      <c r="T59" s="4">
        <f t="shared" si="1"/>
        <v>98955.35</v>
      </c>
      <c r="U59" s="12">
        <v>0</v>
      </c>
      <c r="V59" s="17"/>
      <c r="W59" s="4"/>
      <c r="X59" s="4"/>
      <c r="Y59" s="4">
        <v>12487</v>
      </c>
      <c r="Z59" s="4"/>
      <c r="AA59" s="4"/>
      <c r="AB59" s="4"/>
      <c r="AC59" s="4"/>
      <c r="AD59" s="4"/>
      <c r="AE59" s="4"/>
      <c r="AF59" s="4">
        <f t="shared" si="2"/>
        <v>43105</v>
      </c>
    </row>
    <row r="60" spans="2:32" x14ac:dyDescent="0.25">
      <c r="B60" s="14" t="s">
        <v>509</v>
      </c>
      <c r="C60" s="14" t="s">
        <v>351</v>
      </c>
      <c r="D60" s="2"/>
      <c r="E60" s="2"/>
      <c r="F60" s="2"/>
      <c r="G60" s="2"/>
      <c r="H60" s="34">
        <f t="shared" si="0"/>
        <v>0</v>
      </c>
      <c r="I60" s="16">
        <v>0</v>
      </c>
      <c r="J60" s="12"/>
      <c r="K60" s="4"/>
      <c r="L60" s="4"/>
      <c r="M60" s="4">
        <v>744</v>
      </c>
      <c r="N60" s="4"/>
      <c r="O60" s="4"/>
      <c r="P60" s="4"/>
      <c r="Q60" s="4"/>
      <c r="R60" s="4"/>
      <c r="S60" s="4"/>
      <c r="T60" s="4">
        <f t="shared" si="1"/>
        <v>99699.35</v>
      </c>
      <c r="U60" s="12"/>
      <c r="V60" s="17"/>
      <c r="W60" s="4"/>
      <c r="X60" s="4"/>
      <c r="Y60" s="4"/>
      <c r="Z60" s="4"/>
      <c r="AA60" s="4"/>
      <c r="AB60" s="4"/>
      <c r="AC60" s="4"/>
      <c r="AD60" s="4"/>
      <c r="AE60" s="4"/>
      <c r="AF60" s="4">
        <f t="shared" si="2"/>
        <v>43105</v>
      </c>
    </row>
    <row r="61" spans="2:32" x14ac:dyDescent="0.25">
      <c r="B61" s="14" t="s">
        <v>510</v>
      </c>
      <c r="C61" s="14" t="s">
        <v>351</v>
      </c>
      <c r="D61" s="2"/>
      <c r="E61" s="2"/>
      <c r="F61" s="2"/>
      <c r="G61" s="2"/>
      <c r="H61" s="34">
        <f t="shared" si="0"/>
        <v>0</v>
      </c>
      <c r="I61" s="16">
        <v>0</v>
      </c>
      <c r="J61" s="12"/>
      <c r="K61" s="4"/>
      <c r="L61" s="4"/>
      <c r="M61" s="4"/>
      <c r="N61" s="4"/>
      <c r="O61" s="4"/>
      <c r="P61" s="4"/>
      <c r="Q61" s="4"/>
      <c r="R61" s="4"/>
      <c r="S61" s="4"/>
      <c r="T61" s="4">
        <f t="shared" si="1"/>
        <v>99699.35</v>
      </c>
      <c r="U61" s="12">
        <v>0</v>
      </c>
      <c r="V61" s="27"/>
      <c r="W61" s="4"/>
      <c r="X61" s="4"/>
      <c r="Y61" s="4">
        <v>3122</v>
      </c>
      <c r="Z61" s="4"/>
      <c r="AA61" s="4"/>
      <c r="AB61" s="4"/>
      <c r="AC61" s="4"/>
      <c r="AD61" s="4"/>
      <c r="AE61" s="4"/>
      <c r="AF61" s="4">
        <f t="shared" si="2"/>
        <v>46227</v>
      </c>
    </row>
    <row r="62" spans="2:32" x14ac:dyDescent="0.25">
      <c r="B62" s="14" t="s">
        <v>511</v>
      </c>
      <c r="C62" s="14" t="s">
        <v>351</v>
      </c>
      <c r="D62" s="2"/>
      <c r="E62" s="2"/>
      <c r="F62" s="2"/>
      <c r="G62" s="2"/>
      <c r="H62" s="34">
        <f t="shared" si="0"/>
        <v>0</v>
      </c>
      <c r="I62" s="16">
        <v>0</v>
      </c>
      <c r="J62" s="12"/>
      <c r="K62" s="4"/>
      <c r="L62" s="4"/>
      <c r="M62" s="4"/>
      <c r="N62" s="4"/>
      <c r="O62" s="4"/>
      <c r="P62" s="4"/>
      <c r="Q62" s="4"/>
      <c r="R62" s="4"/>
      <c r="S62" s="4"/>
      <c r="T62" s="4">
        <f t="shared" si="1"/>
        <v>99699.35</v>
      </c>
      <c r="U62" s="12">
        <v>0</v>
      </c>
      <c r="V62" s="27"/>
      <c r="W62" s="4"/>
      <c r="X62" s="4"/>
      <c r="Y62" s="4">
        <v>6422</v>
      </c>
      <c r="Z62" s="4"/>
      <c r="AA62" s="4"/>
      <c r="AB62" s="4"/>
      <c r="AC62" s="4"/>
      <c r="AD62" s="4"/>
      <c r="AE62" s="4"/>
      <c r="AF62" s="4">
        <f t="shared" si="2"/>
        <v>52649</v>
      </c>
    </row>
    <row r="63" spans="2:32" x14ac:dyDescent="0.25">
      <c r="B63" s="14" t="s">
        <v>512</v>
      </c>
      <c r="C63" s="14" t="s">
        <v>351</v>
      </c>
      <c r="D63" s="2"/>
      <c r="E63" s="2"/>
      <c r="F63" s="2"/>
      <c r="G63" s="2"/>
      <c r="H63" s="34">
        <f t="shared" si="0"/>
        <v>0</v>
      </c>
      <c r="I63" s="16">
        <v>0</v>
      </c>
      <c r="J63" s="12"/>
      <c r="K63" s="4"/>
      <c r="L63" s="4"/>
      <c r="M63" s="4">
        <v>11163</v>
      </c>
      <c r="N63" s="4"/>
      <c r="O63" s="4"/>
      <c r="P63" s="4"/>
      <c r="Q63" s="4"/>
      <c r="R63" s="4"/>
      <c r="S63" s="4"/>
      <c r="T63" s="4">
        <f t="shared" si="1"/>
        <v>110862.35</v>
      </c>
      <c r="U63" s="12"/>
      <c r="V63" s="27"/>
      <c r="W63" s="4"/>
      <c r="X63" s="4"/>
      <c r="Y63" s="4"/>
      <c r="Z63" s="4"/>
      <c r="AA63" s="4"/>
      <c r="AB63" s="4"/>
      <c r="AC63" s="4"/>
      <c r="AD63" s="4"/>
      <c r="AE63" s="4"/>
      <c r="AF63" s="4">
        <f t="shared" si="2"/>
        <v>52649</v>
      </c>
    </row>
    <row r="64" spans="2:32" x14ac:dyDescent="0.25">
      <c r="B64" s="14" t="s">
        <v>512</v>
      </c>
      <c r="C64" s="14" t="s">
        <v>351</v>
      </c>
      <c r="D64" s="2"/>
      <c r="E64" s="2"/>
      <c r="F64" s="2"/>
      <c r="G64" s="2"/>
      <c r="H64" s="34">
        <f t="shared" si="0"/>
        <v>0</v>
      </c>
      <c r="I64" s="16">
        <v>0</v>
      </c>
      <c r="J64" s="12"/>
      <c r="K64" s="4"/>
      <c r="L64" s="4"/>
      <c r="M64" s="4">
        <v>744</v>
      </c>
      <c r="N64" s="4"/>
      <c r="O64" s="4"/>
      <c r="P64" s="4"/>
      <c r="Q64" s="4"/>
      <c r="R64" s="4"/>
      <c r="S64" s="4"/>
      <c r="T64" s="4">
        <f t="shared" si="1"/>
        <v>111606.35</v>
      </c>
      <c r="U64" s="12"/>
      <c r="V64" s="27"/>
      <c r="W64" s="4"/>
      <c r="X64" s="4"/>
      <c r="Y64" s="4"/>
      <c r="Z64" s="4"/>
      <c r="AA64" s="4"/>
      <c r="AB64" s="4"/>
      <c r="AC64" s="4"/>
      <c r="AD64" s="4"/>
      <c r="AE64" s="4"/>
      <c r="AF64" s="4">
        <f t="shared" si="2"/>
        <v>52649</v>
      </c>
    </row>
    <row r="65" spans="2:32" x14ac:dyDescent="0.25">
      <c r="B65" s="14" t="s">
        <v>513</v>
      </c>
      <c r="C65" s="14" t="s">
        <v>232</v>
      </c>
      <c r="D65" s="2"/>
      <c r="E65" s="2"/>
      <c r="F65" s="2"/>
      <c r="G65" s="2"/>
      <c r="H65" s="34">
        <f t="shared" si="0"/>
        <v>0</v>
      </c>
      <c r="I65" s="16">
        <v>0</v>
      </c>
      <c r="J65" s="12"/>
      <c r="K65" s="4"/>
      <c r="L65" s="4">
        <v>827</v>
      </c>
      <c r="M65" s="4"/>
      <c r="N65" s="4"/>
      <c r="O65" s="4"/>
      <c r="P65" s="4"/>
      <c r="Q65" s="4"/>
      <c r="R65" s="4"/>
      <c r="S65" s="4"/>
      <c r="T65" s="4">
        <f t="shared" si="1"/>
        <v>112433.35</v>
      </c>
      <c r="U65" s="12"/>
      <c r="V65" s="27"/>
      <c r="W65" s="4"/>
      <c r="X65" s="4"/>
      <c r="Y65" s="4"/>
      <c r="Z65" s="4"/>
      <c r="AA65" s="4"/>
      <c r="AB65" s="4"/>
      <c r="AC65" s="4"/>
      <c r="AD65" s="4"/>
      <c r="AE65" s="4"/>
      <c r="AF65" s="4">
        <f t="shared" si="2"/>
        <v>52649</v>
      </c>
    </row>
    <row r="66" spans="2:32" x14ac:dyDescent="0.25">
      <c r="B66" s="14"/>
      <c r="C66" s="14"/>
      <c r="D66" s="2"/>
      <c r="E66" s="2"/>
      <c r="F66" s="2"/>
      <c r="G66" s="2"/>
      <c r="H66" s="34">
        <f t="shared" si="0"/>
        <v>0</v>
      </c>
      <c r="I66" s="16"/>
      <c r="J66" s="12"/>
      <c r="K66" s="4"/>
      <c r="L66" s="4"/>
      <c r="M66" s="4"/>
      <c r="N66" s="4"/>
      <c r="O66" s="4"/>
      <c r="P66" s="4"/>
      <c r="Q66" s="4"/>
      <c r="R66" s="4"/>
      <c r="S66" s="4"/>
      <c r="T66" s="4">
        <f t="shared" si="1"/>
        <v>112433.35</v>
      </c>
      <c r="U66" s="12"/>
      <c r="V66" s="17"/>
      <c r="W66" s="4"/>
      <c r="X66" s="4"/>
      <c r="Y66" s="4"/>
      <c r="Z66" s="4"/>
      <c r="AA66" s="4"/>
      <c r="AB66" s="4"/>
      <c r="AC66" s="4"/>
      <c r="AD66" s="4"/>
      <c r="AE66" s="4"/>
      <c r="AF66" s="4">
        <f t="shared" si="2"/>
        <v>52649</v>
      </c>
    </row>
    <row r="67" spans="2:32" x14ac:dyDescent="0.25">
      <c r="B67" s="14"/>
      <c r="C67" s="14"/>
      <c r="D67" s="2"/>
      <c r="E67" s="2"/>
      <c r="F67" s="2"/>
      <c r="G67" s="2"/>
      <c r="H67" s="34">
        <f t="shared" si="0"/>
        <v>0</v>
      </c>
      <c r="I67" s="16"/>
      <c r="J67" s="12"/>
      <c r="K67" s="4"/>
      <c r="L67" s="4"/>
      <c r="M67" s="4"/>
      <c r="N67" s="4"/>
      <c r="O67" s="4"/>
      <c r="P67" s="4"/>
      <c r="Q67" s="4"/>
      <c r="R67" s="4"/>
      <c r="S67" s="4"/>
      <c r="T67" s="4">
        <f t="shared" si="1"/>
        <v>112433.35</v>
      </c>
      <c r="U67" s="12"/>
      <c r="V67" s="17"/>
      <c r="W67" s="4"/>
      <c r="X67" s="4"/>
      <c r="Y67" s="4"/>
      <c r="Z67" s="4"/>
      <c r="AA67" s="4"/>
      <c r="AB67" s="4"/>
      <c r="AC67" s="4"/>
      <c r="AD67" s="4"/>
      <c r="AE67" s="4"/>
      <c r="AF67" s="4">
        <f t="shared" si="2"/>
        <v>52649</v>
      </c>
    </row>
    <row r="68" spans="2:32" x14ac:dyDescent="0.25">
      <c r="B68" s="14"/>
      <c r="C68" s="14"/>
      <c r="D68" s="2"/>
      <c r="E68" s="2"/>
      <c r="F68" s="2"/>
      <c r="G68" s="2"/>
      <c r="H68" s="34">
        <f t="shared" ref="H68:H112" si="3">H67+D68-G68</f>
        <v>0</v>
      </c>
      <c r="I68" s="16"/>
      <c r="J68" s="12"/>
      <c r="K68" s="4"/>
      <c r="L68" s="4"/>
      <c r="M68" s="4"/>
      <c r="N68" s="4"/>
      <c r="O68" s="4"/>
      <c r="P68" s="4"/>
      <c r="Q68" s="4"/>
      <c r="R68" s="4"/>
      <c r="S68" s="4"/>
      <c r="T68" s="4">
        <f t="shared" ref="T68:T86" si="4">T67+(I68+L68+M68+P68+Q68+R68)-(J68+K68+N68+O68+S68)</f>
        <v>112433.35</v>
      </c>
      <c r="U68" s="12"/>
      <c r="V68" s="17"/>
      <c r="W68" s="4"/>
      <c r="X68" s="4"/>
      <c r="Y68" s="4"/>
      <c r="Z68" s="4"/>
      <c r="AA68" s="4"/>
      <c r="AB68" s="4"/>
      <c r="AC68" s="4"/>
      <c r="AD68" s="4"/>
      <c r="AE68" s="4"/>
      <c r="AF68" s="4">
        <f t="shared" ref="AF68:AF112" si="5">AF67+(U68+X68+Y68+AB68+AC68+AD68)-(V68+W68+Z68+AA68+AE68)</f>
        <v>52649</v>
      </c>
    </row>
    <row r="69" spans="2:32" x14ac:dyDescent="0.25">
      <c r="B69" s="14"/>
      <c r="C69" s="14"/>
      <c r="D69" s="2"/>
      <c r="E69" s="2"/>
      <c r="F69" s="2"/>
      <c r="G69" s="2"/>
      <c r="H69" s="34">
        <f t="shared" si="3"/>
        <v>0</v>
      </c>
      <c r="I69" s="16"/>
      <c r="J69" s="12"/>
      <c r="K69" s="4"/>
      <c r="L69" s="4"/>
      <c r="M69" s="4"/>
      <c r="N69" s="4"/>
      <c r="O69" s="4"/>
      <c r="P69" s="4"/>
      <c r="Q69" s="4"/>
      <c r="R69" s="4"/>
      <c r="S69" s="4"/>
      <c r="T69" s="4">
        <f t="shared" si="4"/>
        <v>112433.35</v>
      </c>
      <c r="U69" s="12"/>
      <c r="V69" s="17"/>
      <c r="W69" s="4"/>
      <c r="X69" s="4"/>
      <c r="Y69" s="4"/>
      <c r="Z69" s="4"/>
      <c r="AA69" s="4"/>
      <c r="AB69" s="4"/>
      <c r="AC69" s="4"/>
      <c r="AD69" s="4"/>
      <c r="AE69" s="4"/>
      <c r="AF69" s="4">
        <f t="shared" si="5"/>
        <v>52649</v>
      </c>
    </row>
    <row r="70" spans="2:32" x14ac:dyDescent="0.25">
      <c r="B70" s="14"/>
      <c r="C70" s="14"/>
      <c r="D70" s="2"/>
      <c r="E70" s="2"/>
      <c r="F70" s="2"/>
      <c r="G70" s="2"/>
      <c r="H70" s="34">
        <f t="shared" si="3"/>
        <v>0</v>
      </c>
      <c r="I70" s="16"/>
      <c r="J70" s="12"/>
      <c r="K70" s="4"/>
      <c r="L70" s="4"/>
      <c r="M70" s="4"/>
      <c r="N70" s="4"/>
      <c r="O70" s="4"/>
      <c r="P70" s="4"/>
      <c r="Q70" s="4"/>
      <c r="R70" s="4"/>
      <c r="S70" s="4"/>
      <c r="T70" s="4">
        <f t="shared" si="4"/>
        <v>112433.35</v>
      </c>
      <c r="U70" s="12"/>
      <c r="V70" s="17"/>
      <c r="W70" s="4"/>
      <c r="X70" s="4"/>
      <c r="Y70" s="4"/>
      <c r="Z70" s="4"/>
      <c r="AA70" s="4"/>
      <c r="AB70" s="4"/>
      <c r="AC70" s="4"/>
      <c r="AD70" s="4"/>
      <c r="AE70" s="4"/>
      <c r="AF70" s="4">
        <f t="shared" si="5"/>
        <v>52649</v>
      </c>
    </row>
    <row r="71" spans="2:32" x14ac:dyDescent="0.25">
      <c r="B71" s="14"/>
      <c r="C71" s="14"/>
      <c r="D71" s="2"/>
      <c r="E71" s="2"/>
      <c r="F71" s="2"/>
      <c r="G71" s="2"/>
      <c r="H71" s="34">
        <f t="shared" si="3"/>
        <v>0</v>
      </c>
      <c r="I71" s="16"/>
      <c r="J71" s="12"/>
      <c r="K71" s="4"/>
      <c r="L71" s="4"/>
      <c r="M71" s="4"/>
      <c r="N71" s="4"/>
      <c r="O71" s="4"/>
      <c r="P71" s="4"/>
      <c r="Q71" s="4"/>
      <c r="R71" s="4"/>
      <c r="S71" s="4"/>
      <c r="T71" s="4">
        <f t="shared" si="4"/>
        <v>112433.35</v>
      </c>
      <c r="U71" s="12"/>
      <c r="V71" s="17"/>
      <c r="W71" s="4"/>
      <c r="X71" s="4"/>
      <c r="Y71" s="4"/>
      <c r="Z71" s="4"/>
      <c r="AA71" s="4"/>
      <c r="AB71" s="4"/>
      <c r="AC71" s="4"/>
      <c r="AD71" s="4"/>
      <c r="AE71" s="4"/>
      <c r="AF71" s="4">
        <f t="shared" si="5"/>
        <v>52649</v>
      </c>
    </row>
    <row r="72" spans="2:32" x14ac:dyDescent="0.25">
      <c r="B72" s="14"/>
      <c r="C72" s="14"/>
      <c r="D72" s="2"/>
      <c r="E72" s="2"/>
      <c r="F72" s="2"/>
      <c r="G72" s="2"/>
      <c r="H72" s="34">
        <f t="shared" si="3"/>
        <v>0</v>
      </c>
      <c r="I72" s="16"/>
      <c r="J72" s="12"/>
      <c r="K72" s="4"/>
      <c r="L72" s="4"/>
      <c r="M72" s="4"/>
      <c r="N72" s="4"/>
      <c r="O72" s="4"/>
      <c r="P72" s="4"/>
      <c r="Q72" s="4"/>
      <c r="R72" s="4"/>
      <c r="S72" s="4"/>
      <c r="T72" s="4">
        <f t="shared" si="4"/>
        <v>112433.35</v>
      </c>
      <c r="U72" s="12"/>
      <c r="V72" s="17"/>
      <c r="W72" s="4"/>
      <c r="X72" s="4"/>
      <c r="Y72" s="4"/>
      <c r="Z72" s="4"/>
      <c r="AA72" s="4"/>
      <c r="AB72" s="4"/>
      <c r="AC72" s="4"/>
      <c r="AD72" s="4"/>
      <c r="AE72" s="4"/>
      <c r="AF72" s="4">
        <f t="shared" si="5"/>
        <v>52649</v>
      </c>
    </row>
    <row r="73" spans="2:32" x14ac:dyDescent="0.25">
      <c r="B73" s="14"/>
      <c r="C73" s="14"/>
      <c r="D73" s="2"/>
      <c r="E73" s="2"/>
      <c r="F73" s="2"/>
      <c r="G73" s="2"/>
      <c r="H73" s="34">
        <f t="shared" si="3"/>
        <v>0</v>
      </c>
      <c r="I73" s="16"/>
      <c r="J73" s="12"/>
      <c r="K73" s="4"/>
      <c r="L73" s="4"/>
      <c r="M73" s="4"/>
      <c r="N73" s="4"/>
      <c r="O73" s="4"/>
      <c r="P73" s="4"/>
      <c r="Q73" s="4"/>
      <c r="R73" s="4"/>
      <c r="S73" s="4"/>
      <c r="T73" s="4">
        <f t="shared" si="4"/>
        <v>112433.35</v>
      </c>
      <c r="U73" s="12"/>
      <c r="V73" s="17"/>
      <c r="W73" s="4"/>
      <c r="X73" s="4"/>
      <c r="Y73" s="4"/>
      <c r="Z73" s="4"/>
      <c r="AA73" s="4"/>
      <c r="AB73" s="4"/>
      <c r="AC73" s="4"/>
      <c r="AD73" s="4"/>
      <c r="AE73" s="4"/>
      <c r="AF73" s="4">
        <f t="shared" si="5"/>
        <v>52649</v>
      </c>
    </row>
    <row r="74" spans="2:32" x14ac:dyDescent="0.25">
      <c r="B74" s="14"/>
      <c r="C74" s="14"/>
      <c r="D74" s="2"/>
      <c r="E74" s="2"/>
      <c r="F74" s="2"/>
      <c r="G74" s="2"/>
      <c r="H74" s="34">
        <f t="shared" si="3"/>
        <v>0</v>
      </c>
      <c r="I74" s="16"/>
      <c r="J74" s="12"/>
      <c r="K74" s="4"/>
      <c r="L74" s="4"/>
      <c r="M74" s="4"/>
      <c r="N74" s="4"/>
      <c r="O74" s="4"/>
      <c r="P74" s="4"/>
      <c r="Q74" s="4"/>
      <c r="R74" s="4"/>
      <c r="S74" s="4"/>
      <c r="T74" s="4">
        <f t="shared" si="4"/>
        <v>112433.35</v>
      </c>
      <c r="U74" s="12"/>
      <c r="V74" s="17"/>
      <c r="W74" s="4"/>
      <c r="X74" s="4"/>
      <c r="Y74" s="4"/>
      <c r="Z74" s="4"/>
      <c r="AA74" s="4"/>
      <c r="AB74" s="4"/>
      <c r="AC74" s="4"/>
      <c r="AD74" s="4"/>
      <c r="AE74" s="4"/>
      <c r="AF74" s="4">
        <f t="shared" si="5"/>
        <v>52649</v>
      </c>
    </row>
    <row r="75" spans="2:32" x14ac:dyDescent="0.25">
      <c r="B75" s="14"/>
      <c r="C75" s="14"/>
      <c r="D75" s="2"/>
      <c r="E75" s="2"/>
      <c r="F75" s="2"/>
      <c r="G75" s="2"/>
      <c r="H75" s="34">
        <f t="shared" si="3"/>
        <v>0</v>
      </c>
      <c r="I75" s="16"/>
      <c r="J75" s="12"/>
      <c r="K75" s="4"/>
      <c r="L75" s="4"/>
      <c r="M75" s="4"/>
      <c r="N75" s="4"/>
      <c r="O75" s="4"/>
      <c r="P75" s="4"/>
      <c r="Q75" s="4"/>
      <c r="R75" s="4"/>
      <c r="S75" s="4"/>
      <c r="T75" s="4">
        <f t="shared" si="4"/>
        <v>112433.35</v>
      </c>
      <c r="U75" s="12"/>
      <c r="V75" s="17"/>
      <c r="W75" s="4"/>
      <c r="X75" s="4"/>
      <c r="Y75" s="4"/>
      <c r="Z75" s="4"/>
      <c r="AA75" s="4"/>
      <c r="AB75" s="4"/>
      <c r="AC75" s="4"/>
      <c r="AD75" s="4"/>
      <c r="AE75" s="4"/>
      <c r="AF75" s="4">
        <f t="shared" si="5"/>
        <v>52649</v>
      </c>
    </row>
    <row r="76" spans="2:32" x14ac:dyDescent="0.25">
      <c r="B76" s="14"/>
      <c r="C76" s="14"/>
      <c r="D76" s="2"/>
      <c r="E76" s="2"/>
      <c r="F76" s="2"/>
      <c r="G76" s="2"/>
      <c r="H76" s="34">
        <f t="shared" si="3"/>
        <v>0</v>
      </c>
      <c r="I76" s="16"/>
      <c r="J76" s="12"/>
      <c r="K76" s="4"/>
      <c r="L76" s="4"/>
      <c r="M76" s="4"/>
      <c r="N76" s="4"/>
      <c r="O76" s="4"/>
      <c r="P76" s="4"/>
      <c r="Q76" s="4"/>
      <c r="R76" s="4"/>
      <c r="S76" s="4"/>
      <c r="T76" s="4">
        <f t="shared" si="4"/>
        <v>112433.35</v>
      </c>
      <c r="U76" s="12"/>
      <c r="V76" s="17"/>
      <c r="W76" s="4"/>
      <c r="X76" s="4"/>
      <c r="Y76" s="4"/>
      <c r="Z76" s="4"/>
      <c r="AA76" s="4"/>
      <c r="AB76" s="4"/>
      <c r="AC76" s="4"/>
      <c r="AD76" s="4"/>
      <c r="AE76" s="4"/>
      <c r="AF76" s="4">
        <f t="shared" si="5"/>
        <v>52649</v>
      </c>
    </row>
    <row r="77" spans="2:32" x14ac:dyDescent="0.25">
      <c r="B77" s="14"/>
      <c r="C77" s="14"/>
      <c r="D77" s="2"/>
      <c r="E77" s="2"/>
      <c r="F77" s="2"/>
      <c r="G77" s="2"/>
      <c r="H77" s="34">
        <f t="shared" si="3"/>
        <v>0</v>
      </c>
      <c r="I77" s="16"/>
      <c r="J77" s="12"/>
      <c r="K77" s="4"/>
      <c r="L77" s="4"/>
      <c r="M77" s="4"/>
      <c r="N77" s="4"/>
      <c r="O77" s="4"/>
      <c r="P77" s="4"/>
      <c r="Q77" s="4"/>
      <c r="R77" s="4"/>
      <c r="S77" s="4"/>
      <c r="T77" s="4">
        <f t="shared" si="4"/>
        <v>112433.35</v>
      </c>
      <c r="U77" s="12"/>
      <c r="V77" s="17"/>
      <c r="W77" s="4"/>
      <c r="X77" s="4"/>
      <c r="Y77" s="4"/>
      <c r="Z77" s="4"/>
      <c r="AA77" s="4"/>
      <c r="AB77" s="4"/>
      <c r="AC77" s="4"/>
      <c r="AD77" s="4"/>
      <c r="AE77" s="4"/>
      <c r="AF77" s="4">
        <f t="shared" si="5"/>
        <v>52649</v>
      </c>
    </row>
    <row r="78" spans="2:32" x14ac:dyDescent="0.25">
      <c r="B78" s="14"/>
      <c r="C78" s="14"/>
      <c r="D78" s="2"/>
      <c r="E78" s="2"/>
      <c r="F78" s="2"/>
      <c r="G78" s="2"/>
      <c r="H78" s="34">
        <f t="shared" si="3"/>
        <v>0</v>
      </c>
      <c r="I78" s="16"/>
      <c r="J78" s="12"/>
      <c r="K78" s="4"/>
      <c r="L78" s="4"/>
      <c r="M78" s="4"/>
      <c r="N78" s="4"/>
      <c r="O78" s="4"/>
      <c r="P78" s="4"/>
      <c r="Q78" s="4"/>
      <c r="R78" s="4"/>
      <c r="S78" s="4"/>
      <c r="T78" s="4">
        <f t="shared" si="4"/>
        <v>112433.35</v>
      </c>
      <c r="U78" s="12"/>
      <c r="V78" s="17"/>
      <c r="W78" s="4"/>
      <c r="X78" s="4"/>
      <c r="Y78" s="4"/>
      <c r="Z78" s="4"/>
      <c r="AA78" s="4"/>
      <c r="AB78" s="4"/>
      <c r="AC78" s="4"/>
      <c r="AD78" s="4"/>
      <c r="AE78" s="4"/>
      <c r="AF78" s="4">
        <f t="shared" si="5"/>
        <v>52649</v>
      </c>
    </row>
    <row r="79" spans="2:32" x14ac:dyDescent="0.25">
      <c r="B79" s="14"/>
      <c r="C79" s="14"/>
      <c r="D79" s="2"/>
      <c r="E79" s="2"/>
      <c r="F79" s="2"/>
      <c r="G79" s="2"/>
      <c r="H79" s="34">
        <f t="shared" si="3"/>
        <v>0</v>
      </c>
      <c r="I79" s="16"/>
      <c r="J79" s="12"/>
      <c r="K79" s="4"/>
      <c r="L79" s="4"/>
      <c r="M79" s="4"/>
      <c r="N79" s="4"/>
      <c r="O79" s="4"/>
      <c r="P79" s="4"/>
      <c r="Q79" s="4"/>
      <c r="R79" s="4"/>
      <c r="S79" s="4"/>
      <c r="T79" s="4">
        <f t="shared" si="4"/>
        <v>112433.35</v>
      </c>
      <c r="U79" s="12"/>
      <c r="V79" s="17"/>
      <c r="W79" s="4"/>
      <c r="X79" s="4"/>
      <c r="Y79" s="4"/>
      <c r="Z79" s="4"/>
      <c r="AA79" s="4"/>
      <c r="AB79" s="4"/>
      <c r="AC79" s="4"/>
      <c r="AD79" s="4"/>
      <c r="AE79" s="4"/>
      <c r="AF79" s="4">
        <f t="shared" si="5"/>
        <v>52649</v>
      </c>
    </row>
    <row r="80" spans="2:32" x14ac:dyDescent="0.25">
      <c r="B80" s="14"/>
      <c r="C80" s="14"/>
      <c r="D80" s="2"/>
      <c r="E80" s="2"/>
      <c r="F80" s="2"/>
      <c r="G80" s="2"/>
      <c r="H80" s="34">
        <f t="shared" si="3"/>
        <v>0</v>
      </c>
      <c r="I80" s="16"/>
      <c r="J80" s="12"/>
      <c r="K80" s="4"/>
      <c r="L80" s="4"/>
      <c r="M80" s="4"/>
      <c r="N80" s="4"/>
      <c r="O80" s="4"/>
      <c r="P80" s="4"/>
      <c r="Q80" s="4"/>
      <c r="R80" s="4"/>
      <c r="S80" s="4"/>
      <c r="T80" s="4">
        <f t="shared" si="4"/>
        <v>112433.35</v>
      </c>
      <c r="U80" s="12"/>
      <c r="V80" s="17"/>
      <c r="W80" s="4"/>
      <c r="X80" s="4"/>
      <c r="Y80" s="4"/>
      <c r="Z80" s="4"/>
      <c r="AA80" s="4"/>
      <c r="AB80" s="4"/>
      <c r="AC80" s="4"/>
      <c r="AD80" s="4"/>
      <c r="AE80" s="4"/>
      <c r="AF80" s="4">
        <f t="shared" si="5"/>
        <v>52649</v>
      </c>
    </row>
    <row r="81" spans="2:32" x14ac:dyDescent="0.25">
      <c r="B81" s="14"/>
      <c r="C81" s="14"/>
      <c r="D81" s="2"/>
      <c r="E81" s="2"/>
      <c r="F81" s="2"/>
      <c r="G81" s="2"/>
      <c r="H81" s="34">
        <f t="shared" si="3"/>
        <v>0</v>
      </c>
      <c r="I81" s="16"/>
      <c r="J81" s="12"/>
      <c r="K81" s="4"/>
      <c r="L81" s="4"/>
      <c r="M81" s="4"/>
      <c r="N81" s="4"/>
      <c r="O81" s="4"/>
      <c r="P81" s="4"/>
      <c r="Q81" s="4"/>
      <c r="R81" s="4"/>
      <c r="S81" s="4"/>
      <c r="T81" s="4">
        <f t="shared" si="4"/>
        <v>112433.35</v>
      </c>
      <c r="U81" s="12"/>
      <c r="V81" s="17"/>
      <c r="W81" s="4"/>
      <c r="X81" s="4"/>
      <c r="Y81" s="4"/>
      <c r="Z81" s="4"/>
      <c r="AA81" s="4"/>
      <c r="AB81" s="4"/>
      <c r="AC81" s="4"/>
      <c r="AD81" s="4"/>
      <c r="AE81" s="4"/>
      <c r="AF81" s="4">
        <f t="shared" si="5"/>
        <v>52649</v>
      </c>
    </row>
    <row r="82" spans="2:32" x14ac:dyDescent="0.25">
      <c r="B82" s="14"/>
      <c r="C82" s="14"/>
      <c r="D82" s="2"/>
      <c r="E82" s="2"/>
      <c r="F82" s="2"/>
      <c r="G82" s="2"/>
      <c r="H82" s="34">
        <f t="shared" si="3"/>
        <v>0</v>
      </c>
      <c r="I82" s="16"/>
      <c r="J82" s="12"/>
      <c r="K82" s="4"/>
      <c r="L82" s="4"/>
      <c r="M82" s="4"/>
      <c r="N82" s="4"/>
      <c r="O82" s="4"/>
      <c r="P82" s="4"/>
      <c r="Q82" s="4"/>
      <c r="R82" s="4"/>
      <c r="S82" s="4"/>
      <c r="T82" s="4">
        <f t="shared" si="4"/>
        <v>112433.35</v>
      </c>
      <c r="U82" s="12"/>
      <c r="V82" s="17"/>
      <c r="W82" s="4"/>
      <c r="X82" s="4"/>
      <c r="Y82" s="4"/>
      <c r="Z82" s="4"/>
      <c r="AA82" s="4"/>
      <c r="AB82" s="4"/>
      <c r="AC82" s="4"/>
      <c r="AD82" s="4"/>
      <c r="AE82" s="4"/>
      <c r="AF82" s="4">
        <f t="shared" si="5"/>
        <v>52649</v>
      </c>
    </row>
    <row r="83" spans="2:32" x14ac:dyDescent="0.25">
      <c r="B83" s="14"/>
      <c r="C83" s="14"/>
      <c r="D83" s="2"/>
      <c r="E83" s="2"/>
      <c r="F83" s="2"/>
      <c r="G83" s="2"/>
      <c r="H83" s="34">
        <f t="shared" si="3"/>
        <v>0</v>
      </c>
      <c r="I83" s="16"/>
      <c r="J83" s="12"/>
      <c r="K83" s="4"/>
      <c r="L83" s="4"/>
      <c r="M83" s="4"/>
      <c r="N83" s="4"/>
      <c r="O83" s="4"/>
      <c r="P83" s="4"/>
      <c r="Q83" s="4"/>
      <c r="R83" s="4"/>
      <c r="S83" s="4"/>
      <c r="T83" s="4">
        <f t="shared" si="4"/>
        <v>112433.35</v>
      </c>
      <c r="U83" s="12"/>
      <c r="V83" s="17"/>
      <c r="W83" s="4"/>
      <c r="X83" s="4"/>
      <c r="Y83" s="4"/>
      <c r="Z83" s="4"/>
      <c r="AA83" s="4"/>
      <c r="AB83" s="4"/>
      <c r="AC83" s="4"/>
      <c r="AD83" s="4"/>
      <c r="AE83" s="4"/>
      <c r="AF83" s="4">
        <f t="shared" si="5"/>
        <v>52649</v>
      </c>
    </row>
    <row r="84" spans="2:32" x14ac:dyDescent="0.25">
      <c r="B84" s="14"/>
      <c r="C84" s="14"/>
      <c r="D84" s="2"/>
      <c r="E84" s="2"/>
      <c r="F84" s="2"/>
      <c r="G84" s="2"/>
      <c r="H84" s="34">
        <f t="shared" si="3"/>
        <v>0</v>
      </c>
      <c r="I84" s="16"/>
      <c r="J84" s="12"/>
      <c r="K84" s="4"/>
      <c r="L84" s="4"/>
      <c r="M84" s="4"/>
      <c r="N84" s="4"/>
      <c r="O84" s="4"/>
      <c r="P84" s="4"/>
      <c r="Q84" s="4"/>
      <c r="R84" s="4"/>
      <c r="S84" s="4"/>
      <c r="T84" s="4">
        <f t="shared" si="4"/>
        <v>112433.35</v>
      </c>
      <c r="U84" s="2"/>
      <c r="V84" s="2"/>
      <c r="W84" s="4"/>
      <c r="X84" s="4"/>
      <c r="Y84" s="4"/>
      <c r="Z84" s="4"/>
      <c r="AA84" s="4"/>
      <c r="AB84" s="4"/>
      <c r="AC84" s="4"/>
      <c r="AD84" s="4"/>
      <c r="AE84" s="4"/>
      <c r="AF84" s="4">
        <f t="shared" si="5"/>
        <v>52649</v>
      </c>
    </row>
    <row r="85" spans="2:32" x14ac:dyDescent="0.25">
      <c r="B85" s="14"/>
      <c r="C85" s="14"/>
      <c r="D85" s="2"/>
      <c r="E85" s="2"/>
      <c r="F85" s="2"/>
      <c r="G85" s="2"/>
      <c r="H85" s="34">
        <f t="shared" si="3"/>
        <v>0</v>
      </c>
      <c r="I85" s="16"/>
      <c r="J85" s="12"/>
      <c r="K85" s="4"/>
      <c r="L85" s="4"/>
      <c r="M85" s="4"/>
      <c r="N85" s="4"/>
      <c r="O85" s="4"/>
      <c r="P85" s="4"/>
      <c r="Q85" s="4"/>
      <c r="R85" s="4"/>
      <c r="S85" s="4"/>
      <c r="T85" s="4">
        <f t="shared" si="4"/>
        <v>112433.35</v>
      </c>
      <c r="U85" s="2"/>
      <c r="V85" s="2"/>
      <c r="W85" s="4"/>
      <c r="X85" s="4"/>
      <c r="Y85" s="4"/>
      <c r="Z85" s="4"/>
      <c r="AA85" s="4"/>
      <c r="AB85" s="4"/>
      <c r="AC85" s="4"/>
      <c r="AD85" s="4"/>
      <c r="AE85" s="4"/>
      <c r="AF85" s="4">
        <f t="shared" si="5"/>
        <v>52649</v>
      </c>
    </row>
    <row r="86" spans="2:32" x14ac:dyDescent="0.25">
      <c r="B86" s="14"/>
      <c r="C86" s="14"/>
      <c r="D86" s="2"/>
      <c r="E86" s="2"/>
      <c r="F86" s="2"/>
      <c r="G86" s="2"/>
      <c r="H86" s="34">
        <f t="shared" si="3"/>
        <v>0</v>
      </c>
      <c r="I86" s="16"/>
      <c r="J86" s="12"/>
      <c r="K86" s="4"/>
      <c r="L86" s="4"/>
      <c r="M86" s="4"/>
      <c r="N86" s="4"/>
      <c r="O86" s="4"/>
      <c r="P86" s="4"/>
      <c r="Q86" s="4"/>
      <c r="R86" s="4"/>
      <c r="S86" s="4"/>
      <c r="T86" s="4">
        <f t="shared" si="4"/>
        <v>112433.35</v>
      </c>
      <c r="U86" s="12"/>
      <c r="V86" s="17"/>
      <c r="W86" s="4"/>
      <c r="X86" s="4"/>
      <c r="Y86" s="4"/>
      <c r="Z86" s="4"/>
      <c r="AA86" s="4"/>
      <c r="AB86" s="4"/>
      <c r="AC86" s="4"/>
      <c r="AD86" s="4"/>
      <c r="AE86" s="4"/>
      <c r="AF86" s="4">
        <f t="shared" si="5"/>
        <v>52649</v>
      </c>
    </row>
    <row r="87" spans="2:32" x14ac:dyDescent="0.25">
      <c r="B87" s="14"/>
      <c r="C87" s="14"/>
      <c r="D87" s="2"/>
      <c r="E87" s="2"/>
      <c r="F87" s="2"/>
      <c r="G87" s="2"/>
      <c r="H87" s="34">
        <f t="shared" si="3"/>
        <v>0</v>
      </c>
      <c r="I87" s="16"/>
      <c r="J87" s="12"/>
      <c r="K87" s="4"/>
      <c r="L87" s="4"/>
      <c r="M87" s="4"/>
      <c r="N87" s="4"/>
      <c r="O87" s="4"/>
      <c r="P87" s="4"/>
      <c r="Q87" s="4"/>
      <c r="R87" s="4"/>
      <c r="S87" s="4"/>
      <c r="T87" s="4">
        <f>T86+(I87+L87+M87+P87+Q87+R87)-(J87+K87+N87+O87+S87)</f>
        <v>112433.35</v>
      </c>
      <c r="U87" s="12"/>
      <c r="V87" s="17"/>
      <c r="W87" s="4"/>
      <c r="X87" s="4"/>
      <c r="Y87" s="4"/>
      <c r="Z87" s="4"/>
      <c r="AA87" s="4"/>
      <c r="AB87" s="4"/>
      <c r="AC87" s="4"/>
      <c r="AD87" s="4"/>
      <c r="AE87" s="4"/>
      <c r="AF87" s="4">
        <f t="shared" si="5"/>
        <v>52649</v>
      </c>
    </row>
    <row r="88" spans="2:32" x14ac:dyDescent="0.25">
      <c r="B88" s="14"/>
      <c r="C88" s="14"/>
      <c r="D88" s="2"/>
      <c r="E88" s="2"/>
      <c r="F88" s="2"/>
      <c r="G88" s="2"/>
      <c r="H88" s="34">
        <f t="shared" si="3"/>
        <v>0</v>
      </c>
      <c r="I88" s="16"/>
      <c r="J88" s="12"/>
      <c r="K88" s="4"/>
      <c r="L88" s="4"/>
      <c r="M88" s="4"/>
      <c r="N88" s="4"/>
      <c r="O88" s="4"/>
      <c r="P88" s="4"/>
      <c r="Q88" s="4"/>
      <c r="R88" s="4"/>
      <c r="S88" s="4"/>
      <c r="T88" s="4">
        <f t="shared" ref="T88:T112" si="6">T87+(I88+L88+M88+P88+Q88+R88)-(J88+K88+N88+O88+S88)</f>
        <v>112433.35</v>
      </c>
      <c r="U88" s="12"/>
      <c r="V88" s="17"/>
      <c r="W88" s="4"/>
      <c r="X88" s="4"/>
      <c r="Y88" s="4"/>
      <c r="Z88" s="4"/>
      <c r="AA88" s="4"/>
      <c r="AB88" s="4"/>
      <c r="AC88" s="4"/>
      <c r="AD88" s="4"/>
      <c r="AE88" s="4"/>
      <c r="AF88" s="4">
        <f t="shared" si="5"/>
        <v>52649</v>
      </c>
    </row>
    <row r="89" spans="2:32" x14ac:dyDescent="0.25">
      <c r="B89" s="14"/>
      <c r="C89" s="14"/>
      <c r="D89" s="2"/>
      <c r="E89" s="2"/>
      <c r="F89" s="2"/>
      <c r="G89" s="2"/>
      <c r="H89" s="34">
        <f t="shared" si="3"/>
        <v>0</v>
      </c>
      <c r="I89" s="16"/>
      <c r="J89" s="12"/>
      <c r="K89" s="4"/>
      <c r="L89" s="4"/>
      <c r="M89" s="4"/>
      <c r="N89" s="4"/>
      <c r="O89" s="4"/>
      <c r="P89" s="4"/>
      <c r="Q89" s="4"/>
      <c r="R89" s="4"/>
      <c r="S89" s="4"/>
      <c r="T89" s="4">
        <f t="shared" si="6"/>
        <v>112433.35</v>
      </c>
      <c r="U89" s="12"/>
      <c r="V89" s="17"/>
      <c r="W89" s="4"/>
      <c r="X89" s="4"/>
      <c r="Y89" s="4"/>
      <c r="Z89" s="4"/>
      <c r="AA89" s="4"/>
      <c r="AB89" s="4"/>
      <c r="AC89" s="4"/>
      <c r="AD89" s="4"/>
      <c r="AE89" s="4"/>
      <c r="AF89" s="4">
        <f t="shared" si="5"/>
        <v>52649</v>
      </c>
    </row>
    <row r="90" spans="2:32" x14ac:dyDescent="0.25">
      <c r="B90" s="14"/>
      <c r="C90" s="14"/>
      <c r="D90" s="2"/>
      <c r="E90" s="2"/>
      <c r="F90" s="2"/>
      <c r="G90" s="2"/>
      <c r="H90" s="34">
        <f t="shared" si="3"/>
        <v>0</v>
      </c>
      <c r="I90" s="16"/>
      <c r="J90" s="12"/>
      <c r="K90" s="4"/>
      <c r="L90" s="4"/>
      <c r="M90" s="4"/>
      <c r="N90" s="4"/>
      <c r="O90" s="4"/>
      <c r="P90" s="4"/>
      <c r="Q90" s="4"/>
      <c r="R90" s="4"/>
      <c r="S90" s="4"/>
      <c r="T90" s="4">
        <f t="shared" si="6"/>
        <v>112433.35</v>
      </c>
      <c r="U90" s="12"/>
      <c r="V90" s="17"/>
      <c r="W90" s="4"/>
      <c r="X90" s="4"/>
      <c r="Y90" s="4"/>
      <c r="Z90" s="4"/>
      <c r="AA90" s="4"/>
      <c r="AB90" s="4"/>
      <c r="AC90" s="4"/>
      <c r="AD90" s="4"/>
      <c r="AE90" s="4"/>
      <c r="AF90" s="4">
        <f t="shared" si="5"/>
        <v>52649</v>
      </c>
    </row>
    <row r="91" spans="2:32" x14ac:dyDescent="0.25">
      <c r="B91" s="14"/>
      <c r="C91" s="14"/>
      <c r="D91" s="2"/>
      <c r="E91" s="2"/>
      <c r="F91" s="2"/>
      <c r="G91" s="2"/>
      <c r="H91" s="34">
        <f t="shared" si="3"/>
        <v>0</v>
      </c>
      <c r="I91" s="16"/>
      <c r="J91" s="12"/>
      <c r="K91" s="4"/>
      <c r="L91" s="4"/>
      <c r="M91" s="4"/>
      <c r="N91" s="4"/>
      <c r="O91" s="4"/>
      <c r="P91" s="4"/>
      <c r="Q91" s="4"/>
      <c r="R91" s="4"/>
      <c r="S91" s="4"/>
      <c r="T91" s="4">
        <f t="shared" si="6"/>
        <v>112433.35</v>
      </c>
      <c r="U91" s="12"/>
      <c r="V91" s="17"/>
      <c r="W91" s="4"/>
      <c r="X91" s="4"/>
      <c r="Y91" s="4"/>
      <c r="Z91" s="4"/>
      <c r="AA91" s="4"/>
      <c r="AB91" s="4"/>
      <c r="AC91" s="4"/>
      <c r="AD91" s="4"/>
      <c r="AE91" s="4"/>
      <c r="AF91" s="4">
        <f t="shared" si="5"/>
        <v>52649</v>
      </c>
    </row>
    <row r="92" spans="2:32" x14ac:dyDescent="0.25">
      <c r="B92" s="14"/>
      <c r="C92" s="14"/>
      <c r="D92" s="2"/>
      <c r="E92" s="2"/>
      <c r="F92" s="2"/>
      <c r="G92" s="2"/>
      <c r="H92" s="34">
        <f t="shared" si="3"/>
        <v>0</v>
      </c>
      <c r="I92" s="16"/>
      <c r="J92" s="12"/>
      <c r="K92" s="4"/>
      <c r="L92" s="4"/>
      <c r="M92" s="4"/>
      <c r="N92" s="4"/>
      <c r="O92" s="4"/>
      <c r="P92" s="4"/>
      <c r="Q92" s="4"/>
      <c r="R92" s="4"/>
      <c r="S92" s="4"/>
      <c r="T92" s="4">
        <f t="shared" si="6"/>
        <v>112433.35</v>
      </c>
      <c r="U92" s="12"/>
      <c r="V92" s="17"/>
      <c r="W92" s="4"/>
      <c r="X92" s="4"/>
      <c r="Y92" s="4"/>
      <c r="Z92" s="4"/>
      <c r="AA92" s="4"/>
      <c r="AB92" s="4"/>
      <c r="AC92" s="4"/>
      <c r="AD92" s="4"/>
      <c r="AE92" s="4"/>
      <c r="AF92" s="4">
        <f t="shared" si="5"/>
        <v>52649</v>
      </c>
    </row>
    <row r="93" spans="2:32" x14ac:dyDescent="0.25">
      <c r="B93" s="14"/>
      <c r="C93" s="14"/>
      <c r="D93" s="2"/>
      <c r="E93" s="2"/>
      <c r="F93" s="2"/>
      <c r="G93" s="2"/>
      <c r="H93" s="34">
        <f t="shared" si="3"/>
        <v>0</v>
      </c>
      <c r="I93" s="16"/>
      <c r="J93" s="12"/>
      <c r="K93" s="4"/>
      <c r="L93" s="4"/>
      <c r="M93" s="4"/>
      <c r="N93" s="4"/>
      <c r="O93" s="4"/>
      <c r="P93" s="4"/>
      <c r="Q93" s="4"/>
      <c r="R93" s="4"/>
      <c r="S93" s="4"/>
      <c r="T93" s="4">
        <f t="shared" si="6"/>
        <v>112433.35</v>
      </c>
      <c r="U93" s="12"/>
      <c r="V93" s="17"/>
      <c r="W93" s="4"/>
      <c r="X93" s="4"/>
      <c r="Y93" s="4"/>
      <c r="Z93" s="4"/>
      <c r="AA93" s="4"/>
      <c r="AB93" s="4"/>
      <c r="AC93" s="4"/>
      <c r="AD93" s="4"/>
      <c r="AE93" s="4"/>
      <c r="AF93" s="4">
        <f t="shared" si="5"/>
        <v>52649</v>
      </c>
    </row>
    <row r="94" spans="2:32" x14ac:dyDescent="0.25">
      <c r="B94" s="14"/>
      <c r="C94" s="14"/>
      <c r="D94" s="2"/>
      <c r="E94" s="2"/>
      <c r="F94" s="2"/>
      <c r="G94" s="2"/>
      <c r="H94" s="34">
        <f t="shared" si="3"/>
        <v>0</v>
      </c>
      <c r="I94" s="16"/>
      <c r="J94" s="12"/>
      <c r="K94" s="4"/>
      <c r="L94" s="4"/>
      <c r="M94" s="4"/>
      <c r="N94" s="4"/>
      <c r="O94" s="4"/>
      <c r="P94" s="4"/>
      <c r="Q94" s="4"/>
      <c r="R94" s="4"/>
      <c r="S94" s="4"/>
      <c r="T94" s="4">
        <f t="shared" si="6"/>
        <v>112433.35</v>
      </c>
      <c r="U94" s="12"/>
      <c r="V94" s="17"/>
      <c r="W94" s="4"/>
      <c r="X94" s="4"/>
      <c r="Y94" s="4"/>
      <c r="Z94" s="4"/>
      <c r="AA94" s="4"/>
      <c r="AB94" s="4"/>
      <c r="AC94" s="4"/>
      <c r="AD94" s="4"/>
      <c r="AE94" s="4"/>
      <c r="AF94" s="4">
        <f t="shared" si="5"/>
        <v>52649</v>
      </c>
    </row>
    <row r="95" spans="2:32" x14ac:dyDescent="0.25">
      <c r="B95" s="14"/>
      <c r="C95" s="14"/>
      <c r="D95" s="2"/>
      <c r="E95" s="2"/>
      <c r="F95" s="2"/>
      <c r="G95" s="2"/>
      <c r="H95" s="34">
        <f t="shared" si="3"/>
        <v>0</v>
      </c>
      <c r="I95" s="16"/>
      <c r="J95" s="12"/>
      <c r="K95" s="4"/>
      <c r="L95" s="4"/>
      <c r="M95" s="4"/>
      <c r="N95" s="4"/>
      <c r="O95" s="4"/>
      <c r="P95" s="4"/>
      <c r="Q95" s="4"/>
      <c r="R95" s="4"/>
      <c r="S95" s="4"/>
      <c r="T95" s="4">
        <f t="shared" si="6"/>
        <v>112433.35</v>
      </c>
      <c r="U95" s="12"/>
      <c r="V95" s="17"/>
      <c r="W95" s="4"/>
      <c r="X95" s="4"/>
      <c r="Y95" s="4"/>
      <c r="Z95" s="4"/>
      <c r="AA95" s="4"/>
      <c r="AB95" s="4"/>
      <c r="AC95" s="4"/>
      <c r="AD95" s="4"/>
      <c r="AE95" s="4"/>
      <c r="AF95" s="4">
        <f t="shared" si="5"/>
        <v>52649</v>
      </c>
    </row>
    <row r="96" spans="2:32" x14ac:dyDescent="0.25">
      <c r="B96" s="14"/>
      <c r="C96" s="14"/>
      <c r="D96" s="2"/>
      <c r="E96" s="2"/>
      <c r="F96" s="2"/>
      <c r="G96" s="2"/>
      <c r="H96" s="34">
        <f t="shared" si="3"/>
        <v>0</v>
      </c>
      <c r="I96" s="16"/>
      <c r="J96" s="12"/>
      <c r="K96" s="4"/>
      <c r="L96" s="4"/>
      <c r="M96" s="4"/>
      <c r="N96" s="4"/>
      <c r="O96" s="4"/>
      <c r="P96" s="4"/>
      <c r="Q96" s="4"/>
      <c r="R96" s="4"/>
      <c r="S96" s="4"/>
      <c r="T96" s="4">
        <f t="shared" si="6"/>
        <v>112433.35</v>
      </c>
      <c r="U96" s="16"/>
      <c r="V96" s="12"/>
      <c r="W96" s="4"/>
      <c r="X96" s="4"/>
      <c r="Y96" s="4"/>
      <c r="Z96" s="4"/>
      <c r="AA96" s="4"/>
      <c r="AB96" s="4"/>
      <c r="AC96" s="4"/>
      <c r="AD96" s="4"/>
      <c r="AE96" s="4"/>
      <c r="AF96" s="4">
        <f t="shared" si="5"/>
        <v>52649</v>
      </c>
    </row>
    <row r="97" spans="2:32" x14ac:dyDescent="0.25">
      <c r="B97" s="14"/>
      <c r="C97" s="14"/>
      <c r="D97" s="2"/>
      <c r="E97" s="2"/>
      <c r="F97" s="2"/>
      <c r="G97" s="2"/>
      <c r="H97" s="34">
        <f t="shared" si="3"/>
        <v>0</v>
      </c>
      <c r="I97" s="16"/>
      <c r="J97" s="12"/>
      <c r="K97" s="4"/>
      <c r="L97" s="4"/>
      <c r="M97" s="4"/>
      <c r="N97" s="4"/>
      <c r="O97" s="4"/>
      <c r="P97" s="4"/>
      <c r="Q97" s="4"/>
      <c r="R97" s="4"/>
      <c r="S97" s="4"/>
      <c r="T97" s="4">
        <f t="shared" si="6"/>
        <v>112433.35</v>
      </c>
      <c r="U97" s="16"/>
      <c r="V97" s="12"/>
      <c r="W97" s="4"/>
      <c r="X97" s="4"/>
      <c r="Y97" s="4"/>
      <c r="Z97" s="4"/>
      <c r="AA97" s="4"/>
      <c r="AB97" s="4"/>
      <c r="AC97" s="4"/>
      <c r="AD97" s="4"/>
      <c r="AE97" s="4"/>
      <c r="AF97" s="4">
        <f t="shared" si="5"/>
        <v>52649</v>
      </c>
    </row>
    <row r="98" spans="2:32" x14ac:dyDescent="0.25">
      <c r="B98" s="14"/>
      <c r="C98" s="14"/>
      <c r="D98" s="2"/>
      <c r="E98" s="2"/>
      <c r="F98" s="2"/>
      <c r="G98" s="2"/>
      <c r="H98" s="34">
        <f t="shared" si="3"/>
        <v>0</v>
      </c>
      <c r="I98" s="11"/>
      <c r="J98" s="11"/>
      <c r="K98" s="4"/>
      <c r="L98" s="4"/>
      <c r="M98" s="4"/>
      <c r="N98" s="4"/>
      <c r="O98" s="4"/>
      <c r="P98" s="4"/>
      <c r="Q98" s="4"/>
      <c r="R98" s="4"/>
      <c r="S98" s="4"/>
      <c r="T98" s="4">
        <f t="shared" si="6"/>
        <v>112433.35</v>
      </c>
      <c r="U98" s="16"/>
      <c r="V98" s="12"/>
      <c r="W98" s="4"/>
      <c r="X98" s="4"/>
      <c r="Y98" s="4"/>
      <c r="Z98" s="4"/>
      <c r="AA98" s="4"/>
      <c r="AB98" s="4"/>
      <c r="AC98" s="4"/>
      <c r="AD98" s="4"/>
      <c r="AE98" s="4"/>
      <c r="AF98" s="4">
        <f t="shared" si="5"/>
        <v>52649</v>
      </c>
    </row>
    <row r="99" spans="2:32" x14ac:dyDescent="0.25">
      <c r="B99" s="14"/>
      <c r="C99" s="14"/>
      <c r="D99" s="2"/>
      <c r="E99" s="2"/>
      <c r="F99" s="2"/>
      <c r="G99" s="2"/>
      <c r="H99" s="34">
        <f t="shared" si="3"/>
        <v>0</v>
      </c>
      <c r="I99" s="11"/>
      <c r="J99" s="12"/>
      <c r="K99" s="4"/>
      <c r="L99" s="4"/>
      <c r="M99" s="4"/>
      <c r="N99" s="4"/>
      <c r="O99" s="4"/>
      <c r="P99" s="4"/>
      <c r="Q99" s="4"/>
      <c r="R99" s="4"/>
      <c r="S99" s="4"/>
      <c r="T99" s="4">
        <f t="shared" si="6"/>
        <v>112433.35</v>
      </c>
      <c r="U99" s="16"/>
      <c r="V99" s="12"/>
      <c r="W99" s="4"/>
      <c r="X99" s="4"/>
      <c r="Y99" s="4"/>
      <c r="Z99" s="4"/>
      <c r="AA99" s="4"/>
      <c r="AB99" s="4"/>
      <c r="AC99" s="4"/>
      <c r="AD99" s="4"/>
      <c r="AE99" s="4"/>
      <c r="AF99" s="4">
        <f t="shared" si="5"/>
        <v>52649</v>
      </c>
    </row>
    <row r="100" spans="2:32" x14ac:dyDescent="0.25">
      <c r="B100" s="14"/>
      <c r="C100" s="14"/>
      <c r="D100" s="2"/>
      <c r="E100" s="2"/>
      <c r="F100" s="2"/>
      <c r="G100" s="2"/>
      <c r="H100" s="34">
        <f t="shared" si="3"/>
        <v>0</v>
      </c>
      <c r="I100" s="11"/>
      <c r="J100" s="11"/>
      <c r="K100" s="4"/>
      <c r="L100" s="4"/>
      <c r="M100" s="4"/>
      <c r="N100" s="4"/>
      <c r="O100" s="4"/>
      <c r="P100" s="4"/>
      <c r="Q100" s="4"/>
      <c r="R100" s="4"/>
      <c r="S100" s="4"/>
      <c r="T100" s="4">
        <f t="shared" si="6"/>
        <v>112433.35</v>
      </c>
      <c r="U100" s="16"/>
      <c r="V100" s="12"/>
      <c r="W100" s="4"/>
      <c r="X100" s="4"/>
      <c r="Y100" s="4"/>
      <c r="Z100" s="4"/>
      <c r="AA100" s="4"/>
      <c r="AB100" s="4"/>
      <c r="AC100" s="4"/>
      <c r="AD100" s="4"/>
      <c r="AE100" s="4"/>
      <c r="AF100" s="4">
        <f t="shared" si="5"/>
        <v>52649</v>
      </c>
    </row>
    <row r="101" spans="2:32" x14ac:dyDescent="0.25">
      <c r="B101" s="14"/>
      <c r="C101" s="14"/>
      <c r="D101" s="2"/>
      <c r="E101" s="2"/>
      <c r="F101" s="2"/>
      <c r="G101" s="2"/>
      <c r="H101" s="34">
        <f t="shared" si="3"/>
        <v>0</v>
      </c>
      <c r="I101" s="11"/>
      <c r="J101" s="11"/>
      <c r="K101" s="4"/>
      <c r="L101" s="4"/>
      <c r="M101" s="4"/>
      <c r="N101" s="4"/>
      <c r="O101" s="4"/>
      <c r="P101" s="4"/>
      <c r="Q101" s="4"/>
      <c r="R101" s="4"/>
      <c r="S101" s="4"/>
      <c r="T101" s="4">
        <f t="shared" si="6"/>
        <v>112433.35</v>
      </c>
      <c r="U101" s="16"/>
      <c r="V101" s="12"/>
      <c r="W101" s="4"/>
      <c r="X101" s="4"/>
      <c r="Y101" s="4"/>
      <c r="Z101" s="4"/>
      <c r="AA101" s="4"/>
      <c r="AB101" s="4"/>
      <c r="AC101" s="4"/>
      <c r="AD101" s="4"/>
      <c r="AE101" s="4"/>
      <c r="AF101" s="4">
        <f t="shared" si="5"/>
        <v>52649</v>
      </c>
    </row>
    <row r="102" spans="2:32" x14ac:dyDescent="0.25">
      <c r="B102" s="14"/>
      <c r="C102" s="14"/>
      <c r="D102" s="2"/>
      <c r="E102" s="2"/>
      <c r="F102" s="2"/>
      <c r="G102" s="2"/>
      <c r="H102" s="34">
        <f t="shared" si="3"/>
        <v>0</v>
      </c>
      <c r="I102" s="11"/>
      <c r="J102" s="11"/>
      <c r="K102" s="4"/>
      <c r="L102" s="4"/>
      <c r="M102" s="4"/>
      <c r="N102" s="4"/>
      <c r="O102" s="4"/>
      <c r="P102" s="4"/>
      <c r="Q102" s="4"/>
      <c r="R102" s="4"/>
      <c r="S102" s="4"/>
      <c r="T102" s="4">
        <f t="shared" si="6"/>
        <v>112433.35</v>
      </c>
      <c r="U102" s="16"/>
      <c r="V102" s="12"/>
      <c r="W102" s="4"/>
      <c r="X102" s="4"/>
      <c r="Y102" s="4"/>
      <c r="Z102" s="4"/>
      <c r="AA102" s="4"/>
      <c r="AB102" s="4"/>
      <c r="AC102" s="4"/>
      <c r="AD102" s="4"/>
      <c r="AE102" s="4"/>
      <c r="AF102" s="4">
        <f t="shared" si="5"/>
        <v>52649</v>
      </c>
    </row>
    <row r="103" spans="2:32" x14ac:dyDescent="0.25">
      <c r="B103" s="14"/>
      <c r="C103" s="14"/>
      <c r="D103" s="2"/>
      <c r="E103" s="2"/>
      <c r="F103" s="2"/>
      <c r="G103" s="2"/>
      <c r="H103" s="34">
        <f t="shared" si="3"/>
        <v>0</v>
      </c>
      <c r="I103" s="11"/>
      <c r="J103" s="11"/>
      <c r="K103" s="4"/>
      <c r="L103" s="4"/>
      <c r="M103" s="4"/>
      <c r="N103" s="4"/>
      <c r="O103" s="4"/>
      <c r="P103" s="4"/>
      <c r="Q103" s="4"/>
      <c r="R103" s="4"/>
      <c r="S103" s="4"/>
      <c r="T103" s="4">
        <f t="shared" si="6"/>
        <v>112433.35</v>
      </c>
      <c r="U103" s="16"/>
      <c r="V103" s="12"/>
      <c r="W103" s="4"/>
      <c r="X103" s="4"/>
      <c r="Y103" s="4"/>
      <c r="Z103" s="4"/>
      <c r="AA103" s="4"/>
      <c r="AB103" s="4"/>
      <c r="AC103" s="4"/>
      <c r="AD103" s="4"/>
      <c r="AE103" s="4"/>
      <c r="AF103" s="4">
        <f t="shared" si="5"/>
        <v>52649</v>
      </c>
    </row>
    <row r="104" spans="2:32" x14ac:dyDescent="0.25">
      <c r="B104" s="14"/>
      <c r="C104" s="14"/>
      <c r="D104" s="2"/>
      <c r="E104" s="2"/>
      <c r="F104" s="2"/>
      <c r="G104" s="2"/>
      <c r="H104" s="34">
        <f t="shared" si="3"/>
        <v>0</v>
      </c>
      <c r="I104" s="11"/>
      <c r="J104" s="11"/>
      <c r="K104" s="4"/>
      <c r="L104" s="4"/>
      <c r="M104" s="4"/>
      <c r="N104" s="4"/>
      <c r="O104" s="4"/>
      <c r="P104" s="4"/>
      <c r="Q104" s="4"/>
      <c r="R104" s="4"/>
      <c r="S104" s="4"/>
      <c r="T104" s="4">
        <f t="shared" si="6"/>
        <v>112433.35</v>
      </c>
      <c r="U104" s="16"/>
      <c r="V104" s="12"/>
      <c r="W104" s="4"/>
      <c r="X104" s="4"/>
      <c r="Y104" s="4"/>
      <c r="Z104" s="4"/>
      <c r="AA104" s="4"/>
      <c r="AB104" s="4"/>
      <c r="AC104" s="4"/>
      <c r="AD104" s="4"/>
      <c r="AE104" s="4"/>
      <c r="AF104" s="4">
        <f t="shared" si="5"/>
        <v>52649</v>
      </c>
    </row>
    <row r="105" spans="2:32" x14ac:dyDescent="0.25">
      <c r="B105" s="14"/>
      <c r="C105" s="14"/>
      <c r="D105" s="2"/>
      <c r="E105" s="2"/>
      <c r="F105" s="2"/>
      <c r="G105" s="2"/>
      <c r="H105" s="34">
        <f t="shared" si="3"/>
        <v>0</v>
      </c>
      <c r="I105" s="11"/>
      <c r="J105" s="11"/>
      <c r="K105" s="4"/>
      <c r="L105" s="4"/>
      <c r="M105" s="4"/>
      <c r="N105" s="4"/>
      <c r="O105" s="4"/>
      <c r="P105" s="4"/>
      <c r="Q105" s="4"/>
      <c r="R105" s="4"/>
      <c r="S105" s="4"/>
      <c r="T105" s="4">
        <f t="shared" si="6"/>
        <v>112433.35</v>
      </c>
      <c r="U105" s="12"/>
      <c r="V105" s="17"/>
      <c r="W105" s="4"/>
      <c r="X105" s="4"/>
      <c r="Y105" s="4"/>
      <c r="Z105" s="4"/>
      <c r="AA105" s="4"/>
      <c r="AB105" s="4"/>
      <c r="AC105" s="4"/>
      <c r="AD105" s="4"/>
      <c r="AE105" s="4"/>
      <c r="AF105" s="4">
        <f t="shared" si="5"/>
        <v>52649</v>
      </c>
    </row>
    <row r="106" spans="2:32" x14ac:dyDescent="0.25">
      <c r="B106" s="14"/>
      <c r="C106" s="14"/>
      <c r="D106" s="2"/>
      <c r="E106" s="2"/>
      <c r="F106" s="2"/>
      <c r="G106" s="2"/>
      <c r="H106" s="34">
        <f t="shared" si="3"/>
        <v>0</v>
      </c>
      <c r="I106" s="11"/>
      <c r="J106" s="11"/>
      <c r="K106" s="4"/>
      <c r="L106" s="4"/>
      <c r="M106" s="4"/>
      <c r="N106" s="4"/>
      <c r="O106" s="4"/>
      <c r="P106" s="4"/>
      <c r="Q106" s="4"/>
      <c r="R106" s="4"/>
      <c r="S106" s="4"/>
      <c r="T106" s="4">
        <f t="shared" si="6"/>
        <v>112433.35</v>
      </c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>
        <f t="shared" si="5"/>
        <v>52649</v>
      </c>
    </row>
    <row r="107" spans="2:32" x14ac:dyDescent="0.25">
      <c r="B107" s="14"/>
      <c r="C107" s="14"/>
      <c r="D107" s="2"/>
      <c r="E107" s="2"/>
      <c r="F107" s="2"/>
      <c r="G107" s="2"/>
      <c r="H107" s="34">
        <f t="shared" si="3"/>
        <v>0</v>
      </c>
      <c r="I107" s="11"/>
      <c r="J107" s="11"/>
      <c r="K107" s="4"/>
      <c r="L107" s="4"/>
      <c r="M107" s="4"/>
      <c r="N107" s="4"/>
      <c r="O107" s="4"/>
      <c r="P107" s="4"/>
      <c r="Q107" s="4"/>
      <c r="R107" s="4"/>
      <c r="S107" s="4"/>
      <c r="T107" s="4">
        <f t="shared" si="6"/>
        <v>112433.35</v>
      </c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>
        <f t="shared" si="5"/>
        <v>52649</v>
      </c>
    </row>
    <row r="108" spans="2:32" x14ac:dyDescent="0.25">
      <c r="B108" s="14"/>
      <c r="C108" s="14"/>
      <c r="D108" s="2"/>
      <c r="E108" s="2"/>
      <c r="F108" s="2"/>
      <c r="G108" s="2"/>
      <c r="H108" s="34">
        <f t="shared" si="3"/>
        <v>0</v>
      </c>
      <c r="I108" s="11"/>
      <c r="J108" s="11"/>
      <c r="K108" s="4"/>
      <c r="L108" s="4"/>
      <c r="M108" s="4"/>
      <c r="N108" s="4"/>
      <c r="O108" s="4"/>
      <c r="P108" s="4"/>
      <c r="Q108" s="4"/>
      <c r="R108" s="4"/>
      <c r="S108" s="4"/>
      <c r="T108" s="4">
        <f t="shared" si="6"/>
        <v>112433.35</v>
      </c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>
        <f t="shared" si="5"/>
        <v>52649</v>
      </c>
    </row>
    <row r="109" spans="2:32" x14ac:dyDescent="0.25">
      <c r="B109" s="14"/>
      <c r="C109" s="14"/>
      <c r="D109" s="2"/>
      <c r="E109" s="2"/>
      <c r="F109" s="2"/>
      <c r="G109" s="2"/>
      <c r="H109" s="34">
        <f t="shared" si="3"/>
        <v>0</v>
      </c>
      <c r="I109" s="16"/>
      <c r="J109" s="12"/>
      <c r="K109" s="4"/>
      <c r="L109" s="4"/>
      <c r="M109" s="4"/>
      <c r="N109" s="4"/>
      <c r="O109" s="4"/>
      <c r="P109" s="4"/>
      <c r="Q109" s="4"/>
      <c r="R109" s="4"/>
      <c r="S109" s="4"/>
      <c r="T109" s="4">
        <f t="shared" si="6"/>
        <v>112433.35</v>
      </c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>
        <f t="shared" si="5"/>
        <v>52649</v>
      </c>
    </row>
    <row r="110" spans="2:32" x14ac:dyDescent="0.25">
      <c r="B110" s="7"/>
      <c r="C110" s="2"/>
      <c r="D110" s="2"/>
      <c r="E110" s="2"/>
      <c r="F110" s="2"/>
      <c r="G110" s="2"/>
      <c r="H110" s="34">
        <f t="shared" si="3"/>
        <v>0</v>
      </c>
      <c r="I110" s="16"/>
      <c r="J110" s="12"/>
      <c r="K110" s="4"/>
      <c r="L110" s="4"/>
      <c r="M110" s="4"/>
      <c r="N110" s="4"/>
      <c r="O110" s="4"/>
      <c r="P110" s="4"/>
      <c r="Q110" s="4"/>
      <c r="R110" s="4"/>
      <c r="S110" s="4"/>
      <c r="T110" s="4">
        <f t="shared" si="6"/>
        <v>112433.35</v>
      </c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>
        <f t="shared" si="5"/>
        <v>52649</v>
      </c>
    </row>
    <row r="111" spans="2:32" x14ac:dyDescent="0.25">
      <c r="B111" s="2"/>
      <c r="C111" s="2"/>
      <c r="D111" s="2"/>
      <c r="E111" s="2"/>
      <c r="F111" s="2"/>
      <c r="G111" s="2"/>
      <c r="H111" s="34">
        <f t="shared" si="3"/>
        <v>0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>
        <f t="shared" si="6"/>
        <v>112433.35</v>
      </c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>
        <f t="shared" si="5"/>
        <v>52649</v>
      </c>
    </row>
    <row r="112" spans="2:32" x14ac:dyDescent="0.25">
      <c r="B112" s="2"/>
      <c r="C112" s="2"/>
      <c r="D112" s="2"/>
      <c r="E112" s="2"/>
      <c r="F112" s="2"/>
      <c r="G112" s="2"/>
      <c r="H112" s="34">
        <f t="shared" si="3"/>
        <v>0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>
        <f t="shared" si="6"/>
        <v>112433.35</v>
      </c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>
        <f t="shared" si="5"/>
        <v>52649</v>
      </c>
    </row>
    <row r="114" spans="2:32" ht="15.75" thickBot="1" x14ac:dyDescent="0.3"/>
    <row r="115" spans="2:32" x14ac:dyDescent="0.25">
      <c r="S115" t="s">
        <v>130</v>
      </c>
      <c r="T115" s="18">
        <v>55959.35</v>
      </c>
      <c r="AE115" t="s">
        <v>130</v>
      </c>
      <c r="AF115" s="19">
        <v>109661</v>
      </c>
    </row>
    <row r="116" spans="2:32" x14ac:dyDescent="0.25">
      <c r="D116" s="4">
        <f>SUM(D3:D112)</f>
        <v>0</v>
      </c>
      <c r="E116" s="4">
        <f t="shared" ref="E116:F116" si="7">SUM(E3:E112)</f>
        <v>0</v>
      </c>
      <c r="F116" s="4">
        <f t="shared" si="7"/>
        <v>0</v>
      </c>
      <c r="G116" s="4">
        <f t="shared" ref="G116:AE116" si="8">SUM(G3:G112)</f>
        <v>0</v>
      </c>
      <c r="H116" s="4">
        <f t="shared" si="8"/>
        <v>0</v>
      </c>
      <c r="I116" s="4">
        <f t="shared" si="8"/>
        <v>0</v>
      </c>
      <c r="J116" s="4">
        <f t="shared" si="8"/>
        <v>6000</v>
      </c>
      <c r="K116" s="4">
        <f t="shared" si="8"/>
        <v>0</v>
      </c>
      <c r="L116" s="4">
        <f t="shared" si="8"/>
        <v>1813</v>
      </c>
      <c r="M116" s="4">
        <f t="shared" si="8"/>
        <v>120661</v>
      </c>
      <c r="N116" s="4">
        <f t="shared" si="8"/>
        <v>0</v>
      </c>
      <c r="O116" s="4">
        <f t="shared" si="8"/>
        <v>0</v>
      </c>
      <c r="P116" s="4">
        <f t="shared" si="8"/>
        <v>-60000</v>
      </c>
      <c r="Q116" s="4">
        <f t="shared" si="8"/>
        <v>0</v>
      </c>
      <c r="R116" s="4">
        <f t="shared" si="8"/>
        <v>0</v>
      </c>
      <c r="S116" s="4">
        <f t="shared" si="8"/>
        <v>0</v>
      </c>
      <c r="T116" s="4">
        <f>I116-J116-K116+L116+M116-N116-O116+P116+Q116+T115+R116-S116</f>
        <v>112433.35</v>
      </c>
      <c r="U116" s="4">
        <f t="shared" si="8"/>
        <v>255000</v>
      </c>
      <c r="V116" s="4">
        <f t="shared" si="8"/>
        <v>223450</v>
      </c>
      <c r="W116" s="4">
        <f t="shared" si="8"/>
        <v>90</v>
      </c>
      <c r="X116" s="4">
        <f t="shared" si="8"/>
        <v>537</v>
      </c>
      <c r="Y116" s="4">
        <f t="shared" si="8"/>
        <v>100991</v>
      </c>
      <c r="Z116" s="4">
        <f t="shared" si="8"/>
        <v>0</v>
      </c>
      <c r="AA116" s="4">
        <f t="shared" si="8"/>
        <v>0</v>
      </c>
      <c r="AB116" s="4">
        <f t="shared" si="8"/>
        <v>60000</v>
      </c>
      <c r="AC116" s="4">
        <f t="shared" si="8"/>
        <v>0</v>
      </c>
      <c r="AD116" s="4">
        <f t="shared" si="8"/>
        <v>0</v>
      </c>
      <c r="AE116" s="4">
        <f t="shared" si="8"/>
        <v>250000</v>
      </c>
      <c r="AF116" s="4">
        <f>U116-V116-W116+X116+Y116-Z116-AA116+AB116+AC116+AF115+AD116-AE116</f>
        <v>52649</v>
      </c>
    </row>
    <row r="117" spans="2:32" ht="75" x14ac:dyDescent="0.25">
      <c r="B117" s="9" t="s">
        <v>1</v>
      </c>
      <c r="C117" s="10" t="s">
        <v>0</v>
      </c>
      <c r="D117" s="10" t="s">
        <v>2</v>
      </c>
      <c r="E117" s="10" t="s">
        <v>150</v>
      </c>
      <c r="F117" s="10" t="s">
        <v>796</v>
      </c>
      <c r="G117" s="10" t="s">
        <v>3</v>
      </c>
      <c r="H117" s="10" t="s">
        <v>4</v>
      </c>
      <c r="I117" s="10" t="s">
        <v>124</v>
      </c>
      <c r="J117" s="10" t="s">
        <v>123</v>
      </c>
      <c r="K117" s="10" t="s">
        <v>122</v>
      </c>
      <c r="L117" s="10" t="s">
        <v>121</v>
      </c>
      <c r="M117" s="10" t="s">
        <v>120</v>
      </c>
      <c r="N117" s="10" t="s">
        <v>119</v>
      </c>
      <c r="O117" s="10" t="s">
        <v>118</v>
      </c>
      <c r="P117" s="10" t="s">
        <v>125</v>
      </c>
      <c r="Q117" s="10" t="s">
        <v>126</v>
      </c>
      <c r="R117" s="10" t="s">
        <v>288</v>
      </c>
      <c r="S117" s="10" t="s">
        <v>117</v>
      </c>
      <c r="T117" s="10" t="s">
        <v>5</v>
      </c>
      <c r="U117" s="10" t="s">
        <v>110</v>
      </c>
      <c r="V117" s="10" t="s">
        <v>111</v>
      </c>
      <c r="W117" s="10" t="s">
        <v>112</v>
      </c>
      <c r="X117" s="10" t="s">
        <v>113</v>
      </c>
      <c r="Y117" s="10" t="s">
        <v>114</v>
      </c>
      <c r="Z117" s="10" t="s">
        <v>115</v>
      </c>
      <c r="AA117" s="10" t="s">
        <v>116</v>
      </c>
      <c r="AB117" s="10" t="s">
        <v>127</v>
      </c>
      <c r="AC117" s="10" t="s">
        <v>128</v>
      </c>
      <c r="AD117" s="10" t="s">
        <v>288</v>
      </c>
      <c r="AE117" s="10" t="s">
        <v>109</v>
      </c>
      <c r="AF117" s="10" t="s">
        <v>6</v>
      </c>
    </row>
  </sheetData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AF132"/>
  <sheetViews>
    <sheetView topLeftCell="A121" workbookViewId="0">
      <selection activeCell="D132" sqref="D132"/>
    </sheetView>
  </sheetViews>
  <sheetFormatPr defaultRowHeight="15" x14ac:dyDescent="0.25"/>
  <cols>
    <col min="2" max="2" width="10.140625" bestFit="1" customWidth="1"/>
    <col min="3" max="3" width="35.140625" bestFit="1" customWidth="1"/>
    <col min="4" max="8" width="8.85546875" customWidth="1"/>
    <col min="9" max="10" width="10.5703125" customWidth="1"/>
    <col min="11" max="15" width="8.85546875" customWidth="1"/>
    <col min="16" max="16" width="10.28515625" customWidth="1"/>
    <col min="17" max="17" width="8.85546875" customWidth="1"/>
    <col min="18" max="19" width="10.5703125" customWidth="1"/>
    <col min="20" max="20" width="9.5703125" customWidth="1"/>
    <col min="21" max="21" width="10.5703125" bestFit="1" customWidth="1"/>
    <col min="22" max="22" width="9.5703125" bestFit="1" customWidth="1"/>
    <col min="28" max="28" width="9.5703125" bestFit="1" customWidth="1"/>
    <col min="30" max="31" width="9.5703125" bestFit="1" customWidth="1"/>
    <col min="32" max="32" width="10.5703125" bestFit="1" customWidth="1"/>
  </cols>
  <sheetData>
    <row r="2" spans="2:32" ht="75.75" thickBot="1" x14ac:dyDescent="0.3">
      <c r="B2" s="9" t="s">
        <v>1</v>
      </c>
      <c r="C2" s="10" t="s">
        <v>0</v>
      </c>
      <c r="D2" s="10" t="s">
        <v>2</v>
      </c>
      <c r="E2" s="10" t="s">
        <v>150</v>
      </c>
      <c r="F2" s="10" t="s">
        <v>796</v>
      </c>
      <c r="G2" s="10" t="s">
        <v>3</v>
      </c>
      <c r="H2" s="10" t="s">
        <v>4</v>
      </c>
      <c r="I2" s="10" t="s">
        <v>124</v>
      </c>
      <c r="J2" s="10" t="s">
        <v>123</v>
      </c>
      <c r="K2" s="10" t="s">
        <v>122</v>
      </c>
      <c r="L2" s="10" t="s">
        <v>121</v>
      </c>
      <c r="M2" s="10" t="s">
        <v>120</v>
      </c>
      <c r="N2" s="10" t="s">
        <v>119</v>
      </c>
      <c r="O2" s="10" t="s">
        <v>118</v>
      </c>
      <c r="P2" s="10" t="s">
        <v>125</v>
      </c>
      <c r="Q2" s="10" t="s">
        <v>126</v>
      </c>
      <c r="R2" s="10" t="s">
        <v>288</v>
      </c>
      <c r="S2" s="10" t="s">
        <v>117</v>
      </c>
      <c r="T2" s="10" t="s">
        <v>5</v>
      </c>
      <c r="U2" s="10" t="s">
        <v>110</v>
      </c>
      <c r="V2" s="10" t="s">
        <v>111</v>
      </c>
      <c r="W2" s="10" t="s">
        <v>112</v>
      </c>
      <c r="X2" s="10" t="s">
        <v>113</v>
      </c>
      <c r="Y2" s="10" t="s">
        <v>114</v>
      </c>
      <c r="Z2" s="10" t="s">
        <v>115</v>
      </c>
      <c r="AA2" s="10" t="s">
        <v>116</v>
      </c>
      <c r="AB2" s="10" t="s">
        <v>127</v>
      </c>
      <c r="AC2" s="10" t="s">
        <v>128</v>
      </c>
      <c r="AD2" s="10" t="s">
        <v>288</v>
      </c>
      <c r="AE2" s="10" t="s">
        <v>109</v>
      </c>
      <c r="AF2" s="10" t="s">
        <v>6</v>
      </c>
    </row>
    <row r="3" spans="2:32" x14ac:dyDescent="0.25">
      <c r="B3" s="6"/>
      <c r="C3" s="5" t="s">
        <v>129</v>
      </c>
      <c r="D3" s="5"/>
      <c r="E3" s="5"/>
      <c r="F3" s="5"/>
      <c r="G3" s="5"/>
      <c r="H3" s="5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23">
        <v>89669.35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24">
        <v>40204</v>
      </c>
    </row>
    <row r="4" spans="2:32" x14ac:dyDescent="0.25">
      <c r="B4" s="14" t="s">
        <v>514</v>
      </c>
      <c r="C4" s="14" t="s">
        <v>515</v>
      </c>
      <c r="D4" s="2"/>
      <c r="E4" s="2"/>
      <c r="F4" s="2"/>
      <c r="G4" s="2"/>
      <c r="H4" s="34">
        <f t="shared" ref="H4:H67" si="0">H3+D4-G4</f>
        <v>0</v>
      </c>
      <c r="I4" s="16">
        <v>18000</v>
      </c>
      <c r="J4" s="12"/>
      <c r="K4" s="4"/>
      <c r="L4" s="4"/>
      <c r="M4" s="4"/>
      <c r="N4" s="4"/>
      <c r="O4" s="4"/>
      <c r="P4" s="4"/>
      <c r="Q4" s="4"/>
      <c r="R4" s="4"/>
      <c r="S4" s="4"/>
      <c r="T4" s="4">
        <f t="shared" ref="T4:T67" si="1">T3+(I4+L4+M4+P4+Q4+R4)-(J4+K4+N4+O4+S4)</f>
        <v>107669.35</v>
      </c>
      <c r="U4" s="12"/>
      <c r="V4" s="17"/>
      <c r="W4" s="4"/>
      <c r="X4" s="4"/>
      <c r="Y4" s="4"/>
      <c r="Z4" s="4"/>
      <c r="AA4" s="4"/>
      <c r="AB4" s="4"/>
      <c r="AC4" s="4"/>
      <c r="AD4" s="4"/>
      <c r="AE4" s="4"/>
      <c r="AF4" s="4">
        <f t="shared" ref="AF4:AF67" si="2">AF3+(U4+X4+Y4+AB4+AC4+AD4)-(V4+W4+Z4+AA4+AE4)</f>
        <v>40204</v>
      </c>
    </row>
    <row r="5" spans="2:32" x14ac:dyDescent="0.25">
      <c r="B5" s="14" t="s">
        <v>516</v>
      </c>
      <c r="C5" s="14" t="s">
        <v>351</v>
      </c>
      <c r="D5" s="2"/>
      <c r="E5" s="2"/>
      <c r="F5" s="2"/>
      <c r="G5" s="2"/>
      <c r="H5" s="34">
        <f t="shared" si="0"/>
        <v>0</v>
      </c>
      <c r="I5" s="16">
        <v>0</v>
      </c>
      <c r="J5" s="12"/>
      <c r="K5" s="4"/>
      <c r="L5" s="4"/>
      <c r="M5" s="4">
        <v>829</v>
      </c>
      <c r="N5" s="4"/>
      <c r="O5" s="4"/>
      <c r="P5" s="4"/>
      <c r="Q5" s="4"/>
      <c r="R5" s="4"/>
      <c r="S5" s="4"/>
      <c r="T5" s="4">
        <f t="shared" si="1"/>
        <v>108498.35</v>
      </c>
      <c r="U5" s="12"/>
      <c r="V5" s="17"/>
      <c r="W5" s="4"/>
      <c r="X5" s="4"/>
      <c r="Y5" s="4"/>
      <c r="Z5" s="4"/>
      <c r="AA5" s="4"/>
      <c r="AB5" s="4"/>
      <c r="AC5" s="4"/>
      <c r="AD5" s="4"/>
      <c r="AE5" s="4"/>
      <c r="AF5" s="4">
        <f t="shared" si="2"/>
        <v>40204</v>
      </c>
    </row>
    <row r="6" spans="2:32" x14ac:dyDescent="0.25">
      <c r="B6" s="14" t="s">
        <v>516</v>
      </c>
      <c r="C6" s="14" t="s">
        <v>351</v>
      </c>
      <c r="D6" s="2"/>
      <c r="E6" s="2"/>
      <c r="F6" s="2"/>
      <c r="G6" s="2"/>
      <c r="H6" s="34">
        <f t="shared" si="0"/>
        <v>0</v>
      </c>
      <c r="I6" s="16"/>
      <c r="J6" s="12"/>
      <c r="K6" s="4"/>
      <c r="L6" s="4"/>
      <c r="M6" s="4"/>
      <c r="N6" s="4"/>
      <c r="O6" s="4"/>
      <c r="P6" s="4"/>
      <c r="Q6" s="4"/>
      <c r="R6" s="4"/>
      <c r="S6" s="4"/>
      <c r="T6" s="4">
        <f t="shared" si="1"/>
        <v>108498.35</v>
      </c>
      <c r="U6" s="12">
        <v>0</v>
      </c>
      <c r="V6" s="17"/>
      <c r="W6" s="4"/>
      <c r="X6" s="4"/>
      <c r="Y6" s="4">
        <v>6143</v>
      </c>
      <c r="Z6" s="4"/>
      <c r="AA6" s="4"/>
      <c r="AB6" s="4"/>
      <c r="AC6" s="4"/>
      <c r="AD6" s="4"/>
      <c r="AE6" s="4"/>
      <c r="AF6" s="4">
        <f t="shared" si="2"/>
        <v>46347</v>
      </c>
    </row>
    <row r="7" spans="2:32" x14ac:dyDescent="0.25">
      <c r="B7" s="14" t="s">
        <v>517</v>
      </c>
      <c r="C7" s="14" t="s">
        <v>518</v>
      </c>
      <c r="D7" s="2"/>
      <c r="E7" s="2"/>
      <c r="F7" s="2"/>
      <c r="G7" s="2"/>
      <c r="H7" s="34">
        <f t="shared" si="0"/>
        <v>0</v>
      </c>
      <c r="I7" s="16">
        <v>250</v>
      </c>
      <c r="J7" s="12"/>
      <c r="K7" s="4"/>
      <c r="L7" s="4"/>
      <c r="M7" s="4"/>
      <c r="N7" s="4"/>
      <c r="O7" s="4"/>
      <c r="P7" s="4"/>
      <c r="Q7" s="4"/>
      <c r="R7" s="4"/>
      <c r="S7" s="4"/>
      <c r="T7" s="4">
        <f t="shared" si="1"/>
        <v>108748.35</v>
      </c>
      <c r="U7" s="12"/>
      <c r="V7" s="17"/>
      <c r="W7" s="4"/>
      <c r="X7" s="4"/>
      <c r="Y7" s="4"/>
      <c r="Z7" s="4"/>
      <c r="AA7" s="4"/>
      <c r="AB7" s="4"/>
      <c r="AC7" s="4"/>
      <c r="AD7" s="4"/>
      <c r="AE7" s="4"/>
      <c r="AF7" s="4">
        <f t="shared" si="2"/>
        <v>46347</v>
      </c>
    </row>
    <row r="8" spans="2:32" x14ac:dyDescent="0.25">
      <c r="B8" s="14" t="s">
        <v>519</v>
      </c>
      <c r="C8" s="14" t="s">
        <v>290</v>
      </c>
      <c r="D8" s="2"/>
      <c r="E8" s="2"/>
      <c r="F8" s="2"/>
      <c r="G8" s="2"/>
      <c r="H8" s="34">
        <f t="shared" si="0"/>
        <v>0</v>
      </c>
      <c r="I8" s="16"/>
      <c r="J8" s="12">
        <v>0</v>
      </c>
      <c r="K8" s="4">
        <v>83</v>
      </c>
      <c r="L8" s="4"/>
      <c r="M8" s="4"/>
      <c r="N8" s="4"/>
      <c r="O8" s="4"/>
      <c r="P8" s="4"/>
      <c r="Q8" s="4"/>
      <c r="R8" s="4"/>
      <c r="S8" s="4"/>
      <c r="T8" s="4">
        <f t="shared" si="1"/>
        <v>108665.35</v>
      </c>
      <c r="U8" s="12"/>
      <c r="V8" s="17"/>
      <c r="W8" s="4"/>
      <c r="X8" s="4"/>
      <c r="Y8" s="4"/>
      <c r="Z8" s="4"/>
      <c r="AA8" s="4"/>
      <c r="AB8" s="4"/>
      <c r="AC8" s="4"/>
      <c r="AD8" s="4"/>
      <c r="AE8" s="4"/>
      <c r="AF8" s="4">
        <f t="shared" si="2"/>
        <v>46347</v>
      </c>
    </row>
    <row r="9" spans="2:32" x14ac:dyDescent="0.25">
      <c r="B9" s="14" t="s">
        <v>520</v>
      </c>
      <c r="C9" s="14" t="s">
        <v>351</v>
      </c>
      <c r="D9" s="2"/>
      <c r="E9" s="2"/>
      <c r="F9" s="2"/>
      <c r="G9" s="2"/>
      <c r="H9" s="34">
        <f t="shared" si="0"/>
        <v>0</v>
      </c>
      <c r="I9" s="16"/>
      <c r="J9" s="12"/>
      <c r="K9" s="4"/>
      <c r="L9" s="4"/>
      <c r="M9" s="4"/>
      <c r="N9" s="4"/>
      <c r="O9" s="4"/>
      <c r="P9" s="4"/>
      <c r="Q9" s="4"/>
      <c r="R9" s="4"/>
      <c r="S9" s="4"/>
      <c r="T9" s="4">
        <f t="shared" si="1"/>
        <v>108665.35</v>
      </c>
      <c r="U9" s="12">
        <v>0</v>
      </c>
      <c r="V9" s="17"/>
      <c r="W9" s="4"/>
      <c r="X9" s="4"/>
      <c r="Y9" s="4">
        <v>4158</v>
      </c>
      <c r="Z9" s="4"/>
      <c r="AA9" s="4"/>
      <c r="AB9" s="4"/>
      <c r="AC9" s="4"/>
      <c r="AD9" s="4"/>
      <c r="AE9" s="4"/>
      <c r="AF9" s="4">
        <f t="shared" si="2"/>
        <v>50505</v>
      </c>
    </row>
    <row r="10" spans="2:32" x14ac:dyDescent="0.25">
      <c r="B10" s="14" t="s">
        <v>521</v>
      </c>
      <c r="C10" s="14" t="s">
        <v>351</v>
      </c>
      <c r="D10" s="2"/>
      <c r="E10" s="2"/>
      <c r="F10" s="2"/>
      <c r="G10" s="2"/>
      <c r="H10" s="34">
        <f t="shared" si="0"/>
        <v>0</v>
      </c>
      <c r="I10" s="16"/>
      <c r="J10" s="12"/>
      <c r="K10" s="4"/>
      <c r="L10" s="4"/>
      <c r="M10" s="4"/>
      <c r="N10" s="4"/>
      <c r="O10" s="4"/>
      <c r="P10" s="4"/>
      <c r="Q10" s="4"/>
      <c r="R10" s="4"/>
      <c r="S10" s="4"/>
      <c r="T10" s="4">
        <f t="shared" si="1"/>
        <v>108665.35</v>
      </c>
      <c r="U10" s="12">
        <v>0</v>
      </c>
      <c r="V10" s="17"/>
      <c r="W10" s="4"/>
      <c r="X10" s="4"/>
      <c r="Y10" s="4">
        <v>6987</v>
      </c>
      <c r="Z10" s="4"/>
      <c r="AA10" s="4"/>
      <c r="AB10" s="4"/>
      <c r="AC10" s="4"/>
      <c r="AD10" s="4"/>
      <c r="AE10" s="4"/>
      <c r="AF10" s="4">
        <f t="shared" si="2"/>
        <v>57492</v>
      </c>
    </row>
    <row r="11" spans="2:32" x14ac:dyDescent="0.25">
      <c r="B11" s="14" t="s">
        <v>522</v>
      </c>
      <c r="C11" s="14" t="s">
        <v>456</v>
      </c>
      <c r="D11" s="2"/>
      <c r="E11" s="2"/>
      <c r="F11" s="2"/>
      <c r="G11" s="2"/>
      <c r="H11" s="34">
        <f t="shared" si="0"/>
        <v>0</v>
      </c>
      <c r="I11" s="16">
        <v>30500</v>
      </c>
      <c r="J11" s="12"/>
      <c r="K11" s="4"/>
      <c r="L11" s="4"/>
      <c r="M11" s="4"/>
      <c r="N11" s="4"/>
      <c r="O11" s="4"/>
      <c r="P11" s="4"/>
      <c r="Q11" s="4"/>
      <c r="R11" s="4"/>
      <c r="S11" s="4"/>
      <c r="T11" s="4">
        <f t="shared" si="1"/>
        <v>139165.35</v>
      </c>
      <c r="U11" s="12"/>
      <c r="V11" s="17"/>
      <c r="W11" s="4"/>
      <c r="X11" s="4"/>
      <c r="Y11" s="4"/>
      <c r="Z11" s="4"/>
      <c r="AA11" s="4"/>
      <c r="AB11" s="4"/>
      <c r="AC11" s="4"/>
      <c r="AD11" s="4"/>
      <c r="AE11" s="4"/>
      <c r="AF11" s="4">
        <f t="shared" si="2"/>
        <v>57492</v>
      </c>
    </row>
    <row r="12" spans="2:32" x14ac:dyDescent="0.25">
      <c r="B12" s="14" t="s">
        <v>523</v>
      </c>
      <c r="C12" s="14" t="s">
        <v>524</v>
      </c>
      <c r="D12" s="2"/>
      <c r="E12" s="2"/>
      <c r="F12" s="2"/>
      <c r="G12" s="2"/>
      <c r="H12" s="34">
        <f t="shared" si="0"/>
        <v>0</v>
      </c>
      <c r="I12" s="16">
        <v>250</v>
      </c>
      <c r="J12" s="12"/>
      <c r="K12" s="4"/>
      <c r="L12" s="4"/>
      <c r="M12" s="4"/>
      <c r="N12" s="4"/>
      <c r="O12" s="4"/>
      <c r="P12" s="4"/>
      <c r="Q12" s="4"/>
      <c r="R12" s="4"/>
      <c r="S12" s="4"/>
      <c r="T12" s="4">
        <f t="shared" si="1"/>
        <v>139415.35</v>
      </c>
      <c r="U12" s="12"/>
      <c r="V12" s="17"/>
      <c r="W12" s="4"/>
      <c r="X12" s="4"/>
      <c r="Y12" s="4"/>
      <c r="Z12" s="4"/>
      <c r="AA12" s="4"/>
      <c r="AB12" s="4"/>
      <c r="AC12" s="4"/>
      <c r="AD12" s="4"/>
      <c r="AE12" s="4"/>
      <c r="AF12" s="4">
        <f t="shared" si="2"/>
        <v>57492</v>
      </c>
    </row>
    <row r="13" spans="2:32" x14ac:dyDescent="0.25">
      <c r="B13" s="14" t="s">
        <v>525</v>
      </c>
      <c r="C13" s="14" t="s">
        <v>351</v>
      </c>
      <c r="D13" s="2"/>
      <c r="E13" s="2"/>
      <c r="F13" s="2"/>
      <c r="G13" s="2"/>
      <c r="H13" s="34">
        <f t="shared" si="0"/>
        <v>0</v>
      </c>
      <c r="I13" s="16">
        <v>0</v>
      </c>
      <c r="J13" s="12"/>
      <c r="K13" s="4"/>
      <c r="L13" s="4"/>
      <c r="M13" s="4">
        <v>785</v>
      </c>
      <c r="N13" s="4"/>
      <c r="O13" s="4"/>
      <c r="P13" s="4"/>
      <c r="Q13" s="4"/>
      <c r="R13" s="4"/>
      <c r="S13" s="4"/>
      <c r="T13" s="4">
        <f t="shared" si="1"/>
        <v>140200.35</v>
      </c>
      <c r="U13" s="12"/>
      <c r="V13" s="17"/>
      <c r="W13" s="4"/>
      <c r="X13" s="4"/>
      <c r="Y13" s="4"/>
      <c r="Z13" s="4"/>
      <c r="AA13" s="4"/>
      <c r="AB13" s="4"/>
      <c r="AC13" s="4"/>
      <c r="AD13" s="4"/>
      <c r="AE13" s="4"/>
      <c r="AF13" s="4">
        <f t="shared" si="2"/>
        <v>57492</v>
      </c>
    </row>
    <row r="14" spans="2:32" x14ac:dyDescent="0.25">
      <c r="B14" s="14" t="s">
        <v>526</v>
      </c>
      <c r="C14" s="14" t="s">
        <v>524</v>
      </c>
      <c r="D14" s="2"/>
      <c r="E14" s="2"/>
      <c r="F14" s="2"/>
      <c r="G14" s="2"/>
      <c r="H14" s="34">
        <f t="shared" si="0"/>
        <v>0</v>
      </c>
      <c r="I14" s="17"/>
      <c r="J14" s="12"/>
      <c r="K14" s="4"/>
      <c r="L14" s="4"/>
      <c r="M14" s="4"/>
      <c r="N14" s="4"/>
      <c r="O14" s="4"/>
      <c r="P14" s="4"/>
      <c r="Q14" s="4"/>
      <c r="R14" s="4"/>
      <c r="S14" s="4"/>
      <c r="T14" s="4">
        <f t="shared" si="1"/>
        <v>140200.35</v>
      </c>
      <c r="U14" s="12">
        <v>250</v>
      </c>
      <c r="V14" s="17"/>
      <c r="W14" s="4"/>
      <c r="X14" s="4"/>
      <c r="Y14" s="4"/>
      <c r="Z14" s="4"/>
      <c r="AA14" s="4"/>
      <c r="AB14" s="4"/>
      <c r="AC14" s="4"/>
      <c r="AD14" s="4"/>
      <c r="AE14" s="4"/>
      <c r="AF14" s="4">
        <f t="shared" si="2"/>
        <v>57742</v>
      </c>
    </row>
    <row r="15" spans="2:32" x14ac:dyDescent="0.25">
      <c r="B15" s="14" t="s">
        <v>527</v>
      </c>
      <c r="C15" s="14" t="s">
        <v>351</v>
      </c>
      <c r="D15" s="2"/>
      <c r="E15" s="2"/>
      <c r="F15" s="2"/>
      <c r="G15" s="2"/>
      <c r="H15" s="34">
        <f t="shared" si="0"/>
        <v>0</v>
      </c>
      <c r="I15" s="17">
        <v>0</v>
      </c>
      <c r="J15" s="12"/>
      <c r="K15" s="4"/>
      <c r="L15" s="4"/>
      <c r="M15" s="4">
        <v>785</v>
      </c>
      <c r="N15" s="4"/>
      <c r="O15" s="4"/>
      <c r="P15" s="4"/>
      <c r="Q15" s="4"/>
      <c r="R15" s="4"/>
      <c r="S15" s="4"/>
      <c r="T15" s="4">
        <f t="shared" si="1"/>
        <v>140985.35</v>
      </c>
      <c r="U15" s="12"/>
      <c r="V15" s="17"/>
      <c r="W15" s="4"/>
      <c r="X15" s="4"/>
      <c r="Y15" s="4"/>
      <c r="Z15" s="4"/>
      <c r="AA15" s="4"/>
      <c r="AB15" s="4"/>
      <c r="AC15" s="4"/>
      <c r="AD15" s="4"/>
      <c r="AE15" s="4"/>
      <c r="AF15" s="4">
        <f t="shared" si="2"/>
        <v>57742</v>
      </c>
    </row>
    <row r="16" spans="2:32" x14ac:dyDescent="0.25">
      <c r="B16" s="14" t="s">
        <v>528</v>
      </c>
      <c r="C16" s="14" t="s">
        <v>529</v>
      </c>
      <c r="D16" s="2"/>
      <c r="E16" s="2"/>
      <c r="F16" s="2"/>
      <c r="G16" s="2"/>
      <c r="H16" s="34">
        <f t="shared" si="0"/>
        <v>0</v>
      </c>
      <c r="I16" s="17"/>
      <c r="J16" s="12"/>
      <c r="K16" s="4"/>
      <c r="L16" s="4"/>
      <c r="M16" s="4"/>
      <c r="N16" s="4"/>
      <c r="O16" s="4"/>
      <c r="P16" s="4"/>
      <c r="Q16" s="4"/>
      <c r="R16" s="4"/>
      <c r="S16" s="4"/>
      <c r="T16" s="4">
        <f t="shared" si="1"/>
        <v>140985.35</v>
      </c>
      <c r="U16" s="12"/>
      <c r="V16" s="17">
        <v>1000</v>
      </c>
      <c r="W16" s="4">
        <v>6</v>
      </c>
      <c r="X16" s="4"/>
      <c r="Y16" s="4"/>
      <c r="Z16" s="4"/>
      <c r="AA16" s="4"/>
      <c r="AB16" s="4"/>
      <c r="AC16" s="4"/>
      <c r="AD16" s="4"/>
      <c r="AE16" s="4"/>
      <c r="AF16" s="4">
        <f t="shared" si="2"/>
        <v>56736</v>
      </c>
    </row>
    <row r="17" spans="2:32" x14ac:dyDescent="0.25">
      <c r="B17" s="14" t="s">
        <v>528</v>
      </c>
      <c r="C17" s="14" t="s">
        <v>530</v>
      </c>
      <c r="D17" s="2"/>
      <c r="E17" s="2"/>
      <c r="F17" s="2"/>
      <c r="G17" s="2"/>
      <c r="H17" s="34">
        <f t="shared" si="0"/>
        <v>0</v>
      </c>
      <c r="I17" s="17"/>
      <c r="J17" s="12"/>
      <c r="K17" s="4"/>
      <c r="L17" s="4"/>
      <c r="M17" s="4"/>
      <c r="N17" s="4"/>
      <c r="O17" s="4"/>
      <c r="P17" s="4"/>
      <c r="Q17" s="4"/>
      <c r="R17" s="4"/>
      <c r="S17" s="4"/>
      <c r="T17" s="4">
        <f t="shared" si="1"/>
        <v>140985.35</v>
      </c>
      <c r="U17" s="12"/>
      <c r="V17" s="17">
        <v>25000</v>
      </c>
      <c r="W17" s="4">
        <v>6</v>
      </c>
      <c r="X17" s="4"/>
      <c r="Y17" s="4"/>
      <c r="Z17" s="4"/>
      <c r="AA17" s="4"/>
      <c r="AB17" s="4"/>
      <c r="AC17" s="4"/>
      <c r="AD17" s="4"/>
      <c r="AE17" s="4"/>
      <c r="AF17" s="4">
        <f t="shared" si="2"/>
        <v>31730</v>
      </c>
    </row>
    <row r="18" spans="2:32" x14ac:dyDescent="0.25">
      <c r="B18" s="14" t="s">
        <v>528</v>
      </c>
      <c r="C18" s="14" t="s">
        <v>531</v>
      </c>
      <c r="D18" s="2"/>
      <c r="E18" s="2"/>
      <c r="F18" s="2"/>
      <c r="G18" s="2"/>
      <c r="H18" s="34">
        <f t="shared" si="0"/>
        <v>0</v>
      </c>
      <c r="I18" s="17">
        <v>1000</v>
      </c>
      <c r="J18" s="12"/>
      <c r="K18" s="4"/>
      <c r="L18" s="4"/>
      <c r="M18" s="4"/>
      <c r="N18" s="4"/>
      <c r="O18" s="4"/>
      <c r="P18" s="4"/>
      <c r="Q18" s="4"/>
      <c r="R18" s="4"/>
      <c r="S18" s="4"/>
      <c r="T18" s="4">
        <f t="shared" si="1"/>
        <v>141985.35</v>
      </c>
      <c r="U18" s="12"/>
      <c r="V18" s="17"/>
      <c r="W18" s="4"/>
      <c r="X18" s="4"/>
      <c r="Y18" s="4"/>
      <c r="Z18" s="4"/>
      <c r="AA18" s="4"/>
      <c r="AB18" s="4"/>
      <c r="AC18" s="4"/>
      <c r="AD18" s="4"/>
      <c r="AE18" s="4"/>
      <c r="AF18" s="4">
        <f t="shared" si="2"/>
        <v>31730</v>
      </c>
    </row>
    <row r="19" spans="2:32" x14ac:dyDescent="0.25">
      <c r="B19" s="14" t="s">
        <v>532</v>
      </c>
      <c r="C19" s="14" t="s">
        <v>533</v>
      </c>
      <c r="D19" s="2"/>
      <c r="E19" s="2"/>
      <c r="F19" s="2"/>
      <c r="G19" s="2"/>
      <c r="H19" s="34">
        <f t="shared" si="0"/>
        <v>0</v>
      </c>
      <c r="I19" s="17"/>
      <c r="J19" s="12"/>
      <c r="K19" s="4"/>
      <c r="L19" s="4"/>
      <c r="M19" s="4"/>
      <c r="N19" s="4"/>
      <c r="O19" s="4"/>
      <c r="P19" s="4"/>
      <c r="Q19" s="4"/>
      <c r="R19" s="4"/>
      <c r="S19" s="4"/>
      <c r="T19" s="4">
        <f t="shared" si="1"/>
        <v>141985.35</v>
      </c>
      <c r="U19" s="12"/>
      <c r="V19" s="17">
        <v>10000</v>
      </c>
      <c r="W19" s="4">
        <v>6</v>
      </c>
      <c r="X19" s="4"/>
      <c r="Y19" s="4"/>
      <c r="Z19" s="4"/>
      <c r="AA19" s="4"/>
      <c r="AB19" s="4"/>
      <c r="AC19" s="4"/>
      <c r="AD19" s="4"/>
      <c r="AE19" s="4"/>
      <c r="AF19" s="4">
        <f t="shared" si="2"/>
        <v>21724</v>
      </c>
    </row>
    <row r="20" spans="2:32" x14ac:dyDescent="0.25">
      <c r="B20" s="14" t="s">
        <v>532</v>
      </c>
      <c r="C20" s="14" t="s">
        <v>534</v>
      </c>
      <c r="D20" s="2"/>
      <c r="E20" s="2"/>
      <c r="F20" s="2"/>
      <c r="G20" s="2"/>
      <c r="H20" s="34">
        <f t="shared" si="0"/>
        <v>0</v>
      </c>
      <c r="I20" s="17"/>
      <c r="J20" s="12"/>
      <c r="K20" s="4"/>
      <c r="L20" s="4"/>
      <c r="M20" s="4"/>
      <c r="N20" s="4"/>
      <c r="O20" s="4"/>
      <c r="P20" s="4"/>
      <c r="Q20" s="4"/>
      <c r="R20" s="4"/>
      <c r="S20" s="4"/>
      <c r="T20" s="4">
        <f t="shared" si="1"/>
        <v>141985.35</v>
      </c>
      <c r="U20" s="12"/>
      <c r="V20" s="17">
        <v>10000</v>
      </c>
      <c r="W20" s="4">
        <v>6</v>
      </c>
      <c r="X20" s="4"/>
      <c r="Y20" s="4"/>
      <c r="Z20" s="4"/>
      <c r="AA20" s="4"/>
      <c r="AB20" s="4"/>
      <c r="AC20" s="4"/>
      <c r="AD20" s="4"/>
      <c r="AE20" s="4"/>
      <c r="AF20" s="4">
        <f t="shared" si="2"/>
        <v>11718</v>
      </c>
    </row>
    <row r="21" spans="2:32" x14ac:dyDescent="0.25">
      <c r="B21" s="14" t="s">
        <v>535</v>
      </c>
      <c r="C21" s="14" t="s">
        <v>150</v>
      </c>
      <c r="D21" s="2"/>
      <c r="E21" s="2"/>
      <c r="F21" s="2"/>
      <c r="G21" s="2"/>
      <c r="H21" s="34">
        <f t="shared" si="0"/>
        <v>0</v>
      </c>
      <c r="I21" s="17"/>
      <c r="J21" s="12">
        <v>0</v>
      </c>
      <c r="K21" s="4"/>
      <c r="L21" s="4"/>
      <c r="M21" s="4"/>
      <c r="N21" s="4"/>
      <c r="O21" s="4"/>
      <c r="P21" s="4">
        <v>-100000</v>
      </c>
      <c r="Q21" s="4"/>
      <c r="R21" s="4"/>
      <c r="S21" s="4"/>
      <c r="T21" s="4">
        <f t="shared" si="1"/>
        <v>41985.350000000006</v>
      </c>
      <c r="U21" s="12">
        <v>0</v>
      </c>
      <c r="V21" s="17"/>
      <c r="W21" s="4"/>
      <c r="X21" s="4"/>
      <c r="Y21" s="4"/>
      <c r="Z21" s="4"/>
      <c r="AA21" s="4"/>
      <c r="AB21" s="4">
        <v>100000</v>
      </c>
      <c r="AC21" s="4"/>
      <c r="AD21" s="4"/>
      <c r="AE21" s="4"/>
      <c r="AF21" s="4">
        <f t="shared" si="2"/>
        <v>111718</v>
      </c>
    </row>
    <row r="22" spans="2:32" x14ac:dyDescent="0.25">
      <c r="B22" s="14" t="s">
        <v>536</v>
      </c>
      <c r="C22" s="14" t="s">
        <v>351</v>
      </c>
      <c r="D22" s="2"/>
      <c r="E22" s="2"/>
      <c r="F22" s="2"/>
      <c r="G22" s="2"/>
      <c r="H22" s="34">
        <f t="shared" si="0"/>
        <v>0</v>
      </c>
      <c r="I22" s="17"/>
      <c r="J22" s="12"/>
      <c r="K22" s="4"/>
      <c r="L22" s="4"/>
      <c r="M22" s="4"/>
      <c r="N22" s="4"/>
      <c r="O22" s="4"/>
      <c r="P22" s="4"/>
      <c r="Q22" s="4"/>
      <c r="R22" s="4"/>
      <c r="S22" s="4"/>
      <c r="T22" s="4">
        <f t="shared" si="1"/>
        <v>41985.350000000006</v>
      </c>
      <c r="U22" s="12">
        <v>0</v>
      </c>
      <c r="V22" s="17">
        <v>0</v>
      </c>
      <c r="W22" s="4"/>
      <c r="X22" s="4"/>
      <c r="Y22" s="4">
        <v>4275</v>
      </c>
      <c r="Z22" s="4"/>
      <c r="AA22" s="4"/>
      <c r="AB22" s="4"/>
      <c r="AC22" s="4"/>
      <c r="AD22" s="4"/>
      <c r="AE22" s="4"/>
      <c r="AF22" s="4">
        <f t="shared" si="2"/>
        <v>115993</v>
      </c>
    </row>
    <row r="23" spans="2:32" x14ac:dyDescent="0.25">
      <c r="B23" s="14" t="s">
        <v>537</v>
      </c>
      <c r="C23" s="14" t="s">
        <v>351</v>
      </c>
      <c r="D23" s="2"/>
      <c r="E23" s="2"/>
      <c r="F23" s="2"/>
      <c r="G23" s="2"/>
      <c r="H23" s="34">
        <f t="shared" si="0"/>
        <v>0</v>
      </c>
      <c r="I23" s="17">
        <v>0</v>
      </c>
      <c r="J23" s="12"/>
      <c r="K23" s="4"/>
      <c r="L23" s="4"/>
      <c r="M23" s="4">
        <v>8172</v>
      </c>
      <c r="N23" s="4"/>
      <c r="O23" s="4"/>
      <c r="P23" s="4"/>
      <c r="Q23" s="4"/>
      <c r="R23" s="4"/>
      <c r="S23" s="4"/>
      <c r="T23" s="4">
        <f t="shared" si="1"/>
        <v>50157.350000000006</v>
      </c>
      <c r="U23" s="12"/>
      <c r="V23" s="17"/>
      <c r="W23" s="4"/>
      <c r="X23" s="4"/>
      <c r="Y23" s="4"/>
      <c r="Z23" s="4"/>
      <c r="AA23" s="4"/>
      <c r="AB23" s="4"/>
      <c r="AC23" s="4"/>
      <c r="AD23" s="4"/>
      <c r="AE23" s="4"/>
      <c r="AF23" s="4">
        <f t="shared" si="2"/>
        <v>115993</v>
      </c>
    </row>
    <row r="24" spans="2:32" x14ac:dyDescent="0.25">
      <c r="B24" s="14" t="s">
        <v>537</v>
      </c>
      <c r="C24" s="14" t="s">
        <v>351</v>
      </c>
      <c r="D24" s="2"/>
      <c r="E24" s="2"/>
      <c r="F24" s="2"/>
      <c r="G24" s="2"/>
      <c r="H24" s="34">
        <f t="shared" si="0"/>
        <v>0</v>
      </c>
      <c r="I24" s="17">
        <v>0</v>
      </c>
      <c r="J24" s="12"/>
      <c r="K24" s="4"/>
      <c r="L24" s="4"/>
      <c r="M24" s="4">
        <v>10215</v>
      </c>
      <c r="N24" s="4"/>
      <c r="O24" s="4"/>
      <c r="P24" s="4"/>
      <c r="Q24" s="4"/>
      <c r="R24" s="4"/>
      <c r="S24" s="4"/>
      <c r="T24" s="4">
        <f t="shared" si="1"/>
        <v>60372.350000000006</v>
      </c>
      <c r="U24" s="12"/>
      <c r="V24" s="17"/>
      <c r="W24" s="4"/>
      <c r="X24" s="4"/>
      <c r="Y24" s="4"/>
      <c r="Z24" s="4"/>
      <c r="AA24" s="4"/>
      <c r="AB24" s="4"/>
      <c r="AC24" s="4"/>
      <c r="AD24" s="4"/>
      <c r="AE24" s="4"/>
      <c r="AF24" s="4">
        <f t="shared" si="2"/>
        <v>115993</v>
      </c>
    </row>
    <row r="25" spans="2:32" x14ac:dyDescent="0.25">
      <c r="B25" s="14" t="s">
        <v>538</v>
      </c>
      <c r="C25" s="14" t="s">
        <v>539</v>
      </c>
      <c r="D25" s="2"/>
      <c r="E25" s="2"/>
      <c r="F25" s="2"/>
      <c r="G25" s="2"/>
      <c r="H25" s="34">
        <f t="shared" si="0"/>
        <v>0</v>
      </c>
      <c r="I25" s="17"/>
      <c r="J25" s="12"/>
      <c r="K25" s="4"/>
      <c r="L25" s="4"/>
      <c r="M25" s="4"/>
      <c r="N25" s="4"/>
      <c r="O25" s="4"/>
      <c r="P25" s="4"/>
      <c r="Q25" s="4"/>
      <c r="R25" s="4"/>
      <c r="S25" s="4"/>
      <c r="T25" s="4">
        <f t="shared" si="1"/>
        <v>60372.350000000006</v>
      </c>
      <c r="U25" s="12"/>
      <c r="V25" s="17">
        <v>750</v>
      </c>
      <c r="W25" s="4">
        <v>6</v>
      </c>
      <c r="X25" s="4"/>
      <c r="Y25" s="4"/>
      <c r="Z25" s="4"/>
      <c r="AA25" s="4"/>
      <c r="AB25" s="4"/>
      <c r="AC25" s="4"/>
      <c r="AD25" s="4"/>
      <c r="AE25" s="4"/>
      <c r="AF25" s="4">
        <f t="shared" si="2"/>
        <v>115237</v>
      </c>
    </row>
    <row r="26" spans="2:32" x14ac:dyDescent="0.25">
      <c r="B26" s="14" t="s">
        <v>538</v>
      </c>
      <c r="C26" s="14" t="s">
        <v>540</v>
      </c>
      <c r="D26" s="2"/>
      <c r="E26" s="2"/>
      <c r="F26" s="2"/>
      <c r="G26" s="2"/>
      <c r="H26" s="34">
        <f t="shared" si="0"/>
        <v>0</v>
      </c>
      <c r="I26" s="17"/>
      <c r="J26" s="12"/>
      <c r="K26" s="4"/>
      <c r="L26" s="4"/>
      <c r="M26" s="4"/>
      <c r="N26" s="4"/>
      <c r="O26" s="4"/>
      <c r="P26" s="4"/>
      <c r="Q26" s="4"/>
      <c r="R26" s="4"/>
      <c r="S26" s="4"/>
      <c r="T26" s="4">
        <f t="shared" si="1"/>
        <v>60372.350000000006</v>
      </c>
      <c r="U26" s="12"/>
      <c r="V26" s="17">
        <v>1500</v>
      </c>
      <c r="W26" s="4">
        <v>6</v>
      </c>
      <c r="X26" s="4"/>
      <c r="Y26" s="4"/>
      <c r="Z26" s="4"/>
      <c r="AA26" s="4"/>
      <c r="AB26" s="4"/>
      <c r="AC26" s="4"/>
      <c r="AD26" s="4"/>
      <c r="AE26" s="4"/>
      <c r="AF26" s="4">
        <f t="shared" si="2"/>
        <v>113731</v>
      </c>
    </row>
    <row r="27" spans="2:32" x14ac:dyDescent="0.25">
      <c r="B27" s="14" t="s">
        <v>538</v>
      </c>
      <c r="C27" s="14" t="s">
        <v>541</v>
      </c>
      <c r="D27" s="2"/>
      <c r="E27" s="2"/>
      <c r="F27" s="2"/>
      <c r="G27" s="2"/>
      <c r="H27" s="34">
        <f t="shared" si="0"/>
        <v>0</v>
      </c>
      <c r="I27" s="17"/>
      <c r="J27" s="12"/>
      <c r="K27" s="4"/>
      <c r="L27" s="4"/>
      <c r="M27" s="4"/>
      <c r="N27" s="4"/>
      <c r="O27" s="4"/>
      <c r="P27" s="4"/>
      <c r="Q27" s="4"/>
      <c r="R27" s="4"/>
      <c r="S27" s="4"/>
      <c r="T27" s="4">
        <f t="shared" si="1"/>
        <v>60372.350000000006</v>
      </c>
      <c r="U27" s="12">
        <v>1500</v>
      </c>
      <c r="V27" s="17"/>
      <c r="W27" s="4"/>
      <c r="X27" s="4"/>
      <c r="Y27" s="4"/>
      <c r="Z27" s="4"/>
      <c r="AA27" s="4"/>
      <c r="AB27" s="4"/>
      <c r="AC27" s="4"/>
      <c r="AD27" s="4"/>
      <c r="AE27" s="4"/>
      <c r="AF27" s="4">
        <f t="shared" si="2"/>
        <v>115231</v>
      </c>
    </row>
    <row r="28" spans="2:32" x14ac:dyDescent="0.25">
      <c r="B28" s="14" t="s">
        <v>542</v>
      </c>
      <c r="C28" s="14" t="s">
        <v>543</v>
      </c>
      <c r="D28" s="2"/>
      <c r="E28" s="2"/>
      <c r="F28" s="2"/>
      <c r="G28" s="2"/>
      <c r="H28" s="34">
        <f t="shared" si="0"/>
        <v>0</v>
      </c>
      <c r="I28" s="17"/>
      <c r="J28" s="12"/>
      <c r="K28" s="4"/>
      <c r="L28" s="4"/>
      <c r="M28" s="4"/>
      <c r="N28" s="4"/>
      <c r="O28" s="4"/>
      <c r="P28" s="4"/>
      <c r="Q28" s="4"/>
      <c r="R28" s="4"/>
      <c r="S28" s="4"/>
      <c r="T28" s="4">
        <f t="shared" si="1"/>
        <v>60372.350000000006</v>
      </c>
      <c r="U28" s="12"/>
      <c r="V28" s="17">
        <v>25000</v>
      </c>
      <c r="W28" s="4">
        <v>6</v>
      </c>
      <c r="X28" s="4"/>
      <c r="Y28" s="4"/>
      <c r="Z28" s="4"/>
      <c r="AA28" s="4"/>
      <c r="AB28" s="4"/>
      <c r="AC28" s="4"/>
      <c r="AD28" s="4"/>
      <c r="AE28" s="4"/>
      <c r="AF28" s="4">
        <f t="shared" si="2"/>
        <v>90225</v>
      </c>
    </row>
    <row r="29" spans="2:32" x14ac:dyDescent="0.25">
      <c r="B29" s="14" t="s">
        <v>542</v>
      </c>
      <c r="C29" s="14" t="s">
        <v>544</v>
      </c>
      <c r="D29" s="2"/>
      <c r="E29" s="2"/>
      <c r="F29" s="2"/>
      <c r="G29" s="2"/>
      <c r="H29" s="34">
        <f t="shared" si="0"/>
        <v>0</v>
      </c>
      <c r="I29" s="17"/>
      <c r="J29" s="12"/>
      <c r="K29" s="4"/>
      <c r="L29" s="4"/>
      <c r="M29" s="4"/>
      <c r="N29" s="4"/>
      <c r="O29" s="4"/>
      <c r="P29" s="4"/>
      <c r="Q29" s="4"/>
      <c r="R29" s="4"/>
      <c r="S29" s="4"/>
      <c r="T29" s="4">
        <f t="shared" si="1"/>
        <v>60372.350000000006</v>
      </c>
      <c r="U29" s="12"/>
      <c r="V29" s="17">
        <v>10000</v>
      </c>
      <c r="W29" s="4">
        <v>6</v>
      </c>
      <c r="X29" s="4"/>
      <c r="Y29" s="4"/>
      <c r="Z29" s="4"/>
      <c r="AA29" s="4"/>
      <c r="AB29" s="4"/>
      <c r="AC29" s="4"/>
      <c r="AD29" s="4"/>
      <c r="AE29" s="4"/>
      <c r="AF29" s="4">
        <f t="shared" si="2"/>
        <v>80219</v>
      </c>
    </row>
    <row r="30" spans="2:32" x14ac:dyDescent="0.25">
      <c r="B30" s="14" t="s">
        <v>545</v>
      </c>
      <c r="C30" s="14" t="s">
        <v>546</v>
      </c>
      <c r="D30" s="2"/>
      <c r="E30" s="2"/>
      <c r="F30" s="2"/>
      <c r="G30" s="2"/>
      <c r="H30" s="34">
        <f t="shared" si="0"/>
        <v>0</v>
      </c>
      <c r="I30" s="17"/>
      <c r="J30" s="12"/>
      <c r="K30" s="4"/>
      <c r="L30" s="4"/>
      <c r="M30" s="4"/>
      <c r="N30" s="4"/>
      <c r="O30" s="4"/>
      <c r="P30" s="4"/>
      <c r="Q30" s="4"/>
      <c r="R30" s="4"/>
      <c r="S30" s="4"/>
      <c r="T30" s="4">
        <f t="shared" si="1"/>
        <v>60372.350000000006</v>
      </c>
      <c r="U30" s="12"/>
      <c r="V30" s="17">
        <v>1500</v>
      </c>
      <c r="W30" s="4">
        <v>6</v>
      </c>
      <c r="X30" s="4"/>
      <c r="Y30" s="4"/>
      <c r="Z30" s="4"/>
      <c r="AA30" s="4"/>
      <c r="AB30" s="4"/>
      <c r="AC30" s="4"/>
      <c r="AD30" s="4"/>
      <c r="AE30" s="4"/>
      <c r="AF30" s="4">
        <f t="shared" si="2"/>
        <v>78713</v>
      </c>
    </row>
    <row r="31" spans="2:32" x14ac:dyDescent="0.25">
      <c r="B31" s="14" t="s">
        <v>545</v>
      </c>
      <c r="C31" s="14" t="s">
        <v>232</v>
      </c>
      <c r="D31" s="2"/>
      <c r="E31" s="2"/>
      <c r="F31" s="2"/>
      <c r="G31" s="2"/>
      <c r="H31" s="34">
        <f t="shared" si="0"/>
        <v>0</v>
      </c>
      <c r="I31" s="17">
        <v>0</v>
      </c>
      <c r="J31" s="12"/>
      <c r="K31" s="4"/>
      <c r="L31" s="4">
        <v>65</v>
      </c>
      <c r="M31" s="4"/>
      <c r="N31" s="4"/>
      <c r="O31" s="4"/>
      <c r="P31" s="4"/>
      <c r="Q31" s="4"/>
      <c r="R31" s="4"/>
      <c r="S31" s="4"/>
      <c r="T31" s="4">
        <f t="shared" si="1"/>
        <v>60437.350000000006</v>
      </c>
      <c r="U31" s="12"/>
      <c r="V31" s="17"/>
      <c r="W31" s="4"/>
      <c r="X31" s="4"/>
      <c r="Y31" s="4"/>
      <c r="Z31" s="4"/>
      <c r="AA31" s="4"/>
      <c r="AB31" s="4"/>
      <c r="AC31" s="4"/>
      <c r="AD31" s="4"/>
      <c r="AE31" s="4"/>
      <c r="AF31" s="4">
        <f t="shared" si="2"/>
        <v>78713</v>
      </c>
    </row>
    <row r="32" spans="2:32" x14ac:dyDescent="0.25">
      <c r="B32" s="14" t="s">
        <v>545</v>
      </c>
      <c r="C32" s="14" t="s">
        <v>547</v>
      </c>
      <c r="D32" s="2"/>
      <c r="E32" s="2"/>
      <c r="F32" s="2"/>
      <c r="G32" s="2"/>
      <c r="H32" s="34">
        <f t="shared" si="0"/>
        <v>0</v>
      </c>
      <c r="I32" s="17">
        <v>0</v>
      </c>
      <c r="J32" s="12"/>
      <c r="K32" s="4"/>
      <c r="L32" s="4"/>
      <c r="M32" s="4"/>
      <c r="N32" s="4"/>
      <c r="O32" s="4"/>
      <c r="P32" s="4"/>
      <c r="Q32" s="4"/>
      <c r="R32" s="4">
        <v>400000</v>
      </c>
      <c r="S32" s="4"/>
      <c r="T32" s="4">
        <f t="shared" si="1"/>
        <v>460437.35</v>
      </c>
      <c r="U32" s="12"/>
      <c r="V32" s="17"/>
      <c r="W32" s="4"/>
      <c r="X32" s="4"/>
      <c r="Y32" s="4"/>
      <c r="Z32" s="4"/>
      <c r="AA32" s="4"/>
      <c r="AB32" s="4"/>
      <c r="AC32" s="4"/>
      <c r="AD32" s="4"/>
      <c r="AE32" s="4"/>
      <c r="AF32" s="4">
        <f t="shared" si="2"/>
        <v>78713</v>
      </c>
    </row>
    <row r="33" spans="2:32" x14ac:dyDescent="0.25">
      <c r="B33" s="14" t="s">
        <v>545</v>
      </c>
      <c r="C33" s="14" t="s">
        <v>547</v>
      </c>
      <c r="D33" s="2"/>
      <c r="E33" s="2"/>
      <c r="F33" s="2"/>
      <c r="G33" s="2"/>
      <c r="H33" s="34">
        <f t="shared" si="0"/>
        <v>0</v>
      </c>
      <c r="I33" s="17">
        <v>0</v>
      </c>
      <c r="J33" s="12"/>
      <c r="K33" s="4"/>
      <c r="L33" s="4"/>
      <c r="M33" s="4"/>
      <c r="N33" s="4"/>
      <c r="O33" s="4"/>
      <c r="P33" s="4"/>
      <c r="Q33" s="4"/>
      <c r="R33" s="4">
        <v>500000</v>
      </c>
      <c r="S33" s="4"/>
      <c r="T33" s="4">
        <f t="shared" si="1"/>
        <v>960437.35</v>
      </c>
      <c r="U33" s="12"/>
      <c r="V33" s="17"/>
      <c r="W33" s="4"/>
      <c r="X33" s="4"/>
      <c r="Y33" s="4"/>
      <c r="Z33" s="4"/>
      <c r="AA33" s="4"/>
      <c r="AB33" s="4"/>
      <c r="AC33" s="4"/>
      <c r="AD33" s="4"/>
      <c r="AE33" s="4"/>
      <c r="AF33" s="4">
        <f t="shared" si="2"/>
        <v>78713</v>
      </c>
    </row>
    <row r="34" spans="2:32" x14ac:dyDescent="0.25">
      <c r="B34" s="14" t="s">
        <v>545</v>
      </c>
      <c r="C34" s="14" t="s">
        <v>335</v>
      </c>
      <c r="D34" s="2"/>
      <c r="E34" s="2"/>
      <c r="F34" s="2"/>
      <c r="G34" s="2"/>
      <c r="H34" s="34">
        <f t="shared" si="0"/>
        <v>0</v>
      </c>
      <c r="I34" s="17"/>
      <c r="J34" s="12">
        <v>0</v>
      </c>
      <c r="K34" s="4"/>
      <c r="L34" s="4"/>
      <c r="M34" s="4"/>
      <c r="N34" s="4"/>
      <c r="O34" s="4"/>
      <c r="P34" s="4"/>
      <c r="Q34" s="4"/>
      <c r="R34" s="4"/>
      <c r="S34" s="4">
        <v>400000</v>
      </c>
      <c r="T34" s="4">
        <f t="shared" si="1"/>
        <v>560437.35</v>
      </c>
      <c r="U34" s="12"/>
      <c r="V34" s="17"/>
      <c r="W34" s="4"/>
      <c r="X34" s="4"/>
      <c r="Y34" s="4"/>
      <c r="Z34" s="4"/>
      <c r="AA34" s="4"/>
      <c r="AB34" s="4"/>
      <c r="AC34" s="4"/>
      <c r="AD34" s="4"/>
      <c r="AE34" s="4"/>
      <c r="AF34" s="4">
        <f t="shared" si="2"/>
        <v>78713</v>
      </c>
    </row>
    <row r="35" spans="2:32" x14ac:dyDescent="0.25">
      <c r="B35" s="14" t="s">
        <v>545</v>
      </c>
      <c r="C35" s="14" t="s">
        <v>335</v>
      </c>
      <c r="D35" s="2"/>
      <c r="E35" s="2"/>
      <c r="F35" s="2"/>
      <c r="G35" s="2"/>
      <c r="H35" s="34">
        <f t="shared" si="0"/>
        <v>0</v>
      </c>
      <c r="I35" s="17"/>
      <c r="J35" s="12">
        <v>0</v>
      </c>
      <c r="K35" s="4"/>
      <c r="L35" s="4"/>
      <c r="M35" s="4"/>
      <c r="N35" s="4"/>
      <c r="O35" s="4"/>
      <c r="P35" s="4"/>
      <c r="Q35" s="4"/>
      <c r="R35" s="4"/>
      <c r="S35" s="4">
        <v>500000</v>
      </c>
      <c r="T35" s="4">
        <f t="shared" si="1"/>
        <v>60437.349999999977</v>
      </c>
      <c r="U35" s="12"/>
      <c r="V35" s="17"/>
      <c r="W35" s="4"/>
      <c r="X35" s="4"/>
      <c r="Y35" s="4"/>
      <c r="Z35" s="4"/>
      <c r="AA35" s="4"/>
      <c r="AB35" s="4"/>
      <c r="AC35" s="4"/>
      <c r="AD35" s="4"/>
      <c r="AE35" s="4"/>
      <c r="AF35" s="4">
        <f t="shared" si="2"/>
        <v>78713</v>
      </c>
    </row>
    <row r="36" spans="2:32" x14ac:dyDescent="0.25">
      <c r="B36" s="14" t="s">
        <v>545</v>
      </c>
      <c r="C36" s="14" t="s">
        <v>466</v>
      </c>
      <c r="D36" s="2"/>
      <c r="E36" s="2"/>
      <c r="F36" s="2"/>
      <c r="G36" s="2"/>
      <c r="H36" s="34">
        <f t="shared" si="0"/>
        <v>0</v>
      </c>
      <c r="I36" s="17"/>
      <c r="J36" s="12">
        <v>4000</v>
      </c>
      <c r="K36" s="4"/>
      <c r="L36" s="4"/>
      <c r="M36" s="4"/>
      <c r="N36" s="4"/>
      <c r="O36" s="4"/>
      <c r="P36" s="4"/>
      <c r="Q36" s="4"/>
      <c r="R36" s="4"/>
      <c r="S36" s="4"/>
      <c r="T36" s="4">
        <f t="shared" si="1"/>
        <v>56437.349999999977</v>
      </c>
      <c r="U36" s="12"/>
      <c r="V36" s="17"/>
      <c r="W36" s="4"/>
      <c r="X36" s="4"/>
      <c r="Y36" s="4"/>
      <c r="Z36" s="4"/>
      <c r="AA36" s="4"/>
      <c r="AB36" s="4"/>
      <c r="AC36" s="4"/>
      <c r="AD36" s="4"/>
      <c r="AE36" s="4"/>
      <c r="AF36" s="4">
        <f t="shared" si="2"/>
        <v>78713</v>
      </c>
    </row>
    <row r="37" spans="2:32" x14ac:dyDescent="0.25">
      <c r="B37" s="14" t="s">
        <v>548</v>
      </c>
      <c r="C37" s="14" t="s">
        <v>351</v>
      </c>
      <c r="D37" s="2"/>
      <c r="E37" s="2"/>
      <c r="F37" s="2"/>
      <c r="G37" s="2"/>
      <c r="H37" s="34">
        <f t="shared" si="0"/>
        <v>0</v>
      </c>
      <c r="I37" s="17">
        <v>0</v>
      </c>
      <c r="J37" s="12"/>
      <c r="K37" s="4"/>
      <c r="L37" s="4"/>
      <c r="M37" s="4">
        <v>1150</v>
      </c>
      <c r="N37" s="4"/>
      <c r="O37" s="4"/>
      <c r="P37" s="4"/>
      <c r="Q37" s="4"/>
      <c r="R37" s="4"/>
      <c r="S37" s="4"/>
      <c r="T37" s="4">
        <f t="shared" si="1"/>
        <v>57587.349999999977</v>
      </c>
      <c r="U37" s="12"/>
      <c r="V37" s="17"/>
      <c r="W37" s="4"/>
      <c r="X37" s="4"/>
      <c r="Y37" s="4"/>
      <c r="Z37" s="4"/>
      <c r="AA37" s="4"/>
      <c r="AB37" s="4"/>
      <c r="AC37" s="4"/>
      <c r="AD37" s="4"/>
      <c r="AE37" s="4"/>
      <c r="AF37" s="4">
        <f t="shared" si="2"/>
        <v>78713</v>
      </c>
    </row>
    <row r="38" spans="2:32" x14ac:dyDescent="0.25">
      <c r="B38" s="14" t="s">
        <v>548</v>
      </c>
      <c r="C38" s="14" t="s">
        <v>351</v>
      </c>
      <c r="D38" s="2"/>
      <c r="E38" s="2"/>
      <c r="F38" s="2"/>
      <c r="G38" s="2"/>
      <c r="H38" s="34">
        <f t="shared" si="0"/>
        <v>0</v>
      </c>
      <c r="I38" s="17">
        <v>0</v>
      </c>
      <c r="J38" s="12"/>
      <c r="K38" s="4"/>
      <c r="L38" s="4"/>
      <c r="M38" s="4">
        <v>785</v>
      </c>
      <c r="N38" s="4"/>
      <c r="O38" s="4"/>
      <c r="P38" s="4"/>
      <c r="Q38" s="4"/>
      <c r="R38" s="4"/>
      <c r="S38" s="4"/>
      <c r="T38" s="4">
        <f t="shared" si="1"/>
        <v>58372.349999999977</v>
      </c>
      <c r="U38" s="12"/>
      <c r="V38" s="17"/>
      <c r="W38" s="4"/>
      <c r="X38" s="4"/>
      <c r="Y38" s="4"/>
      <c r="Z38" s="4"/>
      <c r="AA38" s="4"/>
      <c r="AB38" s="4"/>
      <c r="AC38" s="4"/>
      <c r="AD38" s="4"/>
      <c r="AE38" s="4"/>
      <c r="AF38" s="4">
        <f t="shared" si="2"/>
        <v>78713</v>
      </c>
    </row>
    <row r="39" spans="2:32" x14ac:dyDescent="0.25">
      <c r="B39" s="14" t="s">
        <v>549</v>
      </c>
      <c r="C39" s="14" t="s">
        <v>351</v>
      </c>
      <c r="D39" s="2"/>
      <c r="E39" s="2"/>
      <c r="F39" s="2"/>
      <c r="G39" s="2"/>
      <c r="H39" s="34">
        <f t="shared" si="0"/>
        <v>0</v>
      </c>
      <c r="I39" s="17"/>
      <c r="J39" s="12"/>
      <c r="K39" s="4"/>
      <c r="L39" s="4"/>
      <c r="M39" s="4"/>
      <c r="N39" s="4"/>
      <c r="O39" s="4"/>
      <c r="P39" s="4"/>
      <c r="Q39" s="4"/>
      <c r="R39" s="4"/>
      <c r="S39" s="4"/>
      <c r="T39" s="4">
        <f t="shared" si="1"/>
        <v>58372.349999999977</v>
      </c>
      <c r="U39" s="12">
        <v>0</v>
      </c>
      <c r="V39" s="17"/>
      <c r="W39" s="4"/>
      <c r="X39" s="4"/>
      <c r="Y39" s="4">
        <v>5546</v>
      </c>
      <c r="Z39" s="4"/>
      <c r="AA39" s="4"/>
      <c r="AB39" s="4"/>
      <c r="AC39" s="4"/>
      <c r="AD39" s="4"/>
      <c r="AE39" s="4"/>
      <c r="AF39" s="4">
        <f t="shared" si="2"/>
        <v>84259</v>
      </c>
    </row>
    <row r="40" spans="2:32" x14ac:dyDescent="0.25">
      <c r="B40" s="14" t="s">
        <v>550</v>
      </c>
      <c r="C40" s="14" t="s">
        <v>551</v>
      </c>
      <c r="D40" s="2"/>
      <c r="E40" s="2"/>
      <c r="F40" s="2"/>
      <c r="G40" s="2"/>
      <c r="H40" s="34">
        <f t="shared" si="0"/>
        <v>0</v>
      </c>
      <c r="I40" s="17"/>
      <c r="J40" s="12"/>
      <c r="K40" s="4"/>
      <c r="L40" s="4"/>
      <c r="M40" s="4"/>
      <c r="N40" s="4"/>
      <c r="O40" s="4"/>
      <c r="P40" s="4"/>
      <c r="Q40" s="4"/>
      <c r="R40" s="4"/>
      <c r="S40" s="4"/>
      <c r="T40" s="4">
        <f t="shared" si="1"/>
        <v>58372.349999999977</v>
      </c>
      <c r="U40" s="12"/>
      <c r="V40" s="17">
        <v>6000</v>
      </c>
      <c r="W40" s="4">
        <v>6</v>
      </c>
      <c r="X40" s="4"/>
      <c r="Y40" s="4"/>
      <c r="Z40" s="4"/>
      <c r="AA40" s="4"/>
      <c r="AB40" s="4"/>
      <c r="AC40" s="4"/>
      <c r="AD40" s="4"/>
      <c r="AE40" s="4"/>
      <c r="AF40" s="4">
        <f t="shared" si="2"/>
        <v>78253</v>
      </c>
    </row>
    <row r="41" spans="2:32" x14ac:dyDescent="0.25">
      <c r="B41" s="14" t="s">
        <v>552</v>
      </c>
      <c r="C41" s="14" t="s">
        <v>351</v>
      </c>
      <c r="D41" s="2"/>
      <c r="E41" s="2"/>
      <c r="F41" s="2"/>
      <c r="G41" s="2"/>
      <c r="H41" s="34">
        <f t="shared" si="0"/>
        <v>0</v>
      </c>
      <c r="I41" s="17"/>
      <c r="J41" s="12"/>
      <c r="K41" s="4"/>
      <c r="L41" s="4"/>
      <c r="M41" s="4"/>
      <c r="N41" s="4"/>
      <c r="O41" s="4"/>
      <c r="P41" s="4"/>
      <c r="Q41" s="4"/>
      <c r="R41" s="4"/>
      <c r="S41" s="4"/>
      <c r="T41" s="4">
        <f t="shared" si="1"/>
        <v>58372.349999999977</v>
      </c>
      <c r="U41" s="12">
        <v>0</v>
      </c>
      <c r="V41" s="17"/>
      <c r="W41" s="4"/>
      <c r="X41" s="4"/>
      <c r="Y41" s="4">
        <v>3771</v>
      </c>
      <c r="Z41" s="4"/>
      <c r="AA41" s="4"/>
      <c r="AB41" s="4"/>
      <c r="AC41" s="4"/>
      <c r="AD41" s="4"/>
      <c r="AE41" s="4"/>
      <c r="AF41" s="4">
        <f t="shared" si="2"/>
        <v>82024</v>
      </c>
    </row>
    <row r="42" spans="2:32" x14ac:dyDescent="0.25">
      <c r="B42" s="14" t="s">
        <v>553</v>
      </c>
      <c r="C42" s="14" t="s">
        <v>554</v>
      </c>
      <c r="D42" s="2"/>
      <c r="E42" s="2"/>
      <c r="F42" s="2"/>
      <c r="G42" s="2"/>
      <c r="H42" s="34">
        <f t="shared" si="0"/>
        <v>0</v>
      </c>
      <c r="I42" s="17"/>
      <c r="J42" s="12"/>
      <c r="K42" s="4"/>
      <c r="L42" s="4"/>
      <c r="M42" s="4"/>
      <c r="N42" s="4"/>
      <c r="O42" s="4"/>
      <c r="P42" s="4"/>
      <c r="Q42" s="4"/>
      <c r="R42" s="4"/>
      <c r="S42" s="4"/>
      <c r="T42" s="4">
        <f t="shared" si="1"/>
        <v>58372.349999999977</v>
      </c>
      <c r="U42" s="12"/>
      <c r="V42" s="17">
        <v>1500</v>
      </c>
      <c r="W42" s="4">
        <v>6</v>
      </c>
      <c r="X42" s="4"/>
      <c r="Y42" s="4"/>
      <c r="Z42" s="4"/>
      <c r="AA42" s="4"/>
      <c r="AB42" s="4"/>
      <c r="AC42" s="4"/>
      <c r="AD42" s="4"/>
      <c r="AE42" s="4"/>
      <c r="AF42" s="4">
        <f t="shared" si="2"/>
        <v>80518</v>
      </c>
    </row>
    <row r="43" spans="2:32" x14ac:dyDescent="0.25">
      <c r="B43" s="14" t="s">
        <v>553</v>
      </c>
      <c r="C43" s="14" t="s">
        <v>555</v>
      </c>
      <c r="D43" s="2"/>
      <c r="E43" s="2"/>
      <c r="F43" s="2"/>
      <c r="G43" s="2"/>
      <c r="H43" s="34">
        <f t="shared" si="0"/>
        <v>0</v>
      </c>
      <c r="I43" s="17"/>
      <c r="J43" s="12"/>
      <c r="K43" s="4"/>
      <c r="L43" s="4"/>
      <c r="M43" s="4"/>
      <c r="N43" s="4"/>
      <c r="O43" s="4"/>
      <c r="P43" s="4"/>
      <c r="Q43" s="4"/>
      <c r="R43" s="4"/>
      <c r="S43" s="4"/>
      <c r="T43" s="4">
        <f t="shared" si="1"/>
        <v>58372.349999999977</v>
      </c>
      <c r="U43" s="12"/>
      <c r="V43" s="17">
        <v>750</v>
      </c>
      <c r="W43" s="4">
        <v>6</v>
      </c>
      <c r="X43" s="4"/>
      <c r="Y43" s="4"/>
      <c r="Z43" s="4"/>
      <c r="AA43" s="4"/>
      <c r="AB43" s="4"/>
      <c r="AC43" s="4"/>
      <c r="AD43" s="4"/>
      <c r="AE43" s="4"/>
      <c r="AF43" s="4">
        <f t="shared" si="2"/>
        <v>79762</v>
      </c>
    </row>
    <row r="44" spans="2:32" x14ac:dyDescent="0.25">
      <c r="B44" s="14" t="s">
        <v>553</v>
      </c>
      <c r="C44" s="14" t="s">
        <v>556</v>
      </c>
      <c r="D44" s="2"/>
      <c r="E44" s="2"/>
      <c r="F44" s="2"/>
      <c r="G44" s="2"/>
      <c r="H44" s="34">
        <f t="shared" si="0"/>
        <v>0</v>
      </c>
      <c r="I44" s="17"/>
      <c r="J44" s="12"/>
      <c r="K44" s="4"/>
      <c r="L44" s="4"/>
      <c r="M44" s="4"/>
      <c r="N44" s="4"/>
      <c r="O44" s="4"/>
      <c r="P44" s="4"/>
      <c r="Q44" s="4"/>
      <c r="R44" s="4"/>
      <c r="S44" s="4"/>
      <c r="T44" s="4">
        <f t="shared" si="1"/>
        <v>58372.349999999977</v>
      </c>
      <c r="U44" s="12"/>
      <c r="V44" s="17">
        <v>1500</v>
      </c>
      <c r="W44" s="4">
        <v>6</v>
      </c>
      <c r="X44" s="4"/>
      <c r="Y44" s="4"/>
      <c r="Z44" s="4"/>
      <c r="AA44" s="4"/>
      <c r="AB44" s="4"/>
      <c r="AC44" s="4"/>
      <c r="AD44" s="4"/>
      <c r="AE44" s="4"/>
      <c r="AF44" s="4">
        <f t="shared" si="2"/>
        <v>78256</v>
      </c>
    </row>
    <row r="45" spans="2:32" x14ac:dyDescent="0.25">
      <c r="B45" s="14" t="s">
        <v>557</v>
      </c>
      <c r="C45" s="14" t="s">
        <v>540</v>
      </c>
      <c r="D45" s="2"/>
      <c r="E45" s="2"/>
      <c r="F45" s="2"/>
      <c r="G45" s="2"/>
      <c r="H45" s="34">
        <f t="shared" si="0"/>
        <v>0</v>
      </c>
      <c r="I45" s="17"/>
      <c r="J45" s="12"/>
      <c r="K45" s="4"/>
      <c r="L45" s="4"/>
      <c r="M45" s="4"/>
      <c r="N45" s="4"/>
      <c r="O45" s="4"/>
      <c r="P45" s="4"/>
      <c r="Q45" s="4"/>
      <c r="R45" s="4"/>
      <c r="S45" s="4"/>
      <c r="T45" s="4">
        <f t="shared" si="1"/>
        <v>58372.349999999977</v>
      </c>
      <c r="U45" s="12"/>
      <c r="V45" s="17">
        <v>12500</v>
      </c>
      <c r="W45" s="4">
        <v>6</v>
      </c>
      <c r="X45" s="4"/>
      <c r="Y45" s="4"/>
      <c r="Z45" s="4"/>
      <c r="AA45" s="4"/>
      <c r="AB45" s="4"/>
      <c r="AC45" s="4"/>
      <c r="AD45" s="4"/>
      <c r="AE45" s="4"/>
      <c r="AF45" s="4">
        <f t="shared" si="2"/>
        <v>65750</v>
      </c>
    </row>
    <row r="46" spans="2:32" x14ac:dyDescent="0.25">
      <c r="B46" s="14" t="s">
        <v>557</v>
      </c>
      <c r="C46" s="14" t="s">
        <v>541</v>
      </c>
      <c r="D46" s="2"/>
      <c r="E46" s="2"/>
      <c r="F46" s="2"/>
      <c r="G46" s="2"/>
      <c r="H46" s="34">
        <f t="shared" si="0"/>
        <v>0</v>
      </c>
      <c r="I46" s="17"/>
      <c r="J46" s="12"/>
      <c r="K46" s="4"/>
      <c r="L46" s="4"/>
      <c r="M46" s="4"/>
      <c r="N46" s="4"/>
      <c r="O46" s="4"/>
      <c r="P46" s="4"/>
      <c r="Q46" s="4"/>
      <c r="R46" s="4"/>
      <c r="S46" s="4"/>
      <c r="T46" s="4">
        <f t="shared" si="1"/>
        <v>58372.349999999977</v>
      </c>
      <c r="U46" s="12">
        <v>12500</v>
      </c>
      <c r="V46" s="17"/>
      <c r="W46" s="4"/>
      <c r="X46" s="4"/>
      <c r="Y46" s="4"/>
      <c r="Z46" s="4"/>
      <c r="AA46" s="4"/>
      <c r="AB46" s="4"/>
      <c r="AC46" s="4"/>
      <c r="AD46" s="4"/>
      <c r="AE46" s="4"/>
      <c r="AF46" s="4">
        <f t="shared" si="2"/>
        <v>78250</v>
      </c>
    </row>
    <row r="47" spans="2:32" x14ac:dyDescent="0.25">
      <c r="B47" s="14" t="s">
        <v>558</v>
      </c>
      <c r="C47" s="14" t="s">
        <v>559</v>
      </c>
      <c r="D47" s="2"/>
      <c r="E47" s="2"/>
      <c r="F47" s="2"/>
      <c r="G47" s="2"/>
      <c r="H47" s="34">
        <f t="shared" si="0"/>
        <v>0</v>
      </c>
      <c r="I47" s="17"/>
      <c r="J47" s="12"/>
      <c r="K47" s="4"/>
      <c r="L47" s="4"/>
      <c r="M47" s="4"/>
      <c r="N47" s="4"/>
      <c r="O47" s="4"/>
      <c r="P47" s="4"/>
      <c r="Q47" s="4"/>
      <c r="R47" s="4"/>
      <c r="S47" s="4"/>
      <c r="T47" s="4">
        <f t="shared" si="1"/>
        <v>58372.349999999977</v>
      </c>
      <c r="U47" s="12"/>
      <c r="V47" s="17">
        <v>16500</v>
      </c>
      <c r="W47" s="4">
        <v>6</v>
      </c>
      <c r="X47" s="4"/>
      <c r="Y47" s="4"/>
      <c r="Z47" s="4"/>
      <c r="AA47" s="4"/>
      <c r="AB47" s="4"/>
      <c r="AC47" s="4"/>
      <c r="AD47" s="4"/>
      <c r="AE47" s="4"/>
      <c r="AF47" s="4">
        <f t="shared" si="2"/>
        <v>61744</v>
      </c>
    </row>
    <row r="48" spans="2:32" x14ac:dyDescent="0.25">
      <c r="B48" s="14" t="s">
        <v>558</v>
      </c>
      <c r="C48" s="14" t="s">
        <v>560</v>
      </c>
      <c r="D48" s="2"/>
      <c r="E48" s="2"/>
      <c r="F48" s="2"/>
      <c r="G48" s="2"/>
      <c r="H48" s="34">
        <f t="shared" si="0"/>
        <v>0</v>
      </c>
      <c r="I48" s="17"/>
      <c r="J48" s="12"/>
      <c r="K48" s="4"/>
      <c r="L48" s="4"/>
      <c r="M48" s="4"/>
      <c r="N48" s="4"/>
      <c r="O48" s="4"/>
      <c r="P48" s="4"/>
      <c r="Q48" s="4"/>
      <c r="R48" s="4"/>
      <c r="S48" s="4"/>
      <c r="T48" s="4">
        <f t="shared" si="1"/>
        <v>58372.349999999977</v>
      </c>
      <c r="U48" s="12"/>
      <c r="V48" s="17">
        <v>12500</v>
      </c>
      <c r="W48" s="4">
        <v>6</v>
      </c>
      <c r="X48" s="4"/>
      <c r="Y48" s="4"/>
      <c r="Z48" s="4"/>
      <c r="AA48" s="4"/>
      <c r="AB48" s="4"/>
      <c r="AC48" s="4"/>
      <c r="AD48" s="4"/>
      <c r="AE48" s="4"/>
      <c r="AF48" s="4">
        <f t="shared" si="2"/>
        <v>49238</v>
      </c>
    </row>
    <row r="49" spans="2:32" x14ac:dyDescent="0.25">
      <c r="B49" s="14" t="s">
        <v>561</v>
      </c>
      <c r="C49" s="14" t="s">
        <v>562</v>
      </c>
      <c r="D49" s="2"/>
      <c r="E49" s="2"/>
      <c r="F49" s="2"/>
      <c r="G49" s="2"/>
      <c r="H49" s="34">
        <f t="shared" si="0"/>
        <v>0</v>
      </c>
      <c r="I49" s="17"/>
      <c r="J49" s="12"/>
      <c r="K49" s="4"/>
      <c r="L49" s="4"/>
      <c r="M49" s="4"/>
      <c r="N49" s="4"/>
      <c r="O49" s="4"/>
      <c r="P49" s="4"/>
      <c r="Q49" s="4"/>
      <c r="R49" s="4"/>
      <c r="S49" s="4"/>
      <c r="T49" s="4">
        <f t="shared" si="1"/>
        <v>58372.349999999977</v>
      </c>
      <c r="U49" s="12"/>
      <c r="V49" s="17">
        <v>10000</v>
      </c>
      <c r="W49" s="4">
        <v>6</v>
      </c>
      <c r="X49" s="4"/>
      <c r="Y49" s="4"/>
      <c r="Z49" s="4"/>
      <c r="AA49" s="4"/>
      <c r="AB49" s="4"/>
      <c r="AC49" s="4"/>
      <c r="AD49" s="4"/>
      <c r="AE49" s="4"/>
      <c r="AF49" s="4">
        <f t="shared" si="2"/>
        <v>39232</v>
      </c>
    </row>
    <row r="50" spans="2:32" x14ac:dyDescent="0.25">
      <c r="B50" s="14" t="s">
        <v>561</v>
      </c>
      <c r="C50" s="14" t="s">
        <v>563</v>
      </c>
      <c r="D50" s="2"/>
      <c r="E50" s="2"/>
      <c r="F50" s="2"/>
      <c r="G50" s="2"/>
      <c r="H50" s="34">
        <f t="shared" si="0"/>
        <v>0</v>
      </c>
      <c r="I50" s="17"/>
      <c r="J50" s="12"/>
      <c r="K50" s="4"/>
      <c r="L50" s="4"/>
      <c r="M50" s="4"/>
      <c r="N50" s="4"/>
      <c r="O50" s="4"/>
      <c r="P50" s="4"/>
      <c r="Q50" s="4"/>
      <c r="R50" s="4"/>
      <c r="S50" s="4"/>
      <c r="T50" s="4">
        <f t="shared" si="1"/>
        <v>58372.349999999977</v>
      </c>
      <c r="U50" s="12"/>
      <c r="V50" s="17">
        <v>5000</v>
      </c>
      <c r="W50" s="4">
        <v>6</v>
      </c>
      <c r="X50" s="4"/>
      <c r="Y50" s="4"/>
      <c r="Z50" s="4"/>
      <c r="AA50" s="4"/>
      <c r="AB50" s="4"/>
      <c r="AC50" s="4"/>
      <c r="AD50" s="4"/>
      <c r="AE50" s="4"/>
      <c r="AF50" s="4">
        <f t="shared" si="2"/>
        <v>34226</v>
      </c>
    </row>
    <row r="51" spans="2:32" x14ac:dyDescent="0.25">
      <c r="B51" s="14" t="s">
        <v>561</v>
      </c>
      <c r="C51" s="14" t="s">
        <v>518</v>
      </c>
      <c r="D51" s="2"/>
      <c r="E51" s="2"/>
      <c r="F51" s="2"/>
      <c r="G51" s="2"/>
      <c r="H51" s="34">
        <f t="shared" si="0"/>
        <v>0</v>
      </c>
      <c r="I51" s="17"/>
      <c r="J51" s="12"/>
      <c r="K51" s="4"/>
      <c r="L51" s="4"/>
      <c r="M51" s="4"/>
      <c r="N51" s="4"/>
      <c r="O51" s="4"/>
      <c r="P51" s="4"/>
      <c r="Q51" s="4"/>
      <c r="R51" s="4"/>
      <c r="S51" s="4"/>
      <c r="T51" s="4">
        <f t="shared" si="1"/>
        <v>58372.349999999977</v>
      </c>
      <c r="U51" s="12">
        <v>250</v>
      </c>
      <c r="V51" s="17"/>
      <c r="W51" s="4"/>
      <c r="X51" s="4"/>
      <c r="Y51" s="4"/>
      <c r="Z51" s="4"/>
      <c r="AA51" s="4"/>
      <c r="AB51" s="4"/>
      <c r="AC51" s="4"/>
      <c r="AD51" s="4"/>
      <c r="AE51" s="4"/>
      <c r="AF51" s="4">
        <f t="shared" si="2"/>
        <v>34476</v>
      </c>
    </row>
    <row r="52" spans="2:32" x14ac:dyDescent="0.25">
      <c r="B52" s="14" t="s">
        <v>561</v>
      </c>
      <c r="C52" s="14" t="s">
        <v>524</v>
      </c>
      <c r="D52" s="2"/>
      <c r="E52" s="2"/>
      <c r="F52" s="2"/>
      <c r="G52" s="2"/>
      <c r="H52" s="34">
        <f t="shared" si="0"/>
        <v>0</v>
      </c>
      <c r="I52" s="17"/>
      <c r="J52" s="12"/>
      <c r="K52" s="4"/>
      <c r="L52" s="4"/>
      <c r="M52" s="4"/>
      <c r="N52" s="4"/>
      <c r="O52" s="4"/>
      <c r="P52" s="4"/>
      <c r="Q52" s="4"/>
      <c r="R52" s="4"/>
      <c r="S52" s="4"/>
      <c r="T52" s="4">
        <f t="shared" si="1"/>
        <v>58372.349999999977</v>
      </c>
      <c r="U52" s="12">
        <v>500</v>
      </c>
      <c r="V52" s="17"/>
      <c r="W52" s="4"/>
      <c r="X52" s="4"/>
      <c r="Y52" s="4"/>
      <c r="Z52" s="4"/>
      <c r="AA52" s="4"/>
      <c r="AB52" s="4"/>
      <c r="AC52" s="4"/>
      <c r="AD52" s="4"/>
      <c r="AE52" s="4"/>
      <c r="AF52" s="4">
        <f t="shared" si="2"/>
        <v>34976</v>
      </c>
    </row>
    <row r="53" spans="2:32" x14ac:dyDescent="0.25">
      <c r="B53" s="14" t="s">
        <v>561</v>
      </c>
      <c r="C53" s="14" t="s">
        <v>518</v>
      </c>
      <c r="D53" s="2"/>
      <c r="E53" s="2"/>
      <c r="F53" s="2"/>
      <c r="G53" s="2"/>
      <c r="H53" s="34">
        <f t="shared" si="0"/>
        <v>0</v>
      </c>
      <c r="I53" s="17"/>
      <c r="J53" s="12"/>
      <c r="K53" s="4"/>
      <c r="L53" s="4"/>
      <c r="M53" s="4"/>
      <c r="N53" s="4"/>
      <c r="O53" s="4"/>
      <c r="P53" s="4"/>
      <c r="Q53" s="4"/>
      <c r="R53" s="4"/>
      <c r="S53" s="4"/>
      <c r="T53" s="4">
        <f t="shared" si="1"/>
        <v>58372.349999999977</v>
      </c>
      <c r="U53" s="12">
        <v>250</v>
      </c>
      <c r="V53" s="17"/>
      <c r="W53" s="4"/>
      <c r="X53" s="4"/>
      <c r="Y53" s="4"/>
      <c r="Z53" s="4"/>
      <c r="AA53" s="4"/>
      <c r="AB53" s="4"/>
      <c r="AC53" s="4"/>
      <c r="AD53" s="4"/>
      <c r="AE53" s="4"/>
      <c r="AF53" s="4">
        <f t="shared" si="2"/>
        <v>35226</v>
      </c>
    </row>
    <row r="54" spans="2:32" x14ac:dyDescent="0.25">
      <c r="B54" s="14" t="s">
        <v>561</v>
      </c>
      <c r="C54" s="14" t="s">
        <v>524</v>
      </c>
      <c r="D54" s="2"/>
      <c r="E54" s="2"/>
      <c r="F54" s="2"/>
      <c r="G54" s="2"/>
      <c r="H54" s="34">
        <f t="shared" si="0"/>
        <v>0</v>
      </c>
      <c r="I54" s="17"/>
      <c r="J54" s="12"/>
      <c r="K54" s="4"/>
      <c r="L54" s="4"/>
      <c r="M54" s="4"/>
      <c r="N54" s="4"/>
      <c r="O54" s="4"/>
      <c r="P54" s="4"/>
      <c r="Q54" s="4"/>
      <c r="R54" s="4"/>
      <c r="S54" s="4"/>
      <c r="T54" s="4">
        <f t="shared" si="1"/>
        <v>58372.349999999977</v>
      </c>
      <c r="U54" s="12">
        <v>250</v>
      </c>
      <c r="V54" s="17"/>
      <c r="W54" s="4"/>
      <c r="X54" s="4"/>
      <c r="Y54" s="4"/>
      <c r="Z54" s="4"/>
      <c r="AA54" s="4"/>
      <c r="AB54" s="4"/>
      <c r="AC54" s="4"/>
      <c r="AD54" s="4"/>
      <c r="AE54" s="4"/>
      <c r="AF54" s="4">
        <f t="shared" si="2"/>
        <v>35476</v>
      </c>
    </row>
    <row r="55" spans="2:32" x14ac:dyDescent="0.25">
      <c r="B55" s="14" t="s">
        <v>564</v>
      </c>
      <c r="C55" s="14" t="s">
        <v>565</v>
      </c>
      <c r="D55" s="2"/>
      <c r="E55" s="2"/>
      <c r="F55" s="2"/>
      <c r="G55" s="2"/>
      <c r="H55" s="34">
        <f t="shared" si="0"/>
        <v>0</v>
      </c>
      <c r="I55" s="17"/>
      <c r="J55" s="12"/>
      <c r="K55" s="4"/>
      <c r="L55" s="4"/>
      <c r="M55" s="4"/>
      <c r="N55" s="4"/>
      <c r="O55" s="4"/>
      <c r="P55" s="4"/>
      <c r="Q55" s="4"/>
      <c r="R55" s="4"/>
      <c r="S55" s="4"/>
      <c r="T55" s="4">
        <f t="shared" si="1"/>
        <v>58372.349999999977</v>
      </c>
      <c r="U55" s="12"/>
      <c r="V55" s="17">
        <v>1000</v>
      </c>
      <c r="W55" s="4">
        <v>6</v>
      </c>
      <c r="X55" s="4"/>
      <c r="Y55" s="4"/>
      <c r="Z55" s="4"/>
      <c r="AA55" s="4"/>
      <c r="AB55" s="4"/>
      <c r="AC55" s="4"/>
      <c r="AD55" s="4"/>
      <c r="AE55" s="4"/>
      <c r="AF55" s="4">
        <f t="shared" si="2"/>
        <v>34470</v>
      </c>
    </row>
    <row r="56" spans="2:32" x14ac:dyDescent="0.25">
      <c r="B56" s="14" t="s">
        <v>566</v>
      </c>
      <c r="C56" s="14" t="s">
        <v>530</v>
      </c>
      <c r="D56" s="2"/>
      <c r="E56" s="2"/>
      <c r="F56" s="2"/>
      <c r="G56" s="2"/>
      <c r="H56" s="34">
        <f t="shared" si="0"/>
        <v>0</v>
      </c>
      <c r="I56" s="17"/>
      <c r="J56" s="12"/>
      <c r="K56" s="4"/>
      <c r="L56" s="4"/>
      <c r="M56" s="4"/>
      <c r="N56" s="4"/>
      <c r="O56" s="4"/>
      <c r="P56" s="4"/>
      <c r="Q56" s="4"/>
      <c r="R56" s="4"/>
      <c r="S56" s="4"/>
      <c r="T56" s="4">
        <f t="shared" si="1"/>
        <v>58372.349999999977</v>
      </c>
      <c r="U56" s="12"/>
      <c r="V56" s="17">
        <v>21700</v>
      </c>
      <c r="W56" s="4">
        <v>6</v>
      </c>
      <c r="X56" s="4"/>
      <c r="Y56" s="4"/>
      <c r="Z56" s="4"/>
      <c r="AA56" s="4"/>
      <c r="AB56" s="4"/>
      <c r="AC56" s="4"/>
      <c r="AD56" s="4"/>
      <c r="AE56" s="4"/>
      <c r="AF56" s="4">
        <f t="shared" si="2"/>
        <v>12764</v>
      </c>
    </row>
    <row r="57" spans="2:32" x14ac:dyDescent="0.25">
      <c r="B57" s="14" t="s">
        <v>567</v>
      </c>
      <c r="C57" s="14" t="s">
        <v>515</v>
      </c>
      <c r="D57" s="2"/>
      <c r="E57" s="2"/>
      <c r="F57" s="2"/>
      <c r="G57" s="2"/>
      <c r="H57" s="34">
        <f t="shared" si="0"/>
        <v>0</v>
      </c>
      <c r="I57" s="17"/>
      <c r="J57" s="12"/>
      <c r="K57" s="4"/>
      <c r="L57" s="4"/>
      <c r="M57" s="4"/>
      <c r="N57" s="4"/>
      <c r="O57" s="4"/>
      <c r="P57" s="4"/>
      <c r="Q57" s="4"/>
      <c r="R57" s="4"/>
      <c r="S57" s="4"/>
      <c r="T57" s="4">
        <f t="shared" si="1"/>
        <v>58372.349999999977</v>
      </c>
      <c r="U57" s="12">
        <v>50000</v>
      </c>
      <c r="V57" s="17"/>
      <c r="W57" s="4"/>
      <c r="X57" s="4"/>
      <c r="Y57" s="4"/>
      <c r="Z57" s="4"/>
      <c r="AA57" s="4"/>
      <c r="AB57" s="4"/>
      <c r="AC57" s="4"/>
      <c r="AD57" s="4"/>
      <c r="AE57" s="4"/>
      <c r="AF57" s="4">
        <f t="shared" si="2"/>
        <v>62764</v>
      </c>
    </row>
    <row r="58" spans="2:32" x14ac:dyDescent="0.25">
      <c r="B58" s="14" t="s">
        <v>567</v>
      </c>
      <c r="C58" s="14" t="s">
        <v>456</v>
      </c>
      <c r="D58" s="2"/>
      <c r="E58" s="2"/>
      <c r="F58" s="2"/>
      <c r="G58" s="2"/>
      <c r="H58" s="34">
        <f t="shared" si="0"/>
        <v>0</v>
      </c>
      <c r="I58" s="17">
        <v>15000</v>
      </c>
      <c r="J58" s="12"/>
      <c r="K58" s="4"/>
      <c r="L58" s="4"/>
      <c r="M58" s="4"/>
      <c r="N58" s="4"/>
      <c r="O58" s="4"/>
      <c r="P58" s="4"/>
      <c r="Q58" s="4"/>
      <c r="R58" s="4"/>
      <c r="S58" s="4"/>
      <c r="T58" s="4">
        <f t="shared" si="1"/>
        <v>73372.349999999977</v>
      </c>
      <c r="U58" s="12"/>
      <c r="V58" s="17"/>
      <c r="W58" s="4"/>
      <c r="X58" s="4"/>
      <c r="Y58" s="4"/>
      <c r="Z58" s="4"/>
      <c r="AA58" s="4"/>
      <c r="AB58" s="4"/>
      <c r="AC58" s="4"/>
      <c r="AD58" s="4"/>
      <c r="AE58" s="4"/>
      <c r="AF58" s="4">
        <f t="shared" si="2"/>
        <v>62764</v>
      </c>
    </row>
    <row r="59" spans="2:32" x14ac:dyDescent="0.25">
      <c r="B59" s="14" t="s">
        <v>568</v>
      </c>
      <c r="C59" s="14" t="s">
        <v>351</v>
      </c>
      <c r="D59" s="2"/>
      <c r="E59" s="2"/>
      <c r="F59" s="2"/>
      <c r="G59" s="2"/>
      <c r="H59" s="34">
        <f t="shared" si="0"/>
        <v>0</v>
      </c>
      <c r="I59" s="17"/>
      <c r="J59" s="12"/>
      <c r="K59" s="4"/>
      <c r="L59" s="4"/>
      <c r="M59" s="4"/>
      <c r="N59" s="4"/>
      <c r="O59" s="4"/>
      <c r="P59" s="4"/>
      <c r="Q59" s="4"/>
      <c r="R59" s="4"/>
      <c r="S59" s="4"/>
      <c r="T59" s="4">
        <f t="shared" si="1"/>
        <v>73372.349999999977</v>
      </c>
      <c r="U59" s="12">
        <v>982</v>
      </c>
      <c r="V59" s="17"/>
      <c r="W59" s="4"/>
      <c r="X59" s="4"/>
      <c r="Y59" s="4"/>
      <c r="Z59" s="4"/>
      <c r="AA59" s="4"/>
      <c r="AB59" s="4"/>
      <c r="AC59" s="4"/>
      <c r="AD59" s="4"/>
      <c r="AE59" s="4"/>
      <c r="AF59" s="4">
        <f t="shared" si="2"/>
        <v>63746</v>
      </c>
    </row>
    <row r="60" spans="2:32" x14ac:dyDescent="0.25">
      <c r="B60" s="14" t="s">
        <v>569</v>
      </c>
      <c r="C60" s="14" t="s">
        <v>351</v>
      </c>
      <c r="D60" s="2"/>
      <c r="E60" s="2"/>
      <c r="F60" s="2"/>
      <c r="G60" s="2"/>
      <c r="H60" s="34">
        <f t="shared" si="0"/>
        <v>0</v>
      </c>
      <c r="I60" s="17">
        <v>0</v>
      </c>
      <c r="J60" s="12"/>
      <c r="K60" s="4"/>
      <c r="L60" s="4"/>
      <c r="M60" s="4">
        <v>785</v>
      </c>
      <c r="N60" s="4"/>
      <c r="O60" s="4"/>
      <c r="P60" s="4"/>
      <c r="Q60" s="4"/>
      <c r="R60" s="4"/>
      <c r="S60" s="4"/>
      <c r="T60" s="4">
        <f t="shared" si="1"/>
        <v>74157.349999999977</v>
      </c>
      <c r="U60" s="12"/>
      <c r="V60" s="17"/>
      <c r="W60" s="4"/>
      <c r="X60" s="4"/>
      <c r="Y60" s="4"/>
      <c r="Z60" s="4"/>
      <c r="AA60" s="4"/>
      <c r="AB60" s="4"/>
      <c r="AC60" s="4"/>
      <c r="AD60" s="4"/>
      <c r="AE60" s="4"/>
      <c r="AF60" s="4">
        <f t="shared" si="2"/>
        <v>63746</v>
      </c>
    </row>
    <row r="61" spans="2:32" x14ac:dyDescent="0.25">
      <c r="B61" s="14" t="s">
        <v>570</v>
      </c>
      <c r="C61" s="14" t="s">
        <v>571</v>
      </c>
      <c r="D61" s="2"/>
      <c r="E61" s="2"/>
      <c r="F61" s="2"/>
      <c r="G61" s="2"/>
      <c r="H61" s="34">
        <f t="shared" si="0"/>
        <v>0</v>
      </c>
      <c r="I61" s="17"/>
      <c r="J61" s="12"/>
      <c r="K61" s="4"/>
      <c r="L61" s="4"/>
      <c r="M61" s="4"/>
      <c r="N61" s="4"/>
      <c r="O61" s="4"/>
      <c r="P61" s="4"/>
      <c r="Q61" s="4"/>
      <c r="R61" s="4"/>
      <c r="S61" s="4"/>
      <c r="T61" s="4">
        <f t="shared" si="1"/>
        <v>74157.349999999977</v>
      </c>
      <c r="U61" s="12"/>
      <c r="V61" s="17">
        <v>25000</v>
      </c>
      <c r="W61" s="4">
        <v>6</v>
      </c>
      <c r="X61" s="4"/>
      <c r="Y61" s="4"/>
      <c r="Z61" s="4"/>
      <c r="AA61" s="4"/>
      <c r="AB61" s="4"/>
      <c r="AC61" s="4"/>
      <c r="AD61" s="4"/>
      <c r="AE61" s="4"/>
      <c r="AF61" s="4">
        <f t="shared" si="2"/>
        <v>38740</v>
      </c>
    </row>
    <row r="62" spans="2:32" x14ac:dyDescent="0.25">
      <c r="B62" s="14" t="s">
        <v>570</v>
      </c>
      <c r="C62" s="14" t="s">
        <v>571</v>
      </c>
      <c r="D62" s="2"/>
      <c r="E62" s="2"/>
      <c r="F62" s="2"/>
      <c r="G62" s="2"/>
      <c r="H62" s="34">
        <f t="shared" si="0"/>
        <v>0</v>
      </c>
      <c r="I62" s="17"/>
      <c r="J62" s="12"/>
      <c r="K62" s="4"/>
      <c r="L62" s="4"/>
      <c r="M62" s="4"/>
      <c r="N62" s="4"/>
      <c r="O62" s="4"/>
      <c r="P62" s="4"/>
      <c r="Q62" s="4"/>
      <c r="R62" s="4"/>
      <c r="S62" s="4"/>
      <c r="T62" s="4">
        <f t="shared" si="1"/>
        <v>74157.349999999977</v>
      </c>
      <c r="U62" s="12"/>
      <c r="V62" s="17">
        <v>25000</v>
      </c>
      <c r="W62" s="4">
        <v>6</v>
      </c>
      <c r="X62" s="4"/>
      <c r="Y62" s="4"/>
      <c r="Z62" s="4"/>
      <c r="AA62" s="4"/>
      <c r="AB62" s="4"/>
      <c r="AC62" s="4"/>
      <c r="AD62" s="4"/>
      <c r="AE62" s="4"/>
      <c r="AF62" s="4">
        <f t="shared" si="2"/>
        <v>13734</v>
      </c>
    </row>
    <row r="63" spans="2:32" x14ac:dyDescent="0.25">
      <c r="B63" s="28" t="s">
        <v>572</v>
      </c>
      <c r="C63" s="28" t="s">
        <v>573</v>
      </c>
      <c r="D63" s="2"/>
      <c r="E63" s="2"/>
      <c r="F63" s="2"/>
      <c r="G63" s="2"/>
      <c r="H63" s="34">
        <f t="shared" si="0"/>
        <v>0</v>
      </c>
      <c r="I63" s="2"/>
      <c r="J63" s="2"/>
      <c r="K63" s="4"/>
      <c r="L63" s="4"/>
      <c r="M63" s="4"/>
      <c r="N63" s="4"/>
      <c r="O63" s="4"/>
      <c r="P63" s="4"/>
      <c r="Q63" s="4"/>
      <c r="R63" s="4"/>
      <c r="S63" s="4"/>
      <c r="T63" s="4">
        <f t="shared" si="1"/>
        <v>74157.349999999977</v>
      </c>
      <c r="U63" s="2"/>
      <c r="V63" s="17">
        <v>750</v>
      </c>
      <c r="W63" s="4">
        <v>6</v>
      </c>
      <c r="X63" s="4"/>
      <c r="Y63" s="4"/>
      <c r="Z63" s="4"/>
      <c r="AA63" s="4"/>
      <c r="AB63" s="4"/>
      <c r="AC63" s="4"/>
      <c r="AD63" s="4"/>
      <c r="AE63" s="4"/>
      <c r="AF63" s="4">
        <f t="shared" si="2"/>
        <v>12978</v>
      </c>
    </row>
    <row r="64" spans="2:32" x14ac:dyDescent="0.25">
      <c r="B64" s="28" t="s">
        <v>574</v>
      </c>
      <c r="C64" s="28" t="s">
        <v>575</v>
      </c>
      <c r="D64" s="2"/>
      <c r="E64" s="2"/>
      <c r="F64" s="2"/>
      <c r="G64" s="2"/>
      <c r="H64" s="34">
        <f t="shared" si="0"/>
        <v>0</v>
      </c>
      <c r="I64" s="2"/>
      <c r="J64" s="2"/>
      <c r="K64" s="4"/>
      <c r="L64" s="4"/>
      <c r="M64" s="4"/>
      <c r="N64" s="4"/>
      <c r="O64" s="4"/>
      <c r="P64" s="4"/>
      <c r="Q64" s="4"/>
      <c r="R64" s="4"/>
      <c r="S64" s="4"/>
      <c r="T64" s="4">
        <f t="shared" si="1"/>
        <v>74157.349999999977</v>
      </c>
      <c r="U64" s="2"/>
      <c r="V64" s="17">
        <v>500</v>
      </c>
      <c r="W64" s="4">
        <v>6</v>
      </c>
      <c r="X64" s="4"/>
      <c r="Y64" s="4"/>
      <c r="Z64" s="4"/>
      <c r="AA64" s="4"/>
      <c r="AB64" s="4"/>
      <c r="AC64" s="4"/>
      <c r="AD64" s="4"/>
      <c r="AE64" s="4"/>
      <c r="AF64" s="4">
        <f t="shared" si="2"/>
        <v>12472</v>
      </c>
    </row>
    <row r="65" spans="2:32" x14ac:dyDescent="0.25">
      <c r="B65" s="28" t="s">
        <v>576</v>
      </c>
      <c r="C65" s="28" t="s">
        <v>518</v>
      </c>
      <c r="D65" s="2"/>
      <c r="E65" s="2"/>
      <c r="F65" s="2"/>
      <c r="G65" s="2"/>
      <c r="H65" s="34">
        <f t="shared" si="0"/>
        <v>0</v>
      </c>
      <c r="I65" s="2"/>
      <c r="J65" s="2"/>
      <c r="K65" s="4"/>
      <c r="L65" s="4"/>
      <c r="M65" s="4"/>
      <c r="N65" s="4"/>
      <c r="O65" s="4"/>
      <c r="P65" s="4"/>
      <c r="Q65" s="4"/>
      <c r="R65" s="4"/>
      <c r="S65" s="4"/>
      <c r="T65" s="4">
        <f t="shared" si="1"/>
        <v>74157.349999999977</v>
      </c>
      <c r="U65" s="2">
        <v>250</v>
      </c>
      <c r="V65" s="17"/>
      <c r="W65" s="4"/>
      <c r="X65" s="4"/>
      <c r="Y65" s="4"/>
      <c r="Z65" s="4"/>
      <c r="AA65" s="4"/>
      <c r="AB65" s="4"/>
      <c r="AC65" s="4"/>
      <c r="AD65" s="4"/>
      <c r="AE65" s="4"/>
      <c r="AF65" s="4">
        <f t="shared" si="2"/>
        <v>12722</v>
      </c>
    </row>
    <row r="66" spans="2:32" x14ac:dyDescent="0.25">
      <c r="B66" s="28" t="s">
        <v>576</v>
      </c>
      <c r="C66" s="28" t="s">
        <v>518</v>
      </c>
      <c r="D66" s="2"/>
      <c r="E66" s="2"/>
      <c r="F66" s="2"/>
      <c r="G66" s="2"/>
      <c r="H66" s="34">
        <f t="shared" si="0"/>
        <v>0</v>
      </c>
      <c r="I66" s="2"/>
      <c r="J66" s="2"/>
      <c r="K66" s="4"/>
      <c r="L66" s="4"/>
      <c r="M66" s="4"/>
      <c r="N66" s="4"/>
      <c r="O66" s="4"/>
      <c r="P66" s="4"/>
      <c r="Q66" s="4"/>
      <c r="R66" s="4"/>
      <c r="S66" s="4"/>
      <c r="T66" s="4">
        <f t="shared" si="1"/>
        <v>74157.349999999977</v>
      </c>
      <c r="U66" s="2">
        <v>250</v>
      </c>
      <c r="V66" s="17"/>
      <c r="W66" s="4"/>
      <c r="X66" s="4"/>
      <c r="Y66" s="4"/>
      <c r="Z66" s="4"/>
      <c r="AA66" s="4"/>
      <c r="AB66" s="4"/>
      <c r="AC66" s="4"/>
      <c r="AD66" s="4"/>
      <c r="AE66" s="4"/>
      <c r="AF66" s="4">
        <f t="shared" si="2"/>
        <v>12972</v>
      </c>
    </row>
    <row r="67" spans="2:32" x14ac:dyDescent="0.25">
      <c r="B67" s="28" t="s">
        <v>577</v>
      </c>
      <c r="C67" s="28" t="s">
        <v>458</v>
      </c>
      <c r="D67" s="2"/>
      <c r="E67" s="2"/>
      <c r="F67" s="2"/>
      <c r="G67" s="2"/>
      <c r="H67" s="34">
        <f t="shared" si="0"/>
        <v>0</v>
      </c>
      <c r="I67" s="2"/>
      <c r="J67" s="2"/>
      <c r="K67" s="4"/>
      <c r="L67" s="4"/>
      <c r="M67" s="4"/>
      <c r="N67" s="4"/>
      <c r="O67" s="4"/>
      <c r="P67" s="4"/>
      <c r="Q67" s="4"/>
      <c r="R67" s="4"/>
      <c r="S67" s="4"/>
      <c r="T67" s="4">
        <f t="shared" si="1"/>
        <v>74157.349999999977</v>
      </c>
      <c r="U67" s="2">
        <v>10300</v>
      </c>
      <c r="V67" s="17"/>
      <c r="W67" s="4"/>
      <c r="X67" s="4"/>
      <c r="Y67" s="4"/>
      <c r="Z67" s="4"/>
      <c r="AA67" s="4"/>
      <c r="AB67" s="4"/>
      <c r="AC67" s="4"/>
      <c r="AD67" s="4"/>
      <c r="AE67" s="4"/>
      <c r="AF67" s="4">
        <f t="shared" si="2"/>
        <v>23272</v>
      </c>
    </row>
    <row r="68" spans="2:32" x14ac:dyDescent="0.25">
      <c r="B68" s="28" t="s">
        <v>577</v>
      </c>
      <c r="C68" s="28" t="s">
        <v>456</v>
      </c>
      <c r="D68" s="2"/>
      <c r="E68" s="2"/>
      <c r="F68" s="2"/>
      <c r="G68" s="2"/>
      <c r="H68" s="34">
        <f t="shared" ref="H68:H127" si="3">H67+D68-G68</f>
        <v>0</v>
      </c>
      <c r="I68" s="2"/>
      <c r="J68" s="2"/>
      <c r="K68" s="4"/>
      <c r="L68" s="4"/>
      <c r="M68" s="4"/>
      <c r="N68" s="4"/>
      <c r="O68" s="4"/>
      <c r="P68" s="4"/>
      <c r="Q68" s="4"/>
      <c r="R68" s="4"/>
      <c r="S68" s="4"/>
      <c r="T68" s="4">
        <f t="shared" ref="T68:T86" si="4">T67+(I68+L68+M68+P68+Q68+R68)-(J68+K68+N68+O68+S68)</f>
        <v>74157.349999999977</v>
      </c>
      <c r="U68" s="2">
        <v>10300</v>
      </c>
      <c r="V68" s="17"/>
      <c r="W68" s="4"/>
      <c r="X68" s="4"/>
      <c r="Y68" s="4"/>
      <c r="Z68" s="4"/>
      <c r="AA68" s="4"/>
      <c r="AB68" s="4"/>
      <c r="AC68" s="4"/>
      <c r="AD68" s="4"/>
      <c r="AE68" s="4"/>
      <c r="AF68" s="4">
        <f t="shared" ref="AF68:AF127" si="5">AF67+(U68+X68+Y68+AB68+AC68+AD68)-(V68+W68+Z68+AA68+AE68)</f>
        <v>33572</v>
      </c>
    </row>
    <row r="69" spans="2:32" x14ac:dyDescent="0.25">
      <c r="B69" s="28" t="s">
        <v>578</v>
      </c>
      <c r="C69" s="28" t="s">
        <v>455</v>
      </c>
      <c r="D69" s="2"/>
      <c r="E69" s="2"/>
      <c r="F69" s="2"/>
      <c r="G69" s="2"/>
      <c r="H69" s="34">
        <f t="shared" si="3"/>
        <v>0</v>
      </c>
      <c r="I69" s="2"/>
      <c r="J69" s="2"/>
      <c r="K69" s="4"/>
      <c r="L69" s="4"/>
      <c r="M69" s="4"/>
      <c r="N69" s="4"/>
      <c r="O69" s="4"/>
      <c r="P69" s="4"/>
      <c r="Q69" s="4"/>
      <c r="R69" s="4"/>
      <c r="S69" s="4"/>
      <c r="T69" s="4">
        <f t="shared" si="4"/>
        <v>74157.349999999977</v>
      </c>
      <c r="U69" s="2">
        <v>61000</v>
      </c>
      <c r="V69" s="17"/>
      <c r="W69" s="4"/>
      <c r="X69" s="4"/>
      <c r="Y69" s="4"/>
      <c r="Z69" s="4"/>
      <c r="AA69" s="4"/>
      <c r="AB69" s="4"/>
      <c r="AC69" s="4"/>
      <c r="AD69" s="4"/>
      <c r="AE69" s="4"/>
      <c r="AF69" s="4">
        <f t="shared" si="5"/>
        <v>94572</v>
      </c>
    </row>
    <row r="70" spans="2:32" x14ac:dyDescent="0.25">
      <c r="B70" s="28" t="s">
        <v>578</v>
      </c>
      <c r="C70" s="28" t="s">
        <v>351</v>
      </c>
      <c r="D70" s="2"/>
      <c r="E70" s="2"/>
      <c r="F70" s="2"/>
      <c r="G70" s="2"/>
      <c r="H70" s="34">
        <f t="shared" si="3"/>
        <v>0</v>
      </c>
      <c r="I70" s="2">
        <v>0</v>
      </c>
      <c r="J70" s="2"/>
      <c r="K70" s="4"/>
      <c r="L70" s="4"/>
      <c r="M70" s="4">
        <v>785</v>
      </c>
      <c r="N70" s="4"/>
      <c r="O70" s="4"/>
      <c r="P70" s="4"/>
      <c r="Q70" s="4"/>
      <c r="R70" s="4"/>
      <c r="S70" s="4"/>
      <c r="T70" s="4">
        <f t="shared" si="4"/>
        <v>74942.349999999977</v>
      </c>
      <c r="U70" s="2"/>
      <c r="V70" s="17"/>
      <c r="W70" s="4"/>
      <c r="X70" s="4"/>
      <c r="Y70" s="4"/>
      <c r="Z70" s="4"/>
      <c r="AA70" s="4"/>
      <c r="AB70" s="4"/>
      <c r="AC70" s="4"/>
      <c r="AD70" s="4"/>
      <c r="AE70" s="4"/>
      <c r="AF70" s="4">
        <f t="shared" si="5"/>
        <v>94572</v>
      </c>
    </row>
    <row r="71" spans="2:32" x14ac:dyDescent="0.25">
      <c r="B71" s="28" t="s">
        <v>579</v>
      </c>
      <c r="C71" s="28" t="s">
        <v>150</v>
      </c>
      <c r="D71" s="2"/>
      <c r="E71" s="2"/>
      <c r="F71" s="2"/>
      <c r="G71" s="2"/>
      <c r="H71" s="34">
        <f t="shared" si="3"/>
        <v>0</v>
      </c>
      <c r="I71" s="2"/>
      <c r="J71" s="2">
        <v>0</v>
      </c>
      <c r="K71" s="4"/>
      <c r="L71" s="4"/>
      <c r="M71" s="4"/>
      <c r="N71" s="4"/>
      <c r="O71" s="4"/>
      <c r="P71" s="4">
        <v>-70000</v>
      </c>
      <c r="Q71" s="4"/>
      <c r="R71" s="4"/>
      <c r="S71" s="4"/>
      <c r="T71" s="4">
        <f t="shared" si="4"/>
        <v>4942.3499999999767</v>
      </c>
      <c r="U71" s="2">
        <v>0</v>
      </c>
      <c r="V71" s="17"/>
      <c r="W71" s="4"/>
      <c r="X71" s="4"/>
      <c r="Y71" s="4"/>
      <c r="Z71" s="4"/>
      <c r="AA71" s="4"/>
      <c r="AB71" s="4">
        <v>70000</v>
      </c>
      <c r="AC71" s="4"/>
      <c r="AD71" s="4"/>
      <c r="AE71" s="4"/>
      <c r="AF71" s="4">
        <f t="shared" si="5"/>
        <v>164572</v>
      </c>
    </row>
    <row r="72" spans="2:32" x14ac:dyDescent="0.25">
      <c r="B72" s="28" t="s">
        <v>580</v>
      </c>
      <c r="C72" s="28" t="s">
        <v>332</v>
      </c>
      <c r="D72" s="2"/>
      <c r="E72" s="2"/>
      <c r="F72" s="2"/>
      <c r="G72" s="2"/>
      <c r="H72" s="34">
        <f t="shared" si="3"/>
        <v>0</v>
      </c>
      <c r="I72" s="2"/>
      <c r="J72" s="2"/>
      <c r="K72" s="4"/>
      <c r="L72" s="4"/>
      <c r="M72" s="4"/>
      <c r="N72" s="4"/>
      <c r="O72" s="4"/>
      <c r="P72" s="4"/>
      <c r="Q72" s="4"/>
      <c r="R72" s="4"/>
      <c r="S72" s="4"/>
      <c r="T72" s="4">
        <f t="shared" si="4"/>
        <v>4942.3499999999767</v>
      </c>
      <c r="U72" s="2"/>
      <c r="V72" s="17">
        <v>0</v>
      </c>
      <c r="W72" s="4"/>
      <c r="X72" s="4"/>
      <c r="Y72" s="4"/>
      <c r="Z72" s="4"/>
      <c r="AA72" s="4"/>
      <c r="AB72" s="4"/>
      <c r="AC72" s="4"/>
      <c r="AD72" s="4"/>
      <c r="AE72" s="4">
        <v>150000</v>
      </c>
      <c r="AF72" s="4">
        <f t="shared" si="5"/>
        <v>14572</v>
      </c>
    </row>
    <row r="73" spans="2:32" x14ac:dyDescent="0.25">
      <c r="B73" s="28" t="s">
        <v>581</v>
      </c>
      <c r="C73" s="28" t="s">
        <v>351</v>
      </c>
      <c r="D73" s="2"/>
      <c r="E73" s="2"/>
      <c r="F73" s="2"/>
      <c r="G73" s="2"/>
      <c r="H73" s="34">
        <f t="shared" si="3"/>
        <v>0</v>
      </c>
      <c r="I73" s="2">
        <v>0</v>
      </c>
      <c r="J73" s="2"/>
      <c r="K73" s="4"/>
      <c r="L73" s="4"/>
      <c r="M73" s="4">
        <v>1150</v>
      </c>
      <c r="N73" s="4"/>
      <c r="O73" s="4"/>
      <c r="P73" s="4"/>
      <c r="Q73" s="4"/>
      <c r="R73" s="4"/>
      <c r="S73" s="4"/>
      <c r="T73" s="4">
        <f t="shared" si="4"/>
        <v>6092.3499999999767</v>
      </c>
      <c r="U73" s="2"/>
      <c r="V73" s="17"/>
      <c r="W73" s="4"/>
      <c r="X73" s="4"/>
      <c r="Y73" s="4"/>
      <c r="Z73" s="4"/>
      <c r="AA73" s="4"/>
      <c r="AB73" s="4"/>
      <c r="AC73" s="4"/>
      <c r="AD73" s="4"/>
      <c r="AE73" s="4"/>
      <c r="AF73" s="4">
        <f t="shared" si="5"/>
        <v>14572</v>
      </c>
    </row>
    <row r="74" spans="2:32" x14ac:dyDescent="0.25">
      <c r="B74" s="28" t="s">
        <v>581</v>
      </c>
      <c r="C74" s="28" t="s">
        <v>351</v>
      </c>
      <c r="D74" s="2"/>
      <c r="E74" s="2"/>
      <c r="F74" s="2"/>
      <c r="G74" s="2"/>
      <c r="H74" s="34">
        <f t="shared" si="3"/>
        <v>0</v>
      </c>
      <c r="I74" s="2">
        <v>0</v>
      </c>
      <c r="J74" s="2"/>
      <c r="K74" s="4"/>
      <c r="L74" s="4"/>
      <c r="M74" s="4">
        <v>785</v>
      </c>
      <c r="N74" s="4"/>
      <c r="O74" s="4"/>
      <c r="P74" s="4"/>
      <c r="Q74" s="4"/>
      <c r="R74" s="4"/>
      <c r="S74" s="4"/>
      <c r="T74" s="4">
        <f t="shared" si="4"/>
        <v>6877.3499999999767</v>
      </c>
      <c r="U74" s="2"/>
      <c r="V74" s="17"/>
      <c r="W74" s="4"/>
      <c r="X74" s="4"/>
      <c r="Y74" s="4"/>
      <c r="Z74" s="4"/>
      <c r="AA74" s="4"/>
      <c r="AB74" s="4"/>
      <c r="AC74" s="4"/>
      <c r="AD74" s="4"/>
      <c r="AE74" s="4"/>
      <c r="AF74" s="4">
        <f t="shared" si="5"/>
        <v>14572</v>
      </c>
    </row>
    <row r="75" spans="2:32" x14ac:dyDescent="0.25">
      <c r="B75" s="28" t="s">
        <v>581</v>
      </c>
      <c r="C75" s="28" t="s">
        <v>351</v>
      </c>
      <c r="D75" s="2"/>
      <c r="E75" s="2"/>
      <c r="F75" s="2"/>
      <c r="G75" s="2"/>
      <c r="H75" s="34">
        <f t="shared" si="3"/>
        <v>0</v>
      </c>
      <c r="I75" s="2"/>
      <c r="J75" s="2"/>
      <c r="K75" s="4"/>
      <c r="L75" s="4"/>
      <c r="M75" s="4"/>
      <c r="N75" s="4"/>
      <c r="O75" s="4"/>
      <c r="P75" s="4"/>
      <c r="Q75" s="4"/>
      <c r="R75" s="4"/>
      <c r="S75" s="4"/>
      <c r="T75" s="4">
        <f t="shared" si="4"/>
        <v>6877.3499999999767</v>
      </c>
      <c r="U75" s="2">
        <v>0</v>
      </c>
      <c r="V75" s="17"/>
      <c r="W75" s="4"/>
      <c r="X75" s="4"/>
      <c r="Y75" s="4">
        <v>6422</v>
      </c>
      <c r="Z75" s="4"/>
      <c r="AA75" s="4"/>
      <c r="AB75" s="4"/>
      <c r="AC75" s="4"/>
      <c r="AD75" s="4"/>
      <c r="AE75" s="4"/>
      <c r="AF75" s="4">
        <f t="shared" si="5"/>
        <v>20994</v>
      </c>
    </row>
    <row r="76" spans="2:32" x14ac:dyDescent="0.25">
      <c r="B76" s="28" t="s">
        <v>582</v>
      </c>
      <c r="C76" s="28" t="s">
        <v>232</v>
      </c>
      <c r="D76" s="2"/>
      <c r="E76" s="2"/>
      <c r="F76" s="2"/>
      <c r="G76" s="2"/>
      <c r="H76" s="34">
        <f t="shared" si="3"/>
        <v>0</v>
      </c>
      <c r="I76" s="2">
        <v>0</v>
      </c>
      <c r="J76" s="2"/>
      <c r="K76" s="4"/>
      <c r="L76" s="4">
        <v>1603</v>
      </c>
      <c r="M76" s="4"/>
      <c r="N76" s="4"/>
      <c r="O76" s="4"/>
      <c r="P76" s="4"/>
      <c r="Q76" s="4"/>
      <c r="R76" s="4"/>
      <c r="S76" s="4"/>
      <c r="T76" s="4">
        <f t="shared" si="4"/>
        <v>8480.3499999999767</v>
      </c>
      <c r="U76" s="2"/>
      <c r="V76" s="17"/>
      <c r="W76" s="4"/>
      <c r="X76" s="4"/>
      <c r="Y76" s="4"/>
      <c r="Z76" s="4"/>
      <c r="AA76" s="4"/>
      <c r="AB76" s="4"/>
      <c r="AC76" s="4"/>
      <c r="AD76" s="4"/>
      <c r="AE76" s="4"/>
      <c r="AF76" s="4">
        <f t="shared" si="5"/>
        <v>20994</v>
      </c>
    </row>
    <row r="77" spans="2:32" x14ac:dyDescent="0.25">
      <c r="B77" s="28" t="s">
        <v>583</v>
      </c>
      <c r="C77" s="28" t="s">
        <v>351</v>
      </c>
      <c r="D77" s="2"/>
      <c r="E77" s="2"/>
      <c r="F77" s="2"/>
      <c r="G77" s="2"/>
      <c r="H77" s="34">
        <f t="shared" si="3"/>
        <v>0</v>
      </c>
      <c r="I77" s="2"/>
      <c r="J77" s="2"/>
      <c r="K77" s="4"/>
      <c r="L77" s="4"/>
      <c r="M77" s="4"/>
      <c r="N77" s="4"/>
      <c r="O77" s="4"/>
      <c r="P77" s="4"/>
      <c r="Q77" s="4"/>
      <c r="R77" s="4"/>
      <c r="S77" s="4"/>
      <c r="T77" s="4">
        <f t="shared" si="4"/>
        <v>8480.3499999999767</v>
      </c>
      <c r="U77" s="2">
        <v>0</v>
      </c>
      <c r="V77" s="17"/>
      <c r="W77" s="4"/>
      <c r="X77" s="4"/>
      <c r="Y77" s="4">
        <v>5546</v>
      </c>
      <c r="Z77" s="4"/>
      <c r="AA77" s="4"/>
      <c r="AB77" s="4"/>
      <c r="AC77" s="4"/>
      <c r="AD77" s="4"/>
      <c r="AE77" s="4"/>
      <c r="AF77" s="4">
        <f t="shared" si="5"/>
        <v>26540</v>
      </c>
    </row>
    <row r="78" spans="2:32" x14ac:dyDescent="0.25">
      <c r="B78" s="28" t="s">
        <v>584</v>
      </c>
      <c r="C78" s="28" t="s">
        <v>351</v>
      </c>
      <c r="D78" s="2"/>
      <c r="E78" s="2"/>
      <c r="F78" s="2"/>
      <c r="G78" s="2"/>
      <c r="H78" s="34">
        <f t="shared" si="3"/>
        <v>0</v>
      </c>
      <c r="I78" s="2"/>
      <c r="J78" s="2"/>
      <c r="K78" s="4"/>
      <c r="L78" s="4"/>
      <c r="M78" s="4"/>
      <c r="N78" s="4"/>
      <c r="O78" s="4"/>
      <c r="P78" s="4"/>
      <c r="Q78" s="4"/>
      <c r="R78" s="4"/>
      <c r="S78" s="4"/>
      <c r="T78" s="4">
        <f t="shared" si="4"/>
        <v>8480.3499999999767</v>
      </c>
      <c r="U78" s="2">
        <v>0</v>
      </c>
      <c r="V78" s="17"/>
      <c r="W78" s="4"/>
      <c r="X78" s="4"/>
      <c r="Y78" s="4">
        <v>3771</v>
      </c>
      <c r="Z78" s="4"/>
      <c r="AA78" s="4"/>
      <c r="AB78" s="4"/>
      <c r="AC78" s="4"/>
      <c r="AD78" s="4"/>
      <c r="AE78" s="4"/>
      <c r="AF78" s="4">
        <f t="shared" si="5"/>
        <v>30311</v>
      </c>
    </row>
    <row r="79" spans="2:32" x14ac:dyDescent="0.25">
      <c r="B79" s="28" t="s">
        <v>585</v>
      </c>
      <c r="C79" s="28" t="s">
        <v>351</v>
      </c>
      <c r="D79" s="2"/>
      <c r="E79" s="2"/>
      <c r="F79" s="2"/>
      <c r="G79" s="2"/>
      <c r="H79" s="34">
        <f t="shared" si="3"/>
        <v>0</v>
      </c>
      <c r="I79" s="2">
        <v>0</v>
      </c>
      <c r="J79" s="2"/>
      <c r="K79" s="4"/>
      <c r="L79" s="4"/>
      <c r="M79" s="4">
        <v>785</v>
      </c>
      <c r="N79" s="4"/>
      <c r="O79" s="4"/>
      <c r="P79" s="4"/>
      <c r="Q79" s="4"/>
      <c r="R79" s="4"/>
      <c r="S79" s="4"/>
      <c r="T79" s="4">
        <f t="shared" si="4"/>
        <v>9265.3499999999767</v>
      </c>
      <c r="U79" s="2"/>
      <c r="V79" s="17"/>
      <c r="W79" s="4"/>
      <c r="X79" s="4"/>
      <c r="Y79" s="4"/>
      <c r="Z79" s="4"/>
      <c r="AA79" s="4"/>
      <c r="AB79" s="4"/>
      <c r="AC79" s="4"/>
      <c r="AD79" s="4"/>
      <c r="AE79" s="4"/>
      <c r="AF79" s="4">
        <f t="shared" si="5"/>
        <v>30311</v>
      </c>
    </row>
    <row r="80" spans="2:32" x14ac:dyDescent="0.25">
      <c r="B80" s="28" t="s">
        <v>586</v>
      </c>
      <c r="C80" s="28" t="s">
        <v>456</v>
      </c>
      <c r="D80" s="2"/>
      <c r="E80" s="2"/>
      <c r="F80" s="2"/>
      <c r="G80" s="2"/>
      <c r="H80" s="34">
        <f t="shared" si="3"/>
        <v>0</v>
      </c>
      <c r="I80" s="2"/>
      <c r="J80" s="2"/>
      <c r="K80" s="4"/>
      <c r="L80" s="4"/>
      <c r="M80" s="4"/>
      <c r="N80" s="4"/>
      <c r="O80" s="4"/>
      <c r="P80" s="4"/>
      <c r="Q80" s="4"/>
      <c r="R80" s="4"/>
      <c r="S80" s="4"/>
      <c r="T80" s="4">
        <f t="shared" si="4"/>
        <v>9265.3499999999767</v>
      </c>
      <c r="U80" s="2">
        <v>31000</v>
      </c>
      <c r="V80" s="17"/>
      <c r="W80" s="4"/>
      <c r="X80" s="4"/>
      <c r="Y80" s="4"/>
      <c r="Z80" s="4"/>
      <c r="AA80" s="4"/>
      <c r="AB80" s="4"/>
      <c r="AC80" s="4"/>
      <c r="AD80" s="4"/>
      <c r="AE80" s="4"/>
      <c r="AF80" s="4">
        <f t="shared" si="5"/>
        <v>61311</v>
      </c>
    </row>
    <row r="81" spans="2:32" x14ac:dyDescent="0.25">
      <c r="B81" s="28" t="s">
        <v>587</v>
      </c>
      <c r="C81" s="28" t="s">
        <v>351</v>
      </c>
      <c r="D81" s="2"/>
      <c r="E81" s="2"/>
      <c r="F81" s="2"/>
      <c r="G81" s="2"/>
      <c r="H81" s="34">
        <f t="shared" si="3"/>
        <v>0</v>
      </c>
      <c r="I81" s="29">
        <v>0</v>
      </c>
      <c r="J81" s="2"/>
      <c r="K81" s="4"/>
      <c r="L81" s="4"/>
      <c r="M81" s="4">
        <v>785</v>
      </c>
      <c r="N81" s="4"/>
      <c r="O81" s="4"/>
      <c r="P81" s="4"/>
      <c r="Q81" s="4"/>
      <c r="R81" s="4"/>
      <c r="S81" s="4"/>
      <c r="T81" s="4">
        <f t="shared" si="4"/>
        <v>10050.349999999977</v>
      </c>
      <c r="U81" s="2"/>
      <c r="V81" s="17"/>
      <c r="W81" s="4"/>
      <c r="X81" s="4"/>
      <c r="Y81" s="4"/>
      <c r="Z81" s="4"/>
      <c r="AA81" s="4"/>
      <c r="AB81" s="4"/>
      <c r="AC81" s="4"/>
      <c r="AD81" s="4"/>
      <c r="AE81" s="4"/>
      <c r="AF81" s="4">
        <f t="shared" si="5"/>
        <v>61311</v>
      </c>
    </row>
    <row r="82" spans="2:32" x14ac:dyDescent="0.25">
      <c r="B82" s="28" t="s">
        <v>588</v>
      </c>
      <c r="C82" s="28" t="s">
        <v>351</v>
      </c>
      <c r="D82" s="2"/>
      <c r="E82" s="2"/>
      <c r="F82" s="2"/>
      <c r="G82" s="2"/>
      <c r="H82" s="34">
        <f t="shared" si="3"/>
        <v>0</v>
      </c>
      <c r="I82" s="29">
        <v>0</v>
      </c>
      <c r="J82" s="2"/>
      <c r="K82" s="4"/>
      <c r="L82" s="4"/>
      <c r="M82" s="4">
        <v>1150</v>
      </c>
      <c r="N82" s="4"/>
      <c r="O82" s="4"/>
      <c r="P82" s="4"/>
      <c r="Q82" s="4"/>
      <c r="R82" s="4"/>
      <c r="S82" s="4"/>
      <c r="T82" s="4">
        <f t="shared" si="4"/>
        <v>11200.349999999977</v>
      </c>
      <c r="U82" s="2"/>
      <c r="V82" s="17"/>
      <c r="W82" s="4"/>
      <c r="X82" s="4"/>
      <c r="Y82" s="4"/>
      <c r="Z82" s="4"/>
      <c r="AA82" s="4"/>
      <c r="AB82" s="4"/>
      <c r="AC82" s="4"/>
      <c r="AD82" s="4"/>
      <c r="AE82" s="4"/>
      <c r="AF82" s="4">
        <f t="shared" si="5"/>
        <v>61311</v>
      </c>
    </row>
    <row r="83" spans="2:32" x14ac:dyDescent="0.25">
      <c r="B83" s="28" t="s">
        <v>588</v>
      </c>
      <c r="C83" s="28" t="s">
        <v>351</v>
      </c>
      <c r="D83" s="2"/>
      <c r="E83" s="2"/>
      <c r="F83" s="2"/>
      <c r="G83" s="2"/>
      <c r="H83" s="34">
        <f t="shared" si="3"/>
        <v>0</v>
      </c>
      <c r="I83" s="29">
        <v>0</v>
      </c>
      <c r="J83" s="2"/>
      <c r="K83" s="4"/>
      <c r="L83" s="4"/>
      <c r="M83" s="4">
        <v>785</v>
      </c>
      <c r="N83" s="4"/>
      <c r="O83" s="4"/>
      <c r="P83" s="4"/>
      <c r="Q83" s="4"/>
      <c r="R83" s="4"/>
      <c r="S83" s="4"/>
      <c r="T83" s="4">
        <f t="shared" si="4"/>
        <v>11985.349999999977</v>
      </c>
      <c r="U83" s="2"/>
      <c r="V83" s="17"/>
      <c r="W83" s="4"/>
      <c r="X83" s="4"/>
      <c r="Y83" s="4"/>
      <c r="Z83" s="4"/>
      <c r="AA83" s="4"/>
      <c r="AB83" s="4"/>
      <c r="AC83" s="4"/>
      <c r="AD83" s="4"/>
      <c r="AE83" s="4"/>
      <c r="AF83" s="4">
        <f t="shared" si="5"/>
        <v>61311</v>
      </c>
    </row>
    <row r="84" spans="2:32" x14ac:dyDescent="0.25">
      <c r="B84" s="14" t="s">
        <v>589</v>
      </c>
      <c r="C84" s="14" t="s">
        <v>524</v>
      </c>
      <c r="D84" s="2"/>
      <c r="E84" s="2"/>
      <c r="F84" s="2"/>
      <c r="G84" s="2"/>
      <c r="H84" s="34">
        <f t="shared" si="3"/>
        <v>0</v>
      </c>
      <c r="I84" s="16"/>
      <c r="J84" s="12"/>
      <c r="K84" s="4"/>
      <c r="L84" s="4"/>
      <c r="M84" s="4"/>
      <c r="N84" s="4"/>
      <c r="O84" s="4"/>
      <c r="P84" s="4"/>
      <c r="Q84" s="4"/>
      <c r="R84" s="4"/>
      <c r="S84" s="4"/>
      <c r="T84" s="4">
        <f t="shared" si="4"/>
        <v>11985.349999999977</v>
      </c>
      <c r="U84" s="12">
        <v>250</v>
      </c>
      <c r="V84" s="17"/>
      <c r="W84" s="4"/>
      <c r="X84" s="4"/>
      <c r="Y84" s="4"/>
      <c r="Z84" s="4"/>
      <c r="AA84" s="4"/>
      <c r="AB84" s="4"/>
      <c r="AC84" s="4"/>
      <c r="AD84" s="4"/>
      <c r="AE84" s="4"/>
      <c r="AF84" s="4">
        <f t="shared" si="5"/>
        <v>61561</v>
      </c>
    </row>
    <row r="85" spans="2:32" x14ac:dyDescent="0.25">
      <c r="B85" s="14" t="s">
        <v>590</v>
      </c>
      <c r="C85" s="14" t="s">
        <v>351</v>
      </c>
      <c r="D85" s="2"/>
      <c r="E85" s="2"/>
      <c r="F85" s="2"/>
      <c r="G85" s="2"/>
      <c r="H85" s="34">
        <f t="shared" si="3"/>
        <v>0</v>
      </c>
      <c r="I85" s="16"/>
      <c r="J85" s="12"/>
      <c r="K85" s="4"/>
      <c r="L85" s="4"/>
      <c r="M85" s="4"/>
      <c r="N85" s="4"/>
      <c r="O85" s="4"/>
      <c r="P85" s="4"/>
      <c r="Q85" s="4"/>
      <c r="R85" s="4"/>
      <c r="S85" s="4"/>
      <c r="T85" s="4">
        <f t="shared" si="4"/>
        <v>11985.349999999977</v>
      </c>
      <c r="U85" s="12">
        <v>0</v>
      </c>
      <c r="V85" s="17"/>
      <c r="W85" s="4"/>
      <c r="X85" s="4"/>
      <c r="Y85" s="4">
        <v>3122</v>
      </c>
      <c r="Z85" s="4"/>
      <c r="AA85" s="4"/>
      <c r="AB85" s="4"/>
      <c r="AC85" s="4"/>
      <c r="AD85" s="4"/>
      <c r="AE85" s="4"/>
      <c r="AF85" s="4">
        <f t="shared" si="5"/>
        <v>64683</v>
      </c>
    </row>
    <row r="86" spans="2:32" x14ac:dyDescent="0.25">
      <c r="B86" s="14" t="s">
        <v>591</v>
      </c>
      <c r="C86" s="14" t="s">
        <v>351</v>
      </c>
      <c r="D86" s="2"/>
      <c r="E86" s="2"/>
      <c r="F86" s="2"/>
      <c r="G86" s="2"/>
      <c r="H86" s="34">
        <f t="shared" si="3"/>
        <v>0</v>
      </c>
      <c r="I86" s="16"/>
      <c r="J86" s="12"/>
      <c r="K86" s="4"/>
      <c r="L86" s="4"/>
      <c r="M86" s="4"/>
      <c r="N86" s="4"/>
      <c r="O86" s="4"/>
      <c r="P86" s="4"/>
      <c r="Q86" s="4"/>
      <c r="R86" s="4"/>
      <c r="S86" s="4"/>
      <c r="T86" s="4">
        <f t="shared" si="4"/>
        <v>11985.349999999977</v>
      </c>
      <c r="U86" s="12">
        <v>0</v>
      </c>
      <c r="V86" s="17"/>
      <c r="W86" s="4"/>
      <c r="X86" s="4"/>
      <c r="Y86" s="4">
        <v>6422</v>
      </c>
      <c r="Z86" s="4"/>
      <c r="AA86" s="4"/>
      <c r="AB86" s="4"/>
      <c r="AC86" s="4"/>
      <c r="AD86" s="4"/>
      <c r="AE86" s="4"/>
      <c r="AF86" s="4">
        <f t="shared" si="5"/>
        <v>71105</v>
      </c>
    </row>
    <row r="87" spans="2:32" x14ac:dyDescent="0.25">
      <c r="B87" s="14" t="s">
        <v>592</v>
      </c>
      <c r="C87" s="14" t="s">
        <v>351</v>
      </c>
      <c r="D87" s="2"/>
      <c r="E87" s="2"/>
      <c r="F87" s="2"/>
      <c r="G87" s="2"/>
      <c r="H87" s="34">
        <f t="shared" si="3"/>
        <v>0</v>
      </c>
      <c r="I87" s="16"/>
      <c r="J87" s="12"/>
      <c r="K87" s="4"/>
      <c r="L87" s="4"/>
      <c r="M87" s="4"/>
      <c r="N87" s="4"/>
      <c r="O87" s="4"/>
      <c r="P87" s="4"/>
      <c r="Q87" s="4"/>
      <c r="R87" s="4"/>
      <c r="S87" s="4"/>
      <c r="T87" s="4">
        <f>T86+(I87+L87+M87+P87+Q87+R87)-(J87+K87+N87+O87+S87)</f>
        <v>11985.349999999977</v>
      </c>
      <c r="U87" s="12">
        <v>0</v>
      </c>
      <c r="V87" s="17"/>
      <c r="W87" s="4"/>
      <c r="X87" s="4"/>
      <c r="Y87" s="4">
        <v>5546</v>
      </c>
      <c r="Z87" s="4"/>
      <c r="AA87" s="4"/>
      <c r="AB87" s="4"/>
      <c r="AC87" s="4"/>
      <c r="AD87" s="4"/>
      <c r="AE87" s="4"/>
      <c r="AF87" s="4">
        <f t="shared" si="5"/>
        <v>76651</v>
      </c>
    </row>
    <row r="88" spans="2:32" x14ac:dyDescent="0.25">
      <c r="B88" s="14" t="s">
        <v>593</v>
      </c>
      <c r="C88" s="14" t="s">
        <v>594</v>
      </c>
      <c r="D88" s="2"/>
      <c r="E88" s="2"/>
      <c r="F88" s="2"/>
      <c r="G88" s="2"/>
      <c r="H88" s="34">
        <f t="shared" si="3"/>
        <v>0</v>
      </c>
      <c r="I88" s="16"/>
      <c r="J88" s="12"/>
      <c r="K88" s="4"/>
      <c r="L88" s="4"/>
      <c r="M88" s="4"/>
      <c r="N88" s="4"/>
      <c r="O88" s="4"/>
      <c r="P88" s="4"/>
      <c r="Q88" s="4"/>
      <c r="R88" s="4"/>
      <c r="S88" s="4"/>
      <c r="T88" s="4">
        <f t="shared" ref="T88:T127" si="6">T87+(I88+L88+M88+P88+Q88+R88)-(J88+K88+N88+O88+S88)</f>
        <v>11985.349999999977</v>
      </c>
      <c r="U88" s="12">
        <v>0</v>
      </c>
      <c r="V88" s="17"/>
      <c r="W88" s="4"/>
      <c r="X88" s="4"/>
      <c r="Y88" s="4">
        <v>714</v>
      </c>
      <c r="Z88" s="4"/>
      <c r="AA88" s="4"/>
      <c r="AB88" s="4"/>
      <c r="AC88" s="4"/>
      <c r="AD88" s="4"/>
      <c r="AE88" s="4"/>
      <c r="AF88" s="4">
        <f t="shared" si="5"/>
        <v>77365</v>
      </c>
    </row>
    <row r="89" spans="2:32" x14ac:dyDescent="0.25">
      <c r="B89" s="14" t="s">
        <v>593</v>
      </c>
      <c r="C89" s="14" t="s">
        <v>594</v>
      </c>
      <c r="D89" s="2"/>
      <c r="E89" s="2"/>
      <c r="F89" s="2"/>
      <c r="G89" s="2"/>
      <c r="H89" s="34">
        <f t="shared" si="3"/>
        <v>0</v>
      </c>
      <c r="I89" s="16"/>
      <c r="J89" s="12"/>
      <c r="K89" s="4"/>
      <c r="L89" s="4"/>
      <c r="M89" s="4"/>
      <c r="N89" s="4"/>
      <c r="O89" s="4"/>
      <c r="P89" s="4"/>
      <c r="Q89" s="4"/>
      <c r="R89" s="4"/>
      <c r="S89" s="4"/>
      <c r="T89" s="4">
        <f t="shared" si="6"/>
        <v>11985.349999999977</v>
      </c>
      <c r="U89" s="12">
        <v>0</v>
      </c>
      <c r="V89" s="17"/>
      <c r="W89" s="4"/>
      <c r="X89" s="4"/>
      <c r="Y89" s="4">
        <v>347</v>
      </c>
      <c r="Z89" s="4"/>
      <c r="AA89" s="4"/>
      <c r="AB89" s="4"/>
      <c r="AC89" s="4"/>
      <c r="AD89" s="4"/>
      <c r="AE89" s="4"/>
      <c r="AF89" s="4">
        <f t="shared" si="5"/>
        <v>77712</v>
      </c>
    </row>
    <row r="90" spans="2:32" x14ac:dyDescent="0.25">
      <c r="B90" s="14" t="s">
        <v>595</v>
      </c>
      <c r="C90" s="14" t="s">
        <v>351</v>
      </c>
      <c r="D90" s="2"/>
      <c r="E90" s="2"/>
      <c r="F90" s="2"/>
      <c r="G90" s="2"/>
      <c r="H90" s="34">
        <f t="shared" si="3"/>
        <v>0</v>
      </c>
      <c r="I90" s="16"/>
      <c r="J90" s="12"/>
      <c r="K90" s="4"/>
      <c r="L90" s="4"/>
      <c r="M90" s="4"/>
      <c r="N90" s="4"/>
      <c r="O90" s="4"/>
      <c r="P90" s="4"/>
      <c r="Q90" s="4"/>
      <c r="R90" s="4"/>
      <c r="S90" s="4"/>
      <c r="T90" s="4">
        <f t="shared" si="6"/>
        <v>11985.349999999977</v>
      </c>
      <c r="U90" s="12">
        <v>0</v>
      </c>
      <c r="V90" s="17"/>
      <c r="W90" s="4"/>
      <c r="X90" s="4"/>
      <c r="Y90" s="4">
        <v>4190</v>
      </c>
      <c r="Z90" s="4"/>
      <c r="AA90" s="4"/>
      <c r="AB90" s="4"/>
      <c r="AC90" s="4"/>
      <c r="AD90" s="4"/>
      <c r="AE90" s="4"/>
      <c r="AF90" s="4">
        <f t="shared" si="5"/>
        <v>81902</v>
      </c>
    </row>
    <row r="91" spans="2:32" x14ac:dyDescent="0.25">
      <c r="B91" s="14" t="s">
        <v>596</v>
      </c>
      <c r="C91" s="14" t="s">
        <v>594</v>
      </c>
      <c r="D91" s="2"/>
      <c r="E91" s="2"/>
      <c r="F91" s="2"/>
      <c r="G91" s="2"/>
      <c r="H91" s="34">
        <f t="shared" si="3"/>
        <v>0</v>
      </c>
      <c r="I91" s="16"/>
      <c r="J91" s="12"/>
      <c r="K91" s="4"/>
      <c r="L91" s="4"/>
      <c r="M91" s="4"/>
      <c r="N91" s="4"/>
      <c r="O91" s="4"/>
      <c r="P91" s="4"/>
      <c r="Q91" s="4"/>
      <c r="R91" s="4"/>
      <c r="S91" s="4"/>
      <c r="T91" s="4">
        <f t="shared" si="6"/>
        <v>11985.349999999977</v>
      </c>
      <c r="U91" s="12">
        <v>0</v>
      </c>
      <c r="V91" s="17"/>
      <c r="W91" s="4"/>
      <c r="X91" s="4"/>
      <c r="Y91" s="4">
        <v>617</v>
      </c>
      <c r="Z91" s="4"/>
      <c r="AA91" s="4"/>
      <c r="AB91" s="4"/>
      <c r="AC91" s="4"/>
      <c r="AD91" s="4"/>
      <c r="AE91" s="4"/>
      <c r="AF91" s="4">
        <f t="shared" si="5"/>
        <v>82519</v>
      </c>
    </row>
    <row r="92" spans="2:32" x14ac:dyDescent="0.25">
      <c r="B92" s="14" t="s">
        <v>597</v>
      </c>
      <c r="C92" s="14" t="s">
        <v>458</v>
      </c>
      <c r="D92" s="2"/>
      <c r="E92" s="2"/>
      <c r="F92" s="2"/>
      <c r="G92" s="2"/>
      <c r="H92" s="34">
        <f t="shared" si="3"/>
        <v>0</v>
      </c>
      <c r="I92" s="16"/>
      <c r="J92" s="12"/>
      <c r="K92" s="4"/>
      <c r="L92" s="4"/>
      <c r="M92" s="4"/>
      <c r="N92" s="4"/>
      <c r="O92" s="4"/>
      <c r="P92" s="4"/>
      <c r="Q92" s="4"/>
      <c r="R92" s="4"/>
      <c r="S92" s="4"/>
      <c r="T92" s="4">
        <f t="shared" si="6"/>
        <v>11985.349999999977</v>
      </c>
      <c r="U92" s="12">
        <v>2000</v>
      </c>
      <c r="V92" s="17"/>
      <c r="W92" s="4"/>
      <c r="X92" s="4"/>
      <c r="Y92" s="4"/>
      <c r="Z92" s="4"/>
      <c r="AA92" s="4"/>
      <c r="AB92" s="4"/>
      <c r="AC92" s="4"/>
      <c r="AD92" s="4"/>
      <c r="AE92" s="4"/>
      <c r="AF92" s="4">
        <f t="shared" si="5"/>
        <v>84519</v>
      </c>
    </row>
    <row r="93" spans="2:32" x14ac:dyDescent="0.25">
      <c r="B93" s="14" t="s">
        <v>597</v>
      </c>
      <c r="C93" s="14" t="s">
        <v>209</v>
      </c>
      <c r="D93" s="2"/>
      <c r="E93" s="2"/>
      <c r="F93" s="2"/>
      <c r="G93" s="2"/>
      <c r="H93" s="34">
        <f t="shared" si="3"/>
        <v>0</v>
      </c>
      <c r="I93" s="16"/>
      <c r="J93" s="12"/>
      <c r="K93" s="4"/>
      <c r="L93" s="4"/>
      <c r="M93" s="4"/>
      <c r="N93" s="4"/>
      <c r="O93" s="4"/>
      <c r="P93" s="4"/>
      <c r="Q93" s="4"/>
      <c r="R93" s="4"/>
      <c r="S93" s="4"/>
      <c r="T93" s="4">
        <f t="shared" si="6"/>
        <v>11985.349999999977</v>
      </c>
      <c r="U93" s="12">
        <v>20000</v>
      </c>
      <c r="V93" s="17"/>
      <c r="W93" s="4"/>
      <c r="X93" s="4"/>
      <c r="Y93" s="4"/>
      <c r="Z93" s="4"/>
      <c r="AA93" s="4"/>
      <c r="AB93" s="4"/>
      <c r="AC93" s="4"/>
      <c r="AD93" s="4"/>
      <c r="AE93" s="4"/>
      <c r="AF93" s="4">
        <f t="shared" si="5"/>
        <v>104519</v>
      </c>
    </row>
    <row r="94" spans="2:32" x14ac:dyDescent="0.25">
      <c r="B94" s="14" t="s">
        <v>597</v>
      </c>
      <c r="C94" s="14" t="s">
        <v>232</v>
      </c>
      <c r="D94" s="2"/>
      <c r="E94" s="2"/>
      <c r="F94" s="2"/>
      <c r="G94" s="2"/>
      <c r="H94" s="34">
        <f t="shared" si="3"/>
        <v>0</v>
      </c>
      <c r="I94" s="16"/>
      <c r="J94" s="12"/>
      <c r="K94" s="4"/>
      <c r="L94" s="4"/>
      <c r="M94" s="4"/>
      <c r="N94" s="4"/>
      <c r="O94" s="4"/>
      <c r="P94" s="4"/>
      <c r="Q94" s="4"/>
      <c r="R94" s="4"/>
      <c r="S94" s="4"/>
      <c r="T94" s="4">
        <f t="shared" si="6"/>
        <v>11985.349999999977</v>
      </c>
      <c r="U94" s="12">
        <v>0</v>
      </c>
      <c r="V94" s="17"/>
      <c r="W94" s="4"/>
      <c r="X94" s="4">
        <v>1084</v>
      </c>
      <c r="Y94" s="4"/>
      <c r="Z94" s="4"/>
      <c r="AA94" s="4"/>
      <c r="AB94" s="4"/>
      <c r="AC94" s="4"/>
      <c r="AD94" s="4"/>
      <c r="AE94" s="4"/>
      <c r="AF94" s="4">
        <f t="shared" si="5"/>
        <v>105603</v>
      </c>
    </row>
    <row r="95" spans="2:32" x14ac:dyDescent="0.25">
      <c r="B95" s="14" t="s">
        <v>598</v>
      </c>
      <c r="C95" s="14" t="s">
        <v>351</v>
      </c>
      <c r="D95" s="2"/>
      <c r="E95" s="2"/>
      <c r="F95" s="2"/>
      <c r="G95" s="2"/>
      <c r="H95" s="34">
        <f t="shared" si="3"/>
        <v>0</v>
      </c>
      <c r="I95" s="16">
        <v>0</v>
      </c>
      <c r="J95" s="12"/>
      <c r="K95" s="4"/>
      <c r="L95" s="4"/>
      <c r="M95" s="4">
        <v>785</v>
      </c>
      <c r="N95" s="4"/>
      <c r="O95" s="4"/>
      <c r="P95" s="4"/>
      <c r="Q95" s="4"/>
      <c r="R95" s="4"/>
      <c r="S95" s="4"/>
      <c r="T95" s="4">
        <f t="shared" si="6"/>
        <v>12770.349999999977</v>
      </c>
      <c r="U95" s="12"/>
      <c r="V95" s="17"/>
      <c r="W95" s="4"/>
      <c r="X95" s="4"/>
      <c r="Y95" s="4"/>
      <c r="Z95" s="4"/>
      <c r="AA95" s="4"/>
      <c r="AB95" s="4"/>
      <c r="AC95" s="4"/>
      <c r="AD95" s="4"/>
      <c r="AE95" s="4"/>
      <c r="AF95" s="4">
        <f t="shared" si="5"/>
        <v>105603</v>
      </c>
    </row>
    <row r="96" spans="2:32" x14ac:dyDescent="0.25">
      <c r="B96" s="14" t="s">
        <v>599</v>
      </c>
      <c r="C96" s="14" t="s">
        <v>547</v>
      </c>
      <c r="D96" s="2"/>
      <c r="E96" s="2"/>
      <c r="F96" s="2"/>
      <c r="G96" s="2"/>
      <c r="H96" s="34">
        <f t="shared" si="3"/>
        <v>0</v>
      </c>
      <c r="I96" s="16"/>
      <c r="J96" s="12"/>
      <c r="K96" s="4"/>
      <c r="L96" s="4"/>
      <c r="M96" s="4"/>
      <c r="N96" s="4"/>
      <c r="O96" s="4"/>
      <c r="P96" s="4"/>
      <c r="Q96" s="4"/>
      <c r="R96" s="4"/>
      <c r="S96" s="4"/>
      <c r="T96" s="4">
        <f t="shared" si="6"/>
        <v>12770.349999999977</v>
      </c>
      <c r="U96" s="12">
        <v>0</v>
      </c>
      <c r="V96" s="17"/>
      <c r="W96" s="4"/>
      <c r="X96" s="4"/>
      <c r="Y96" s="4"/>
      <c r="Z96" s="4"/>
      <c r="AA96" s="4"/>
      <c r="AB96" s="4"/>
      <c r="AC96" s="4"/>
      <c r="AD96" s="4">
        <v>81806</v>
      </c>
      <c r="AE96" s="4"/>
      <c r="AF96" s="4">
        <f t="shared" si="5"/>
        <v>187409</v>
      </c>
    </row>
    <row r="97" spans="2:32" x14ac:dyDescent="0.25">
      <c r="B97" s="14" t="s">
        <v>599</v>
      </c>
      <c r="C97" s="14" t="s">
        <v>547</v>
      </c>
      <c r="D97" s="2"/>
      <c r="E97" s="2"/>
      <c r="F97" s="2"/>
      <c r="G97" s="2"/>
      <c r="H97" s="34">
        <f t="shared" si="3"/>
        <v>0</v>
      </c>
      <c r="I97" s="16"/>
      <c r="J97" s="12"/>
      <c r="K97" s="4"/>
      <c r="L97" s="4"/>
      <c r="M97" s="4"/>
      <c r="N97" s="4"/>
      <c r="O97" s="4"/>
      <c r="P97" s="4"/>
      <c r="Q97" s="4"/>
      <c r="R97" s="4"/>
      <c r="S97" s="4"/>
      <c r="T97" s="4">
        <f t="shared" si="6"/>
        <v>12770.349999999977</v>
      </c>
      <c r="U97" s="12">
        <v>0</v>
      </c>
      <c r="V97" s="17"/>
      <c r="W97" s="4"/>
      <c r="X97" s="4"/>
      <c r="Y97" s="4"/>
      <c r="Z97" s="4"/>
      <c r="AA97" s="4"/>
      <c r="AB97" s="4"/>
      <c r="AC97" s="4"/>
      <c r="AD97" s="4">
        <v>209637</v>
      </c>
      <c r="AE97" s="4"/>
      <c r="AF97" s="4">
        <f t="shared" si="5"/>
        <v>397046</v>
      </c>
    </row>
    <row r="98" spans="2:32" x14ac:dyDescent="0.25">
      <c r="B98" s="14" t="s">
        <v>599</v>
      </c>
      <c r="C98" s="14" t="s">
        <v>547</v>
      </c>
      <c r="D98" s="2"/>
      <c r="E98" s="2"/>
      <c r="F98" s="2"/>
      <c r="G98" s="2"/>
      <c r="H98" s="34">
        <f t="shared" si="3"/>
        <v>0</v>
      </c>
      <c r="I98" s="16"/>
      <c r="J98" s="12"/>
      <c r="K98" s="4"/>
      <c r="L98" s="4"/>
      <c r="M98" s="4"/>
      <c r="N98" s="4"/>
      <c r="O98" s="4"/>
      <c r="P98" s="4"/>
      <c r="Q98" s="4"/>
      <c r="R98" s="4"/>
      <c r="S98" s="4"/>
      <c r="T98" s="4">
        <f t="shared" si="6"/>
        <v>12770.349999999977</v>
      </c>
      <c r="U98" s="12">
        <v>0</v>
      </c>
      <c r="V98" s="17"/>
      <c r="W98" s="4"/>
      <c r="X98" s="4"/>
      <c r="Y98" s="4"/>
      <c r="Z98" s="4"/>
      <c r="AA98" s="4"/>
      <c r="AB98" s="4"/>
      <c r="AC98" s="4"/>
      <c r="AD98" s="4">
        <v>282590</v>
      </c>
      <c r="AE98" s="4"/>
      <c r="AF98" s="4">
        <f t="shared" si="5"/>
        <v>679636</v>
      </c>
    </row>
    <row r="99" spans="2:32" x14ac:dyDescent="0.25">
      <c r="B99" s="14" t="s">
        <v>599</v>
      </c>
      <c r="C99" s="14" t="s">
        <v>600</v>
      </c>
      <c r="D99" s="2"/>
      <c r="E99" s="2"/>
      <c r="F99" s="2"/>
      <c r="G99" s="2"/>
      <c r="H99" s="34">
        <f t="shared" si="3"/>
        <v>0</v>
      </c>
      <c r="I99" s="16"/>
      <c r="J99" s="12"/>
      <c r="K99" s="4"/>
      <c r="L99" s="4"/>
      <c r="M99" s="4"/>
      <c r="N99" s="4"/>
      <c r="O99" s="4"/>
      <c r="P99" s="4"/>
      <c r="Q99" s="4"/>
      <c r="R99" s="4"/>
      <c r="S99" s="4"/>
      <c r="T99" s="4">
        <f t="shared" si="6"/>
        <v>12770.349999999977</v>
      </c>
      <c r="U99" s="12"/>
      <c r="V99" s="17">
        <v>0</v>
      </c>
      <c r="W99" s="4"/>
      <c r="X99" s="4"/>
      <c r="Y99" s="4"/>
      <c r="Z99" s="4"/>
      <c r="AA99" s="4"/>
      <c r="AB99" s="4"/>
      <c r="AC99" s="4"/>
      <c r="AD99" s="4"/>
      <c r="AE99" s="4">
        <v>600000</v>
      </c>
      <c r="AF99" s="4">
        <f t="shared" si="5"/>
        <v>79636</v>
      </c>
    </row>
    <row r="100" spans="2:32" x14ac:dyDescent="0.25">
      <c r="B100" s="14" t="s">
        <v>599</v>
      </c>
      <c r="C100" s="14" t="s">
        <v>351</v>
      </c>
      <c r="D100" s="2"/>
      <c r="E100" s="2"/>
      <c r="F100" s="2"/>
      <c r="G100" s="2"/>
      <c r="H100" s="34">
        <f t="shared" si="3"/>
        <v>0</v>
      </c>
      <c r="I100" s="16">
        <v>0</v>
      </c>
      <c r="J100" s="12"/>
      <c r="K100" s="4"/>
      <c r="L100" s="4"/>
      <c r="M100" s="4">
        <v>7475</v>
      </c>
      <c r="N100" s="4"/>
      <c r="O100" s="4"/>
      <c r="P100" s="4"/>
      <c r="Q100" s="4"/>
      <c r="R100" s="4"/>
      <c r="S100" s="4"/>
      <c r="T100" s="4">
        <f t="shared" si="6"/>
        <v>20245.349999999977</v>
      </c>
      <c r="U100" s="12"/>
      <c r="V100" s="17"/>
      <c r="W100" s="4"/>
      <c r="X100" s="4"/>
      <c r="Y100" s="4"/>
      <c r="Z100" s="4"/>
      <c r="AA100" s="4"/>
      <c r="AB100" s="4"/>
      <c r="AC100" s="4"/>
      <c r="AD100" s="4"/>
      <c r="AE100" s="4"/>
      <c r="AF100" s="4">
        <f t="shared" si="5"/>
        <v>79636</v>
      </c>
    </row>
    <row r="101" spans="2:32" x14ac:dyDescent="0.25">
      <c r="B101" s="14" t="s">
        <v>599</v>
      </c>
      <c r="C101" s="14" t="s">
        <v>351</v>
      </c>
      <c r="D101" s="2"/>
      <c r="E101" s="2"/>
      <c r="F101" s="2"/>
      <c r="G101" s="2"/>
      <c r="H101" s="34">
        <f t="shared" si="3"/>
        <v>0</v>
      </c>
      <c r="I101" s="16">
        <v>0</v>
      </c>
      <c r="J101" s="12"/>
      <c r="K101" s="4"/>
      <c r="L101" s="4"/>
      <c r="M101" s="4">
        <v>599</v>
      </c>
      <c r="N101" s="4"/>
      <c r="O101" s="4"/>
      <c r="P101" s="4"/>
      <c r="Q101" s="4"/>
      <c r="R101" s="4"/>
      <c r="S101" s="4"/>
      <c r="T101" s="4">
        <f t="shared" si="6"/>
        <v>20844.349999999977</v>
      </c>
      <c r="U101" s="12"/>
      <c r="V101" s="17"/>
      <c r="W101" s="4"/>
      <c r="X101" s="4"/>
      <c r="Y101" s="4"/>
      <c r="Z101" s="4"/>
      <c r="AA101" s="4"/>
      <c r="AB101" s="4"/>
      <c r="AC101" s="4"/>
      <c r="AD101" s="4"/>
      <c r="AE101" s="4"/>
      <c r="AF101" s="4">
        <f t="shared" si="5"/>
        <v>79636</v>
      </c>
    </row>
    <row r="102" spans="2:32" x14ac:dyDescent="0.25">
      <c r="B102" s="14" t="s">
        <v>599</v>
      </c>
      <c r="C102" s="14" t="s">
        <v>547</v>
      </c>
      <c r="D102" s="2"/>
      <c r="E102" s="2"/>
      <c r="F102" s="2"/>
      <c r="G102" s="2"/>
      <c r="H102" s="34">
        <f t="shared" si="3"/>
        <v>0</v>
      </c>
      <c r="I102" s="16">
        <v>0</v>
      </c>
      <c r="J102" s="12"/>
      <c r="K102" s="4"/>
      <c r="L102" s="4"/>
      <c r="M102" s="4"/>
      <c r="N102" s="4"/>
      <c r="O102" s="4"/>
      <c r="P102" s="4"/>
      <c r="Q102" s="4"/>
      <c r="R102" s="4">
        <v>57500</v>
      </c>
      <c r="S102" s="4"/>
      <c r="T102" s="4">
        <f t="shared" si="6"/>
        <v>78344.349999999977</v>
      </c>
      <c r="U102" s="12"/>
      <c r="V102" s="17"/>
      <c r="W102" s="4"/>
      <c r="X102" s="4"/>
      <c r="Y102" s="4"/>
      <c r="Z102" s="4"/>
      <c r="AA102" s="4"/>
      <c r="AB102" s="4"/>
      <c r="AC102" s="4"/>
      <c r="AD102" s="4"/>
      <c r="AE102" s="4"/>
      <c r="AF102" s="4">
        <f t="shared" si="5"/>
        <v>79636</v>
      </c>
    </row>
    <row r="103" spans="2:32" x14ac:dyDescent="0.25">
      <c r="B103" s="14" t="s">
        <v>599</v>
      </c>
      <c r="C103" s="14" t="s">
        <v>547</v>
      </c>
      <c r="D103" s="2"/>
      <c r="E103" s="2"/>
      <c r="F103" s="2"/>
      <c r="G103" s="2"/>
      <c r="H103" s="34">
        <f t="shared" si="3"/>
        <v>0</v>
      </c>
      <c r="I103" s="16">
        <v>0</v>
      </c>
      <c r="J103" s="12"/>
      <c r="K103" s="4"/>
      <c r="L103" s="4"/>
      <c r="M103" s="4"/>
      <c r="N103" s="4"/>
      <c r="O103" s="4"/>
      <c r="P103" s="4"/>
      <c r="Q103" s="4"/>
      <c r="R103" s="4">
        <v>216057</v>
      </c>
      <c r="S103" s="4"/>
      <c r="T103" s="4">
        <f t="shared" si="6"/>
        <v>294401.34999999998</v>
      </c>
      <c r="U103" s="12"/>
      <c r="V103" s="17"/>
      <c r="W103" s="4"/>
      <c r="X103" s="4"/>
      <c r="Y103" s="4"/>
      <c r="Z103" s="4"/>
      <c r="AA103" s="4"/>
      <c r="AB103" s="4"/>
      <c r="AC103" s="4"/>
      <c r="AD103" s="4"/>
      <c r="AE103" s="4"/>
      <c r="AF103" s="4">
        <f t="shared" si="5"/>
        <v>79636</v>
      </c>
    </row>
    <row r="104" spans="2:32" x14ac:dyDescent="0.25">
      <c r="B104" s="14" t="s">
        <v>599</v>
      </c>
      <c r="C104" s="14" t="s">
        <v>547</v>
      </c>
      <c r="D104" s="2"/>
      <c r="E104" s="2"/>
      <c r="F104" s="2"/>
      <c r="G104" s="2"/>
      <c r="H104" s="34">
        <f t="shared" si="3"/>
        <v>0</v>
      </c>
      <c r="I104" s="16">
        <v>0</v>
      </c>
      <c r="J104" s="12"/>
      <c r="K104" s="4"/>
      <c r="L104" s="4"/>
      <c r="M104" s="4"/>
      <c r="N104" s="4"/>
      <c r="O104" s="4"/>
      <c r="P104" s="4"/>
      <c r="Q104" s="4"/>
      <c r="R104" s="4">
        <v>74963</v>
      </c>
      <c r="S104" s="4"/>
      <c r="T104" s="4">
        <f t="shared" si="6"/>
        <v>369364.35</v>
      </c>
      <c r="U104" s="12"/>
      <c r="V104" s="17"/>
      <c r="W104" s="4"/>
      <c r="X104" s="4"/>
      <c r="Y104" s="4"/>
      <c r="Z104" s="4"/>
      <c r="AA104" s="4"/>
      <c r="AB104" s="4"/>
      <c r="AC104" s="4"/>
      <c r="AD104" s="4"/>
      <c r="AE104" s="4"/>
      <c r="AF104" s="4">
        <f t="shared" si="5"/>
        <v>79636</v>
      </c>
    </row>
    <row r="105" spans="2:32" x14ac:dyDescent="0.25">
      <c r="B105" s="14" t="s">
        <v>599</v>
      </c>
      <c r="C105" s="14" t="s">
        <v>547</v>
      </c>
      <c r="D105" s="2"/>
      <c r="E105" s="2"/>
      <c r="F105" s="2"/>
      <c r="G105" s="2"/>
      <c r="H105" s="34">
        <f t="shared" si="3"/>
        <v>0</v>
      </c>
      <c r="I105" s="16">
        <v>0</v>
      </c>
      <c r="J105" s="12"/>
      <c r="K105" s="4"/>
      <c r="L105" s="4"/>
      <c r="M105" s="4"/>
      <c r="N105" s="4"/>
      <c r="O105" s="4"/>
      <c r="P105" s="4"/>
      <c r="Q105" s="4"/>
      <c r="R105" s="4">
        <v>109880</v>
      </c>
      <c r="S105" s="4"/>
      <c r="T105" s="4">
        <f t="shared" si="6"/>
        <v>479244.35</v>
      </c>
      <c r="U105" s="12"/>
      <c r="V105" s="17"/>
      <c r="W105" s="4"/>
      <c r="X105" s="4"/>
      <c r="Y105" s="4"/>
      <c r="Z105" s="4"/>
      <c r="AA105" s="4"/>
      <c r="AB105" s="4"/>
      <c r="AC105" s="4"/>
      <c r="AD105" s="4"/>
      <c r="AE105" s="4"/>
      <c r="AF105" s="4">
        <f t="shared" si="5"/>
        <v>79636</v>
      </c>
    </row>
    <row r="106" spans="2:32" x14ac:dyDescent="0.25">
      <c r="B106" s="14" t="s">
        <v>599</v>
      </c>
      <c r="C106" s="14" t="s">
        <v>335</v>
      </c>
      <c r="D106" s="2"/>
      <c r="E106" s="2"/>
      <c r="F106" s="2"/>
      <c r="G106" s="2"/>
      <c r="H106" s="34">
        <f t="shared" si="3"/>
        <v>0</v>
      </c>
      <c r="I106" s="16"/>
      <c r="J106" s="12">
        <v>0</v>
      </c>
      <c r="K106" s="4"/>
      <c r="L106" s="4"/>
      <c r="M106" s="4"/>
      <c r="N106" s="4"/>
      <c r="O106" s="4"/>
      <c r="P106" s="4"/>
      <c r="Q106" s="4"/>
      <c r="R106" s="4"/>
      <c r="S106" s="4">
        <v>475000</v>
      </c>
      <c r="T106" s="4">
        <f t="shared" si="6"/>
        <v>4244.3499999999767</v>
      </c>
      <c r="U106" s="12"/>
      <c r="V106" s="17"/>
      <c r="W106" s="4"/>
      <c r="X106" s="4"/>
      <c r="Y106" s="4"/>
      <c r="Z106" s="4"/>
      <c r="AA106" s="4"/>
      <c r="AB106" s="4"/>
      <c r="AC106" s="4"/>
      <c r="AD106" s="4"/>
      <c r="AE106" s="4"/>
      <c r="AF106" s="4">
        <f t="shared" si="5"/>
        <v>79636</v>
      </c>
    </row>
    <row r="107" spans="2:32" x14ac:dyDescent="0.25">
      <c r="B107" s="14" t="s">
        <v>601</v>
      </c>
      <c r="C107" s="14" t="s">
        <v>351</v>
      </c>
      <c r="D107" s="2"/>
      <c r="E107" s="2"/>
      <c r="F107" s="2"/>
      <c r="G107" s="2"/>
      <c r="H107" s="34">
        <f t="shared" si="3"/>
        <v>0</v>
      </c>
      <c r="I107" s="16">
        <v>0</v>
      </c>
      <c r="J107" s="12"/>
      <c r="K107" s="4"/>
      <c r="L107" s="4"/>
      <c r="M107" s="4">
        <v>24936</v>
      </c>
      <c r="N107" s="4"/>
      <c r="O107" s="4"/>
      <c r="P107" s="4"/>
      <c r="Q107" s="4"/>
      <c r="R107" s="4"/>
      <c r="S107" s="4"/>
      <c r="T107" s="4">
        <f t="shared" si="6"/>
        <v>29180.349999999977</v>
      </c>
      <c r="U107" s="12"/>
      <c r="V107" s="17"/>
      <c r="W107" s="4"/>
      <c r="X107" s="4"/>
      <c r="Y107" s="4"/>
      <c r="Z107" s="4"/>
      <c r="AA107" s="4"/>
      <c r="AB107" s="4"/>
      <c r="AC107" s="4"/>
      <c r="AD107" s="4"/>
      <c r="AE107" s="4"/>
      <c r="AF107" s="4">
        <f t="shared" si="5"/>
        <v>79636</v>
      </c>
    </row>
    <row r="108" spans="2:32" x14ac:dyDescent="0.25">
      <c r="B108" s="14" t="s">
        <v>601</v>
      </c>
      <c r="C108" s="14" t="s">
        <v>351</v>
      </c>
      <c r="D108" s="2"/>
      <c r="E108" s="2"/>
      <c r="F108" s="2"/>
      <c r="G108" s="2"/>
      <c r="H108" s="34">
        <f t="shared" si="3"/>
        <v>0</v>
      </c>
      <c r="I108" s="16">
        <v>0</v>
      </c>
      <c r="J108" s="12"/>
      <c r="K108" s="4"/>
      <c r="L108" s="4"/>
      <c r="M108" s="4">
        <v>19949</v>
      </c>
      <c r="N108" s="4"/>
      <c r="O108" s="4"/>
      <c r="P108" s="4"/>
      <c r="Q108" s="4"/>
      <c r="R108" s="4"/>
      <c r="S108" s="4"/>
      <c r="T108" s="4">
        <f t="shared" si="6"/>
        <v>49129.349999999977</v>
      </c>
      <c r="U108" s="12"/>
      <c r="V108" s="17"/>
      <c r="W108" s="4"/>
      <c r="X108" s="4"/>
      <c r="Y108" s="4"/>
      <c r="Z108" s="4"/>
      <c r="AA108" s="4"/>
      <c r="AB108" s="4"/>
      <c r="AC108" s="4"/>
      <c r="AD108" s="4"/>
      <c r="AE108" s="4"/>
      <c r="AF108" s="4">
        <f t="shared" si="5"/>
        <v>79636</v>
      </c>
    </row>
    <row r="109" spans="2:32" x14ac:dyDescent="0.25">
      <c r="B109" s="14" t="s">
        <v>602</v>
      </c>
      <c r="C109" s="14" t="s">
        <v>458</v>
      </c>
      <c r="D109" s="2"/>
      <c r="E109" s="2"/>
      <c r="F109" s="2"/>
      <c r="G109" s="2"/>
      <c r="H109" s="34">
        <f t="shared" si="3"/>
        <v>0</v>
      </c>
      <c r="I109" s="16"/>
      <c r="J109" s="12"/>
      <c r="K109" s="4"/>
      <c r="L109" s="4"/>
      <c r="M109" s="4"/>
      <c r="N109" s="4"/>
      <c r="O109" s="4"/>
      <c r="P109" s="4"/>
      <c r="Q109" s="4"/>
      <c r="R109" s="4"/>
      <c r="S109" s="4"/>
      <c r="T109" s="4">
        <f t="shared" si="6"/>
        <v>49129.349999999977</v>
      </c>
      <c r="U109" s="12">
        <v>19420</v>
      </c>
      <c r="V109" s="17"/>
      <c r="W109" s="4"/>
      <c r="X109" s="4"/>
      <c r="Y109" s="4"/>
      <c r="Z109" s="4"/>
      <c r="AA109" s="4"/>
      <c r="AB109" s="4"/>
      <c r="AC109" s="4"/>
      <c r="AD109" s="4"/>
      <c r="AE109" s="4"/>
      <c r="AF109" s="4">
        <f t="shared" si="5"/>
        <v>99056</v>
      </c>
    </row>
    <row r="110" spans="2:32" x14ac:dyDescent="0.25">
      <c r="B110" s="14" t="s">
        <v>603</v>
      </c>
      <c r="C110" s="14" t="s">
        <v>351</v>
      </c>
      <c r="D110" s="2"/>
      <c r="E110" s="2"/>
      <c r="F110" s="2"/>
      <c r="G110" s="2"/>
      <c r="H110" s="34">
        <f t="shared" si="3"/>
        <v>0</v>
      </c>
      <c r="I110" s="16">
        <v>0</v>
      </c>
      <c r="J110" s="12"/>
      <c r="K110" s="4"/>
      <c r="L110" s="4"/>
      <c r="M110" s="4">
        <v>785</v>
      </c>
      <c r="N110" s="4"/>
      <c r="O110" s="4"/>
      <c r="P110" s="4"/>
      <c r="Q110" s="4"/>
      <c r="R110" s="4"/>
      <c r="S110" s="4"/>
      <c r="T110" s="4">
        <f t="shared" si="6"/>
        <v>49914.349999999977</v>
      </c>
      <c r="U110" s="12"/>
      <c r="V110" s="17"/>
      <c r="W110" s="4"/>
      <c r="X110" s="4"/>
      <c r="Y110" s="4"/>
      <c r="Z110" s="4"/>
      <c r="AA110" s="4"/>
      <c r="AB110" s="4"/>
      <c r="AC110" s="4"/>
      <c r="AD110" s="4"/>
      <c r="AE110" s="4"/>
      <c r="AF110" s="4">
        <f t="shared" si="5"/>
        <v>99056</v>
      </c>
    </row>
    <row r="111" spans="2:32" x14ac:dyDescent="0.25">
      <c r="B111" s="14" t="s">
        <v>604</v>
      </c>
      <c r="C111" s="14" t="s">
        <v>351</v>
      </c>
      <c r="D111" s="2"/>
      <c r="E111" s="2"/>
      <c r="F111" s="2"/>
      <c r="G111" s="2"/>
      <c r="H111" s="34">
        <f t="shared" si="3"/>
        <v>0</v>
      </c>
      <c r="I111" s="16">
        <v>0</v>
      </c>
      <c r="J111" s="12"/>
      <c r="K111" s="4"/>
      <c r="L111" s="4"/>
      <c r="M111" s="4"/>
      <c r="N111" s="4"/>
      <c r="O111" s="4"/>
      <c r="P111" s="4"/>
      <c r="Q111" s="4"/>
      <c r="R111" s="4"/>
      <c r="S111" s="4"/>
      <c r="T111" s="4">
        <f t="shared" si="6"/>
        <v>49914.349999999977</v>
      </c>
      <c r="U111" s="12">
        <v>0</v>
      </c>
      <c r="V111" s="17"/>
      <c r="W111" s="4"/>
      <c r="X111" s="4"/>
      <c r="Y111" s="4">
        <v>3469</v>
      </c>
      <c r="Z111" s="4"/>
      <c r="AA111" s="4"/>
      <c r="AB111" s="4"/>
      <c r="AC111" s="4"/>
      <c r="AD111" s="4"/>
      <c r="AE111" s="4"/>
      <c r="AF111" s="4">
        <f t="shared" si="5"/>
        <v>102525</v>
      </c>
    </row>
    <row r="112" spans="2:32" x14ac:dyDescent="0.25">
      <c r="B112" s="14" t="s">
        <v>605</v>
      </c>
      <c r="C112" s="14" t="s">
        <v>351</v>
      </c>
      <c r="D112" s="2"/>
      <c r="E112" s="2"/>
      <c r="F112" s="2"/>
      <c r="G112" s="2"/>
      <c r="H112" s="34">
        <f t="shared" si="3"/>
        <v>0</v>
      </c>
      <c r="I112" s="16"/>
      <c r="J112" s="12"/>
      <c r="K112" s="4"/>
      <c r="L112" s="4"/>
      <c r="M112" s="4"/>
      <c r="N112" s="4"/>
      <c r="O112" s="4"/>
      <c r="P112" s="4"/>
      <c r="Q112" s="4"/>
      <c r="R112" s="4"/>
      <c r="S112" s="4"/>
      <c r="T112" s="4">
        <f t="shared" si="6"/>
        <v>49914.349999999977</v>
      </c>
      <c r="U112" s="12">
        <v>0</v>
      </c>
      <c r="V112" s="17"/>
      <c r="W112" s="4"/>
      <c r="X112" s="4"/>
      <c r="Y112" s="4">
        <v>7136</v>
      </c>
      <c r="Z112" s="4"/>
      <c r="AA112" s="4"/>
      <c r="AB112" s="4"/>
      <c r="AC112" s="4"/>
      <c r="AD112" s="4"/>
      <c r="AE112" s="4"/>
      <c r="AF112" s="4">
        <f t="shared" si="5"/>
        <v>109661</v>
      </c>
    </row>
    <row r="113" spans="2:32" x14ac:dyDescent="0.25">
      <c r="B113" s="14" t="s">
        <v>606</v>
      </c>
      <c r="C113" s="14" t="s">
        <v>351</v>
      </c>
      <c r="D113" s="2"/>
      <c r="E113" s="2"/>
      <c r="F113" s="2"/>
      <c r="G113" s="2"/>
      <c r="H113" s="34">
        <f t="shared" si="3"/>
        <v>0</v>
      </c>
      <c r="I113" s="16">
        <v>0</v>
      </c>
      <c r="J113" s="12"/>
      <c r="K113" s="4"/>
      <c r="L113" s="4"/>
      <c r="M113" s="4">
        <v>5260</v>
      </c>
      <c r="N113" s="4"/>
      <c r="O113" s="4"/>
      <c r="P113" s="4"/>
      <c r="Q113" s="4"/>
      <c r="R113" s="4"/>
      <c r="S113" s="4"/>
      <c r="T113" s="4">
        <f t="shared" si="6"/>
        <v>55174.349999999977</v>
      </c>
      <c r="U113" s="12"/>
      <c r="V113" s="17"/>
      <c r="W113" s="4"/>
      <c r="X113" s="4"/>
      <c r="Y113" s="4"/>
      <c r="Z113" s="4"/>
      <c r="AA113" s="4"/>
      <c r="AB113" s="4"/>
      <c r="AC113" s="4"/>
      <c r="AD113" s="4"/>
      <c r="AE113" s="4"/>
      <c r="AF113" s="4">
        <f t="shared" si="5"/>
        <v>109661</v>
      </c>
    </row>
    <row r="114" spans="2:32" x14ac:dyDescent="0.25">
      <c r="B114" s="14" t="s">
        <v>606</v>
      </c>
      <c r="C114" s="14" t="s">
        <v>351</v>
      </c>
      <c r="D114" s="2"/>
      <c r="E114" s="2"/>
      <c r="F114" s="2"/>
      <c r="G114" s="2"/>
      <c r="H114" s="34">
        <f t="shared" si="3"/>
        <v>0</v>
      </c>
      <c r="I114" s="16">
        <v>0</v>
      </c>
      <c r="J114" s="12"/>
      <c r="K114" s="4"/>
      <c r="L114" s="4"/>
      <c r="M114" s="4">
        <v>785</v>
      </c>
      <c r="N114" s="4"/>
      <c r="O114" s="4"/>
      <c r="P114" s="4"/>
      <c r="Q114" s="4"/>
      <c r="R114" s="4"/>
      <c r="S114" s="4"/>
      <c r="T114" s="4">
        <f t="shared" si="6"/>
        <v>55959.349999999977</v>
      </c>
      <c r="U114" s="16"/>
      <c r="V114" s="12"/>
      <c r="W114" s="4"/>
      <c r="X114" s="4"/>
      <c r="Y114" s="4"/>
      <c r="Z114" s="4"/>
      <c r="AA114" s="4"/>
      <c r="AB114" s="4"/>
      <c r="AC114" s="4"/>
      <c r="AD114" s="4"/>
      <c r="AE114" s="4"/>
      <c r="AF114" s="4">
        <f t="shared" si="5"/>
        <v>109661</v>
      </c>
    </row>
    <row r="115" spans="2:32" x14ac:dyDescent="0.25">
      <c r="B115" s="14"/>
      <c r="C115" s="14"/>
      <c r="D115" s="2"/>
      <c r="E115" s="2"/>
      <c r="F115" s="2"/>
      <c r="G115" s="2"/>
      <c r="H115" s="34">
        <f t="shared" si="3"/>
        <v>0</v>
      </c>
      <c r="I115" s="11"/>
      <c r="J115" s="11"/>
      <c r="K115" s="4"/>
      <c r="L115" s="4"/>
      <c r="M115" s="4"/>
      <c r="N115" s="4"/>
      <c r="O115" s="4"/>
      <c r="P115" s="4"/>
      <c r="Q115" s="4"/>
      <c r="R115" s="4"/>
      <c r="S115" s="4"/>
      <c r="T115" s="4">
        <f t="shared" si="6"/>
        <v>55959.349999999977</v>
      </c>
      <c r="U115" s="16"/>
      <c r="V115" s="12"/>
      <c r="W115" s="4"/>
      <c r="X115" s="4"/>
      <c r="Y115" s="4"/>
      <c r="Z115" s="4"/>
      <c r="AA115" s="4"/>
      <c r="AB115" s="4"/>
      <c r="AC115" s="4"/>
      <c r="AD115" s="4"/>
      <c r="AE115" s="4"/>
      <c r="AF115" s="4">
        <f t="shared" si="5"/>
        <v>109661</v>
      </c>
    </row>
    <row r="116" spans="2:32" x14ac:dyDescent="0.25">
      <c r="B116" s="14"/>
      <c r="C116" s="14"/>
      <c r="D116" s="2"/>
      <c r="E116" s="2"/>
      <c r="F116" s="2"/>
      <c r="G116" s="2"/>
      <c r="H116" s="34">
        <f t="shared" si="3"/>
        <v>0</v>
      </c>
      <c r="I116" s="11"/>
      <c r="J116" s="11"/>
      <c r="K116" s="4"/>
      <c r="L116" s="4"/>
      <c r="M116" s="4"/>
      <c r="N116" s="4"/>
      <c r="O116" s="4"/>
      <c r="P116" s="4"/>
      <c r="Q116" s="4"/>
      <c r="R116" s="4"/>
      <c r="S116" s="4"/>
      <c r="T116" s="4">
        <f t="shared" si="6"/>
        <v>55959.349999999977</v>
      </c>
      <c r="U116" s="16"/>
      <c r="V116" s="12"/>
      <c r="W116" s="4"/>
      <c r="X116" s="4"/>
      <c r="Y116" s="4"/>
      <c r="Z116" s="4"/>
      <c r="AA116" s="4"/>
      <c r="AB116" s="4"/>
      <c r="AC116" s="4"/>
      <c r="AD116" s="4"/>
      <c r="AE116" s="4"/>
      <c r="AF116" s="4">
        <f t="shared" si="5"/>
        <v>109661</v>
      </c>
    </row>
    <row r="117" spans="2:32" x14ac:dyDescent="0.25">
      <c r="B117" s="14"/>
      <c r="C117" s="14"/>
      <c r="D117" s="2"/>
      <c r="E117" s="2"/>
      <c r="F117" s="2"/>
      <c r="G117" s="2"/>
      <c r="H117" s="34">
        <f t="shared" si="3"/>
        <v>0</v>
      </c>
      <c r="I117" s="11"/>
      <c r="J117" s="11"/>
      <c r="K117" s="4"/>
      <c r="L117" s="4"/>
      <c r="M117" s="4"/>
      <c r="N117" s="4"/>
      <c r="O117" s="4"/>
      <c r="P117" s="4"/>
      <c r="Q117" s="4"/>
      <c r="R117" s="4"/>
      <c r="S117" s="4"/>
      <c r="T117" s="4">
        <f t="shared" si="6"/>
        <v>55959.349999999977</v>
      </c>
      <c r="U117" s="16"/>
      <c r="V117" s="12"/>
      <c r="W117" s="4"/>
      <c r="X117" s="4"/>
      <c r="Y117" s="4"/>
      <c r="Z117" s="4"/>
      <c r="AA117" s="4"/>
      <c r="AB117" s="4"/>
      <c r="AC117" s="4"/>
      <c r="AD117" s="4"/>
      <c r="AE117" s="4"/>
      <c r="AF117" s="4">
        <f t="shared" si="5"/>
        <v>109661</v>
      </c>
    </row>
    <row r="118" spans="2:32" x14ac:dyDescent="0.25">
      <c r="B118" s="14"/>
      <c r="C118" s="14"/>
      <c r="D118" s="2"/>
      <c r="E118" s="2"/>
      <c r="F118" s="2"/>
      <c r="G118" s="2"/>
      <c r="H118" s="34">
        <f t="shared" si="3"/>
        <v>0</v>
      </c>
      <c r="I118" s="11"/>
      <c r="J118" s="11"/>
      <c r="K118" s="4"/>
      <c r="L118" s="4"/>
      <c r="M118" s="4"/>
      <c r="N118" s="4"/>
      <c r="O118" s="4"/>
      <c r="P118" s="4"/>
      <c r="Q118" s="4"/>
      <c r="R118" s="4"/>
      <c r="S118" s="4"/>
      <c r="T118" s="4">
        <f t="shared" si="6"/>
        <v>55959.349999999977</v>
      </c>
      <c r="U118" s="16"/>
      <c r="V118" s="12"/>
      <c r="W118" s="4"/>
      <c r="X118" s="4"/>
      <c r="Y118" s="4"/>
      <c r="Z118" s="4"/>
      <c r="AA118" s="4"/>
      <c r="AB118" s="4"/>
      <c r="AC118" s="4"/>
      <c r="AD118" s="4"/>
      <c r="AE118" s="4"/>
      <c r="AF118" s="4">
        <f t="shared" si="5"/>
        <v>109661</v>
      </c>
    </row>
    <row r="119" spans="2:32" x14ac:dyDescent="0.25">
      <c r="B119" s="14"/>
      <c r="C119" s="14"/>
      <c r="D119" s="2"/>
      <c r="E119" s="2"/>
      <c r="F119" s="2"/>
      <c r="G119" s="2"/>
      <c r="H119" s="34">
        <f t="shared" si="3"/>
        <v>0</v>
      </c>
      <c r="I119" s="11"/>
      <c r="J119" s="11"/>
      <c r="K119" s="4"/>
      <c r="L119" s="4"/>
      <c r="M119" s="4"/>
      <c r="N119" s="4"/>
      <c r="O119" s="4"/>
      <c r="P119" s="4"/>
      <c r="Q119" s="4"/>
      <c r="R119" s="4"/>
      <c r="S119" s="4"/>
      <c r="T119" s="4">
        <f t="shared" si="6"/>
        <v>55959.349999999977</v>
      </c>
      <c r="U119" s="16"/>
      <c r="V119" s="12"/>
      <c r="W119" s="4"/>
      <c r="X119" s="4"/>
      <c r="Y119" s="4"/>
      <c r="Z119" s="4"/>
      <c r="AA119" s="4"/>
      <c r="AB119" s="4"/>
      <c r="AC119" s="4"/>
      <c r="AD119" s="4"/>
      <c r="AE119" s="4"/>
      <c r="AF119" s="4">
        <f t="shared" si="5"/>
        <v>109661</v>
      </c>
    </row>
    <row r="120" spans="2:32" x14ac:dyDescent="0.25">
      <c r="B120" s="14"/>
      <c r="C120" s="14"/>
      <c r="D120" s="2"/>
      <c r="E120" s="2"/>
      <c r="F120" s="2"/>
      <c r="G120" s="2"/>
      <c r="H120" s="34">
        <f t="shared" si="3"/>
        <v>0</v>
      </c>
      <c r="I120" s="11"/>
      <c r="J120" s="11"/>
      <c r="K120" s="4"/>
      <c r="L120" s="4"/>
      <c r="M120" s="4"/>
      <c r="N120" s="4"/>
      <c r="O120" s="4"/>
      <c r="P120" s="4"/>
      <c r="Q120" s="4"/>
      <c r="R120" s="4"/>
      <c r="S120" s="4"/>
      <c r="T120" s="4">
        <f t="shared" si="6"/>
        <v>55959.349999999977</v>
      </c>
      <c r="U120" s="12"/>
      <c r="V120" s="17"/>
      <c r="W120" s="4"/>
      <c r="X120" s="4"/>
      <c r="Y120" s="4"/>
      <c r="Z120" s="4"/>
      <c r="AA120" s="4"/>
      <c r="AB120" s="4"/>
      <c r="AC120" s="4"/>
      <c r="AD120" s="4"/>
      <c r="AE120" s="4"/>
      <c r="AF120" s="4">
        <f t="shared" si="5"/>
        <v>109661</v>
      </c>
    </row>
    <row r="121" spans="2:32" x14ac:dyDescent="0.25">
      <c r="B121" s="14"/>
      <c r="C121" s="14"/>
      <c r="D121" s="2"/>
      <c r="E121" s="2"/>
      <c r="F121" s="2"/>
      <c r="G121" s="2"/>
      <c r="H121" s="34">
        <f t="shared" si="3"/>
        <v>0</v>
      </c>
      <c r="I121" s="11"/>
      <c r="J121" s="11"/>
      <c r="K121" s="4"/>
      <c r="L121" s="4"/>
      <c r="M121" s="4"/>
      <c r="N121" s="4"/>
      <c r="O121" s="4"/>
      <c r="P121" s="4"/>
      <c r="Q121" s="4"/>
      <c r="R121" s="4"/>
      <c r="S121" s="4"/>
      <c r="T121" s="4">
        <f t="shared" si="6"/>
        <v>55959.349999999977</v>
      </c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>
        <f t="shared" si="5"/>
        <v>109661</v>
      </c>
    </row>
    <row r="122" spans="2:32" x14ac:dyDescent="0.25">
      <c r="B122" s="14"/>
      <c r="C122" s="14"/>
      <c r="D122" s="2"/>
      <c r="E122" s="2"/>
      <c r="F122" s="2"/>
      <c r="G122" s="2"/>
      <c r="H122" s="34">
        <f t="shared" si="3"/>
        <v>0</v>
      </c>
      <c r="I122" s="11"/>
      <c r="J122" s="11"/>
      <c r="K122" s="4"/>
      <c r="L122" s="4"/>
      <c r="M122" s="4"/>
      <c r="N122" s="4"/>
      <c r="O122" s="4"/>
      <c r="P122" s="4"/>
      <c r="Q122" s="4"/>
      <c r="R122" s="4"/>
      <c r="S122" s="4"/>
      <c r="T122" s="4">
        <f t="shared" si="6"/>
        <v>55959.349999999977</v>
      </c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>
        <f t="shared" si="5"/>
        <v>109661</v>
      </c>
    </row>
    <row r="123" spans="2:32" x14ac:dyDescent="0.25">
      <c r="B123" s="14"/>
      <c r="C123" s="14"/>
      <c r="D123" s="2"/>
      <c r="E123" s="2"/>
      <c r="F123" s="2"/>
      <c r="G123" s="2"/>
      <c r="H123" s="34">
        <f t="shared" si="3"/>
        <v>0</v>
      </c>
      <c r="I123" s="11"/>
      <c r="J123" s="11"/>
      <c r="K123" s="4"/>
      <c r="L123" s="4"/>
      <c r="M123" s="4"/>
      <c r="N123" s="4"/>
      <c r="O123" s="4"/>
      <c r="P123" s="4"/>
      <c r="Q123" s="4"/>
      <c r="R123" s="4"/>
      <c r="S123" s="4"/>
      <c r="T123" s="4">
        <f t="shared" si="6"/>
        <v>55959.349999999977</v>
      </c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>
        <f t="shared" si="5"/>
        <v>109661</v>
      </c>
    </row>
    <row r="124" spans="2:32" x14ac:dyDescent="0.25">
      <c r="B124" s="14"/>
      <c r="C124" s="14"/>
      <c r="D124" s="2"/>
      <c r="E124" s="2"/>
      <c r="F124" s="2"/>
      <c r="G124" s="2"/>
      <c r="H124" s="34">
        <f t="shared" si="3"/>
        <v>0</v>
      </c>
      <c r="I124" s="16"/>
      <c r="J124" s="12"/>
      <c r="K124" s="4"/>
      <c r="L124" s="4"/>
      <c r="M124" s="4"/>
      <c r="N124" s="4"/>
      <c r="O124" s="4"/>
      <c r="P124" s="4"/>
      <c r="Q124" s="4"/>
      <c r="R124" s="4"/>
      <c r="S124" s="4"/>
      <c r="T124" s="4">
        <f t="shared" si="6"/>
        <v>55959.349999999977</v>
      </c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>
        <f t="shared" si="5"/>
        <v>109661</v>
      </c>
    </row>
    <row r="125" spans="2:32" x14ac:dyDescent="0.25">
      <c r="B125" s="7"/>
      <c r="C125" s="2"/>
      <c r="D125" s="2"/>
      <c r="E125" s="2"/>
      <c r="F125" s="2"/>
      <c r="G125" s="2"/>
      <c r="H125" s="34">
        <f t="shared" si="3"/>
        <v>0</v>
      </c>
      <c r="I125" s="16"/>
      <c r="J125" s="12"/>
      <c r="K125" s="4"/>
      <c r="L125" s="4"/>
      <c r="M125" s="4"/>
      <c r="N125" s="4"/>
      <c r="O125" s="4"/>
      <c r="P125" s="4"/>
      <c r="Q125" s="4"/>
      <c r="R125" s="4"/>
      <c r="S125" s="4"/>
      <c r="T125" s="4">
        <f t="shared" si="6"/>
        <v>55959.349999999977</v>
      </c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>
        <f t="shared" si="5"/>
        <v>109661</v>
      </c>
    </row>
    <row r="126" spans="2:32" x14ac:dyDescent="0.25">
      <c r="B126" s="2"/>
      <c r="C126" s="2"/>
      <c r="D126" s="2"/>
      <c r="E126" s="2"/>
      <c r="F126" s="2"/>
      <c r="G126" s="2"/>
      <c r="H126" s="34">
        <f t="shared" si="3"/>
        <v>0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>
        <f t="shared" si="6"/>
        <v>55959.349999999977</v>
      </c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>
        <f t="shared" si="5"/>
        <v>109661</v>
      </c>
    </row>
    <row r="127" spans="2:32" x14ac:dyDescent="0.25">
      <c r="B127" s="2"/>
      <c r="C127" s="2"/>
      <c r="D127" s="2"/>
      <c r="E127" s="2"/>
      <c r="F127" s="2"/>
      <c r="G127" s="2"/>
      <c r="H127" s="34">
        <f t="shared" si="3"/>
        <v>0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>
        <f t="shared" si="6"/>
        <v>55959.349999999977</v>
      </c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>
        <f t="shared" si="5"/>
        <v>109661</v>
      </c>
    </row>
    <row r="129" spans="2:32" ht="15.75" thickBot="1" x14ac:dyDescent="0.3"/>
    <row r="130" spans="2:32" x14ac:dyDescent="0.25">
      <c r="S130" t="s">
        <v>130</v>
      </c>
      <c r="T130" s="23">
        <v>89669.35</v>
      </c>
      <c r="AE130" t="s">
        <v>130</v>
      </c>
      <c r="AF130" s="24">
        <v>40204</v>
      </c>
    </row>
    <row r="131" spans="2:32" x14ac:dyDescent="0.25">
      <c r="D131" s="4">
        <f>SUM(D3:D127)</f>
        <v>0</v>
      </c>
      <c r="E131" s="4">
        <f t="shared" ref="E131:F131" si="7">SUM(E3:E127)</f>
        <v>0</v>
      </c>
      <c r="F131" s="4">
        <f t="shared" si="7"/>
        <v>0</v>
      </c>
      <c r="G131" s="4">
        <f t="shared" ref="G131:AE131" si="8">SUM(G3:G127)</f>
        <v>0</v>
      </c>
      <c r="H131" s="4">
        <f t="shared" si="8"/>
        <v>0</v>
      </c>
      <c r="I131" s="4">
        <f t="shared" si="8"/>
        <v>65000</v>
      </c>
      <c r="J131" s="4">
        <f t="shared" si="8"/>
        <v>4000</v>
      </c>
      <c r="K131" s="4">
        <f t="shared" si="8"/>
        <v>83</v>
      </c>
      <c r="L131" s="4">
        <f t="shared" si="8"/>
        <v>1668</v>
      </c>
      <c r="M131" s="4">
        <f t="shared" si="8"/>
        <v>90305</v>
      </c>
      <c r="N131" s="4">
        <f t="shared" si="8"/>
        <v>0</v>
      </c>
      <c r="O131" s="4">
        <f t="shared" si="8"/>
        <v>0</v>
      </c>
      <c r="P131" s="4">
        <f t="shared" si="8"/>
        <v>-170000</v>
      </c>
      <c r="Q131" s="4">
        <f t="shared" si="8"/>
        <v>0</v>
      </c>
      <c r="R131" s="4">
        <f t="shared" si="8"/>
        <v>1358400</v>
      </c>
      <c r="S131" s="4">
        <f t="shared" si="8"/>
        <v>1375000</v>
      </c>
      <c r="T131" s="4">
        <f>I131-J131-K131+L131+M131-N131-O131+P131+Q131+T130+R131-S131</f>
        <v>55959.350000000093</v>
      </c>
      <c r="U131" s="4">
        <f t="shared" si="8"/>
        <v>221252</v>
      </c>
      <c r="V131" s="4">
        <f t="shared" si="8"/>
        <v>224950</v>
      </c>
      <c r="W131" s="4">
        <f t="shared" si="8"/>
        <v>144</v>
      </c>
      <c r="X131" s="4">
        <f t="shared" si="8"/>
        <v>1084</v>
      </c>
      <c r="Y131" s="4">
        <f t="shared" si="8"/>
        <v>78182</v>
      </c>
      <c r="Z131" s="4">
        <f t="shared" si="8"/>
        <v>0</v>
      </c>
      <c r="AA131" s="4">
        <f t="shared" si="8"/>
        <v>0</v>
      </c>
      <c r="AB131" s="4">
        <f t="shared" si="8"/>
        <v>170000</v>
      </c>
      <c r="AC131" s="4">
        <f t="shared" si="8"/>
        <v>0</v>
      </c>
      <c r="AD131" s="4">
        <f t="shared" si="8"/>
        <v>574033</v>
      </c>
      <c r="AE131" s="4">
        <f t="shared" si="8"/>
        <v>750000</v>
      </c>
      <c r="AF131" s="4">
        <f>U131-V131-W131+X131+Y131-Z131-AA131+AB131+AC131+AF130+AD131-AE131</f>
        <v>109661</v>
      </c>
    </row>
    <row r="132" spans="2:32" ht="75" x14ac:dyDescent="0.25">
      <c r="B132" s="9" t="s">
        <v>1</v>
      </c>
      <c r="C132" s="10" t="s">
        <v>0</v>
      </c>
      <c r="D132" s="10" t="s">
        <v>2</v>
      </c>
      <c r="E132" s="10" t="s">
        <v>150</v>
      </c>
      <c r="F132" s="10" t="s">
        <v>796</v>
      </c>
      <c r="G132" s="10" t="s">
        <v>3</v>
      </c>
      <c r="H132" s="10" t="s">
        <v>4</v>
      </c>
      <c r="I132" s="10" t="s">
        <v>124</v>
      </c>
      <c r="J132" s="10" t="s">
        <v>123</v>
      </c>
      <c r="K132" s="10" t="s">
        <v>122</v>
      </c>
      <c r="L132" s="10" t="s">
        <v>121</v>
      </c>
      <c r="M132" s="10" t="s">
        <v>120</v>
      </c>
      <c r="N132" s="10" t="s">
        <v>119</v>
      </c>
      <c r="O132" s="10" t="s">
        <v>118</v>
      </c>
      <c r="P132" s="10" t="s">
        <v>125</v>
      </c>
      <c r="Q132" s="10" t="s">
        <v>126</v>
      </c>
      <c r="R132" s="10" t="s">
        <v>288</v>
      </c>
      <c r="S132" s="10" t="s">
        <v>117</v>
      </c>
      <c r="T132" s="10" t="s">
        <v>5</v>
      </c>
      <c r="U132" s="10" t="s">
        <v>110</v>
      </c>
      <c r="V132" s="10" t="s">
        <v>111</v>
      </c>
      <c r="W132" s="10" t="s">
        <v>112</v>
      </c>
      <c r="X132" s="10" t="s">
        <v>113</v>
      </c>
      <c r="Y132" s="10" t="s">
        <v>114</v>
      </c>
      <c r="Z132" s="10" t="s">
        <v>115</v>
      </c>
      <c r="AA132" s="10" t="s">
        <v>116</v>
      </c>
      <c r="AB132" s="10" t="s">
        <v>127</v>
      </c>
      <c r="AC132" s="10" t="s">
        <v>128</v>
      </c>
      <c r="AD132" s="10" t="s">
        <v>288</v>
      </c>
      <c r="AE132" s="10" t="s">
        <v>109</v>
      </c>
      <c r="AF132" s="10" t="s">
        <v>6</v>
      </c>
    </row>
  </sheetData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AF135"/>
  <sheetViews>
    <sheetView topLeftCell="A118" workbookViewId="0">
      <selection activeCell="E135" sqref="E135:F135"/>
    </sheetView>
  </sheetViews>
  <sheetFormatPr defaultRowHeight="15" x14ac:dyDescent="0.25"/>
  <cols>
    <col min="2" max="2" width="10.140625" bestFit="1" customWidth="1"/>
    <col min="3" max="3" width="35.28515625" bestFit="1" customWidth="1"/>
    <col min="4" max="8" width="8.85546875" customWidth="1"/>
    <col min="9" max="10" width="9.5703125" customWidth="1"/>
    <col min="11" max="11" width="8.85546875" customWidth="1"/>
    <col min="12" max="12" width="8.85546875" hidden="1" customWidth="1"/>
    <col min="13" max="13" width="9.5703125" hidden="1" customWidth="1"/>
    <col min="14" max="17" width="8.85546875" hidden="1" customWidth="1"/>
    <col min="18" max="20" width="9.5703125" customWidth="1"/>
    <col min="32" max="32" width="9.5703125" bestFit="1" customWidth="1"/>
  </cols>
  <sheetData>
    <row r="2" spans="2:32" ht="75.75" thickBot="1" x14ac:dyDescent="0.3">
      <c r="B2" s="9" t="s">
        <v>1</v>
      </c>
      <c r="C2" s="10" t="s">
        <v>0</v>
      </c>
      <c r="D2" s="10" t="s">
        <v>2</v>
      </c>
      <c r="E2" s="10" t="s">
        <v>150</v>
      </c>
      <c r="F2" s="10" t="s">
        <v>796</v>
      </c>
      <c r="G2" s="10" t="s">
        <v>3</v>
      </c>
      <c r="H2" s="10" t="s">
        <v>4</v>
      </c>
      <c r="I2" s="10" t="s">
        <v>124</v>
      </c>
      <c r="J2" s="10" t="s">
        <v>123</v>
      </c>
      <c r="K2" s="10" t="s">
        <v>122</v>
      </c>
      <c r="L2" s="10" t="s">
        <v>121</v>
      </c>
      <c r="M2" s="10" t="s">
        <v>120</v>
      </c>
      <c r="N2" s="10" t="s">
        <v>119</v>
      </c>
      <c r="O2" s="10" t="s">
        <v>118</v>
      </c>
      <c r="P2" s="10" t="s">
        <v>125</v>
      </c>
      <c r="Q2" s="10" t="s">
        <v>126</v>
      </c>
      <c r="R2" s="10" t="s">
        <v>288</v>
      </c>
      <c r="S2" s="10" t="s">
        <v>117</v>
      </c>
      <c r="T2" s="10" t="s">
        <v>5</v>
      </c>
      <c r="U2" s="10" t="s">
        <v>110</v>
      </c>
      <c r="V2" s="10" t="s">
        <v>111</v>
      </c>
      <c r="W2" s="10" t="s">
        <v>112</v>
      </c>
      <c r="X2" s="10" t="s">
        <v>113</v>
      </c>
      <c r="Y2" s="10" t="s">
        <v>114</v>
      </c>
      <c r="Z2" s="10" t="s">
        <v>115</v>
      </c>
      <c r="AA2" s="10" t="s">
        <v>116</v>
      </c>
      <c r="AB2" s="10" t="s">
        <v>127</v>
      </c>
      <c r="AC2" s="10" t="s">
        <v>128</v>
      </c>
      <c r="AD2" s="10" t="s">
        <v>288</v>
      </c>
      <c r="AE2" s="10" t="s">
        <v>109</v>
      </c>
      <c r="AF2" s="10" t="s">
        <v>6</v>
      </c>
    </row>
    <row r="3" spans="2:32" x14ac:dyDescent="0.25">
      <c r="B3" s="6"/>
      <c r="C3" s="5" t="s">
        <v>129</v>
      </c>
      <c r="D3" s="5"/>
      <c r="E3" s="5"/>
      <c r="F3" s="5"/>
      <c r="G3" s="5"/>
      <c r="H3" s="5">
        <v>0</v>
      </c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25">
        <v>82052.350000000006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26">
        <v>43800</v>
      </c>
    </row>
    <row r="4" spans="2:32" x14ac:dyDescent="0.25">
      <c r="B4" s="30" t="s">
        <v>607</v>
      </c>
      <c r="C4" s="30" t="s">
        <v>232</v>
      </c>
      <c r="D4" s="31"/>
      <c r="E4" s="33"/>
      <c r="F4" s="33"/>
      <c r="G4" s="32"/>
      <c r="H4" s="34">
        <f t="shared" ref="H4:H67" si="0">H3+D4-G4</f>
        <v>0</v>
      </c>
      <c r="I4" s="31">
        <v>0</v>
      </c>
      <c r="J4" s="32"/>
      <c r="K4" s="4"/>
      <c r="L4" s="4">
        <v>334</v>
      </c>
      <c r="M4" s="4"/>
      <c r="N4" s="4"/>
      <c r="O4" s="4"/>
      <c r="P4" s="4"/>
      <c r="Q4" s="4"/>
      <c r="R4" s="4"/>
      <c r="S4" s="4"/>
      <c r="T4" s="4">
        <f t="shared" ref="T4:T67" si="1">T3+(I4+L4+M4+P4+Q4+R4)-(J4+K4+N4+O4+S4)</f>
        <v>82386.350000000006</v>
      </c>
      <c r="U4" s="32"/>
      <c r="V4" s="33"/>
      <c r="W4" s="4"/>
      <c r="X4" s="4"/>
      <c r="Y4" s="4"/>
      <c r="Z4" s="4"/>
      <c r="AA4" s="4"/>
      <c r="AB4" s="4"/>
      <c r="AC4" s="4"/>
      <c r="AD4" s="4"/>
      <c r="AE4" s="4"/>
      <c r="AF4" s="4">
        <f t="shared" ref="AF4:AF67" si="2">AF3+(U4+X4+Y4+AB4+AC4+AD4)-(V4+W4+Z4+AA4+AE4)</f>
        <v>43800</v>
      </c>
    </row>
    <row r="5" spans="2:32" x14ac:dyDescent="0.25">
      <c r="B5" s="30" t="s">
        <v>608</v>
      </c>
      <c r="C5" s="30" t="s">
        <v>351</v>
      </c>
      <c r="D5" s="31"/>
      <c r="E5" s="33"/>
      <c r="F5" s="33"/>
      <c r="G5" s="32"/>
      <c r="H5" s="34">
        <f t="shared" si="0"/>
        <v>0</v>
      </c>
      <c r="I5" s="31"/>
      <c r="J5" s="32"/>
      <c r="K5" s="4"/>
      <c r="L5" s="4"/>
      <c r="M5" s="4"/>
      <c r="N5" s="4"/>
      <c r="O5" s="4"/>
      <c r="P5" s="4"/>
      <c r="Q5" s="4"/>
      <c r="R5" s="4"/>
      <c r="S5" s="4"/>
      <c r="T5" s="4">
        <f t="shared" si="1"/>
        <v>82386.350000000006</v>
      </c>
      <c r="U5" s="32">
        <v>0</v>
      </c>
      <c r="V5" s="33"/>
      <c r="W5" s="4"/>
      <c r="X5" s="4"/>
      <c r="Y5" s="4">
        <v>6143</v>
      </c>
      <c r="Z5" s="4"/>
      <c r="AA5" s="4"/>
      <c r="AB5" s="4"/>
      <c r="AC5" s="4"/>
      <c r="AD5" s="4"/>
      <c r="AE5" s="4"/>
      <c r="AF5" s="4">
        <f t="shared" si="2"/>
        <v>49943</v>
      </c>
    </row>
    <row r="6" spans="2:32" x14ac:dyDescent="0.25">
      <c r="B6" s="30" t="s">
        <v>609</v>
      </c>
      <c r="C6" s="30" t="s">
        <v>351</v>
      </c>
      <c r="D6" s="31"/>
      <c r="E6" s="33"/>
      <c r="F6" s="33"/>
      <c r="G6" s="32"/>
      <c r="H6" s="34">
        <f t="shared" si="0"/>
        <v>0</v>
      </c>
      <c r="I6" s="31"/>
      <c r="J6" s="32"/>
      <c r="K6" s="4"/>
      <c r="L6" s="4"/>
      <c r="M6" s="4"/>
      <c r="N6" s="4"/>
      <c r="O6" s="4"/>
      <c r="P6" s="4"/>
      <c r="Q6" s="4"/>
      <c r="R6" s="4"/>
      <c r="S6" s="4"/>
      <c r="T6" s="4">
        <f t="shared" si="1"/>
        <v>82386.350000000006</v>
      </c>
      <c r="U6" s="32">
        <v>0</v>
      </c>
      <c r="V6" s="33"/>
      <c r="W6" s="4"/>
      <c r="X6" s="4"/>
      <c r="Y6" s="4">
        <v>4158</v>
      </c>
      <c r="Z6" s="4"/>
      <c r="AA6" s="4"/>
      <c r="AB6" s="4"/>
      <c r="AC6" s="4"/>
      <c r="AD6" s="4"/>
      <c r="AE6" s="4"/>
      <c r="AF6" s="4">
        <f t="shared" si="2"/>
        <v>54101</v>
      </c>
    </row>
    <row r="7" spans="2:32" x14ac:dyDescent="0.25">
      <c r="B7" s="30" t="s">
        <v>610</v>
      </c>
      <c r="C7" s="30" t="s">
        <v>594</v>
      </c>
      <c r="D7" s="31"/>
      <c r="E7" s="33"/>
      <c r="F7" s="33"/>
      <c r="G7" s="32"/>
      <c r="H7" s="34">
        <f t="shared" si="0"/>
        <v>0</v>
      </c>
      <c r="I7" s="31"/>
      <c r="J7" s="32"/>
      <c r="K7" s="4"/>
      <c r="L7" s="4"/>
      <c r="M7" s="4"/>
      <c r="N7" s="4"/>
      <c r="O7" s="4"/>
      <c r="P7" s="4"/>
      <c r="Q7" s="4"/>
      <c r="R7" s="4"/>
      <c r="S7" s="4"/>
      <c r="T7" s="4">
        <f t="shared" si="1"/>
        <v>82386.350000000006</v>
      </c>
      <c r="U7" s="32">
        <v>20</v>
      </c>
      <c r="V7" s="33"/>
      <c r="W7" s="4"/>
      <c r="X7" s="4"/>
      <c r="Y7" s="4"/>
      <c r="Z7" s="4"/>
      <c r="AA7" s="4"/>
      <c r="AB7" s="4"/>
      <c r="AC7" s="4"/>
      <c r="AD7" s="4"/>
      <c r="AE7" s="4"/>
      <c r="AF7" s="4">
        <f t="shared" si="2"/>
        <v>54121</v>
      </c>
    </row>
    <row r="8" spans="2:32" x14ac:dyDescent="0.25">
      <c r="B8" s="30" t="s">
        <v>610</v>
      </c>
      <c r="C8" s="30" t="s">
        <v>594</v>
      </c>
      <c r="D8" s="31"/>
      <c r="E8" s="33"/>
      <c r="F8" s="33"/>
      <c r="G8" s="32"/>
      <c r="H8" s="34">
        <f t="shared" si="0"/>
        <v>0</v>
      </c>
      <c r="I8" s="31"/>
      <c r="J8" s="32"/>
      <c r="K8" s="4"/>
      <c r="L8" s="4"/>
      <c r="M8" s="4"/>
      <c r="N8" s="4"/>
      <c r="O8" s="4"/>
      <c r="P8" s="4"/>
      <c r="Q8" s="4"/>
      <c r="R8" s="4"/>
      <c r="S8" s="4"/>
      <c r="T8" s="4">
        <f t="shared" si="1"/>
        <v>82386.350000000006</v>
      </c>
      <c r="U8" s="32">
        <v>32</v>
      </c>
      <c r="V8" s="33"/>
      <c r="W8" s="4"/>
      <c r="X8" s="4"/>
      <c r="Y8" s="4"/>
      <c r="Z8" s="4"/>
      <c r="AA8" s="4"/>
      <c r="AB8" s="4"/>
      <c r="AC8" s="4"/>
      <c r="AD8" s="4"/>
      <c r="AE8" s="4"/>
      <c r="AF8" s="4">
        <f t="shared" si="2"/>
        <v>54153</v>
      </c>
    </row>
    <row r="9" spans="2:32" x14ac:dyDescent="0.25">
      <c r="B9" s="30" t="s">
        <v>611</v>
      </c>
      <c r="C9" s="30" t="s">
        <v>351</v>
      </c>
      <c r="D9" s="31"/>
      <c r="E9" s="33"/>
      <c r="F9" s="33"/>
      <c r="G9" s="32"/>
      <c r="H9" s="34">
        <f t="shared" si="0"/>
        <v>0</v>
      </c>
      <c r="I9" s="31"/>
      <c r="J9" s="32"/>
      <c r="K9" s="4"/>
      <c r="L9" s="4"/>
      <c r="M9" s="4"/>
      <c r="N9" s="4"/>
      <c r="O9" s="4"/>
      <c r="P9" s="4"/>
      <c r="Q9" s="4"/>
      <c r="R9" s="4"/>
      <c r="S9" s="4"/>
      <c r="T9" s="4">
        <f t="shared" si="1"/>
        <v>82386.350000000006</v>
      </c>
      <c r="U9" s="32">
        <v>0</v>
      </c>
      <c r="V9" s="33"/>
      <c r="W9" s="4"/>
      <c r="X9" s="4"/>
      <c r="Y9" s="4">
        <v>7125</v>
      </c>
      <c r="Z9" s="4"/>
      <c r="AA9" s="4"/>
      <c r="AB9" s="4"/>
      <c r="AC9" s="4"/>
      <c r="AD9" s="4"/>
      <c r="AE9" s="4"/>
      <c r="AF9" s="4">
        <f t="shared" si="2"/>
        <v>61278</v>
      </c>
    </row>
    <row r="10" spans="2:32" x14ac:dyDescent="0.25">
      <c r="B10" s="30" t="s">
        <v>612</v>
      </c>
      <c r="C10" s="30" t="s">
        <v>351</v>
      </c>
      <c r="D10" s="31"/>
      <c r="E10" s="33"/>
      <c r="F10" s="33"/>
      <c r="G10" s="32"/>
      <c r="H10" s="34">
        <f t="shared" si="0"/>
        <v>0</v>
      </c>
      <c r="I10" s="31">
        <v>0</v>
      </c>
      <c r="J10" s="32"/>
      <c r="K10" s="4"/>
      <c r="L10" s="4"/>
      <c r="M10" s="4">
        <v>785</v>
      </c>
      <c r="N10" s="4"/>
      <c r="O10" s="4"/>
      <c r="P10" s="4"/>
      <c r="Q10" s="4"/>
      <c r="R10" s="4"/>
      <c r="S10" s="4"/>
      <c r="T10" s="4">
        <f t="shared" si="1"/>
        <v>83171.350000000006</v>
      </c>
      <c r="U10" s="32"/>
      <c r="V10" s="33"/>
      <c r="W10" s="4"/>
      <c r="X10" s="4"/>
      <c r="Y10" s="4"/>
      <c r="Z10" s="4"/>
      <c r="AA10" s="4"/>
      <c r="AB10" s="4"/>
      <c r="AC10" s="4"/>
      <c r="AD10" s="4"/>
      <c r="AE10" s="4"/>
      <c r="AF10" s="4">
        <f t="shared" si="2"/>
        <v>61278</v>
      </c>
    </row>
    <row r="11" spans="2:32" x14ac:dyDescent="0.25">
      <c r="B11" s="30" t="s">
        <v>613</v>
      </c>
      <c r="C11" s="30" t="s">
        <v>518</v>
      </c>
      <c r="D11" s="31"/>
      <c r="E11" s="33"/>
      <c r="F11" s="33"/>
      <c r="G11" s="32"/>
      <c r="H11" s="34">
        <f t="shared" si="0"/>
        <v>0</v>
      </c>
      <c r="I11" s="31">
        <v>250</v>
      </c>
      <c r="J11" s="32"/>
      <c r="K11" s="4"/>
      <c r="L11" s="4"/>
      <c r="M11" s="4"/>
      <c r="N11" s="4"/>
      <c r="O11" s="4"/>
      <c r="P11" s="4"/>
      <c r="Q11" s="4"/>
      <c r="R11" s="4"/>
      <c r="S11" s="4"/>
      <c r="T11" s="4">
        <f t="shared" si="1"/>
        <v>83421.350000000006</v>
      </c>
      <c r="U11" s="32"/>
      <c r="V11" s="33"/>
      <c r="W11" s="4"/>
      <c r="X11" s="4"/>
      <c r="Y11" s="4"/>
      <c r="Z11" s="4"/>
      <c r="AA11" s="4"/>
      <c r="AB11" s="4"/>
      <c r="AC11" s="4"/>
      <c r="AD11" s="4"/>
      <c r="AE11" s="4"/>
      <c r="AF11" s="4">
        <f t="shared" si="2"/>
        <v>61278</v>
      </c>
    </row>
    <row r="12" spans="2:32" x14ac:dyDescent="0.25">
      <c r="B12" s="30" t="s">
        <v>613</v>
      </c>
      <c r="C12" s="30" t="s">
        <v>524</v>
      </c>
      <c r="D12" s="31"/>
      <c r="E12" s="33"/>
      <c r="F12" s="33"/>
      <c r="G12" s="32"/>
      <c r="H12" s="34">
        <f t="shared" si="0"/>
        <v>0</v>
      </c>
      <c r="I12" s="31">
        <v>250</v>
      </c>
      <c r="J12" s="32"/>
      <c r="K12" s="4"/>
      <c r="L12" s="4"/>
      <c r="M12" s="4"/>
      <c r="N12" s="4"/>
      <c r="O12" s="4"/>
      <c r="P12" s="4"/>
      <c r="Q12" s="4"/>
      <c r="R12" s="4"/>
      <c r="S12" s="4"/>
      <c r="T12" s="4">
        <f t="shared" si="1"/>
        <v>83671.350000000006</v>
      </c>
      <c r="U12" s="32"/>
      <c r="V12" s="33"/>
      <c r="W12" s="4"/>
      <c r="X12" s="4"/>
      <c r="Y12" s="4"/>
      <c r="Z12" s="4"/>
      <c r="AA12" s="4"/>
      <c r="AB12" s="4"/>
      <c r="AC12" s="4"/>
      <c r="AD12" s="4"/>
      <c r="AE12" s="4"/>
      <c r="AF12" s="4">
        <f t="shared" si="2"/>
        <v>61278</v>
      </c>
    </row>
    <row r="13" spans="2:32" x14ac:dyDescent="0.25">
      <c r="B13" s="30" t="s">
        <v>613</v>
      </c>
      <c r="C13" s="30" t="s">
        <v>518</v>
      </c>
      <c r="D13" s="31"/>
      <c r="E13" s="33"/>
      <c r="F13" s="33"/>
      <c r="G13" s="32"/>
      <c r="H13" s="34">
        <f t="shared" si="0"/>
        <v>0</v>
      </c>
      <c r="I13" s="31">
        <v>250</v>
      </c>
      <c r="J13" s="32"/>
      <c r="K13" s="4"/>
      <c r="L13" s="4"/>
      <c r="M13" s="4"/>
      <c r="N13" s="4"/>
      <c r="O13" s="4"/>
      <c r="P13" s="4"/>
      <c r="Q13" s="4"/>
      <c r="R13" s="4"/>
      <c r="S13" s="4"/>
      <c r="T13" s="4">
        <f t="shared" si="1"/>
        <v>83921.35</v>
      </c>
      <c r="U13" s="32"/>
      <c r="V13" s="33"/>
      <c r="W13" s="4"/>
      <c r="X13" s="4"/>
      <c r="Y13" s="4"/>
      <c r="Z13" s="4"/>
      <c r="AA13" s="4"/>
      <c r="AB13" s="4"/>
      <c r="AC13" s="4"/>
      <c r="AD13" s="4"/>
      <c r="AE13" s="4"/>
      <c r="AF13" s="4">
        <f t="shared" si="2"/>
        <v>61278</v>
      </c>
    </row>
    <row r="14" spans="2:32" x14ac:dyDescent="0.25">
      <c r="B14" s="30" t="s">
        <v>613</v>
      </c>
      <c r="C14" s="30" t="s">
        <v>524</v>
      </c>
      <c r="D14" s="31"/>
      <c r="E14" s="33"/>
      <c r="F14" s="33"/>
      <c r="G14" s="32"/>
      <c r="H14" s="34">
        <f t="shared" si="0"/>
        <v>0</v>
      </c>
      <c r="I14" s="31">
        <v>250</v>
      </c>
      <c r="J14" s="32"/>
      <c r="K14" s="4"/>
      <c r="L14" s="4"/>
      <c r="M14" s="4"/>
      <c r="N14" s="4"/>
      <c r="O14" s="4"/>
      <c r="P14" s="4"/>
      <c r="Q14" s="4"/>
      <c r="R14" s="4"/>
      <c r="S14" s="4"/>
      <c r="T14" s="4">
        <f t="shared" si="1"/>
        <v>84171.35</v>
      </c>
      <c r="U14" s="32"/>
      <c r="V14" s="33"/>
      <c r="W14" s="4"/>
      <c r="X14" s="4"/>
      <c r="Y14" s="4"/>
      <c r="Z14" s="4"/>
      <c r="AA14" s="4"/>
      <c r="AB14" s="4"/>
      <c r="AC14" s="4"/>
      <c r="AD14" s="4"/>
      <c r="AE14" s="4"/>
      <c r="AF14" s="4">
        <f t="shared" si="2"/>
        <v>61278</v>
      </c>
    </row>
    <row r="15" spans="2:32" x14ac:dyDescent="0.25">
      <c r="B15" s="30" t="s">
        <v>613</v>
      </c>
      <c r="C15" s="30" t="s">
        <v>515</v>
      </c>
      <c r="D15" s="31"/>
      <c r="E15" s="33"/>
      <c r="F15" s="33"/>
      <c r="G15" s="32"/>
      <c r="H15" s="34">
        <f t="shared" si="0"/>
        <v>0</v>
      </c>
      <c r="I15" s="31">
        <v>50000</v>
      </c>
      <c r="J15" s="32"/>
      <c r="K15" s="4"/>
      <c r="L15" s="4"/>
      <c r="M15" s="4"/>
      <c r="N15" s="4"/>
      <c r="O15" s="4"/>
      <c r="P15" s="4"/>
      <c r="Q15" s="4"/>
      <c r="R15" s="4"/>
      <c r="S15" s="4"/>
      <c r="T15" s="4">
        <f t="shared" si="1"/>
        <v>134171.35</v>
      </c>
      <c r="U15" s="32"/>
      <c r="V15" s="33"/>
      <c r="W15" s="4"/>
      <c r="X15" s="4"/>
      <c r="Y15" s="4"/>
      <c r="Z15" s="4"/>
      <c r="AA15" s="4"/>
      <c r="AB15" s="4"/>
      <c r="AC15" s="4"/>
      <c r="AD15" s="4"/>
      <c r="AE15" s="4"/>
      <c r="AF15" s="4">
        <f t="shared" si="2"/>
        <v>61278</v>
      </c>
    </row>
    <row r="16" spans="2:32" x14ac:dyDescent="0.25">
      <c r="B16" s="30" t="s">
        <v>613</v>
      </c>
      <c r="C16" s="30" t="s">
        <v>456</v>
      </c>
      <c r="D16" s="31"/>
      <c r="E16" s="33"/>
      <c r="F16" s="33"/>
      <c r="G16" s="32"/>
      <c r="H16" s="34">
        <f t="shared" si="0"/>
        <v>0</v>
      </c>
      <c r="I16" s="31">
        <v>50000</v>
      </c>
      <c r="J16" s="32"/>
      <c r="K16" s="4"/>
      <c r="L16" s="4"/>
      <c r="M16" s="4"/>
      <c r="N16" s="4"/>
      <c r="O16" s="4"/>
      <c r="P16" s="4"/>
      <c r="Q16" s="4"/>
      <c r="R16" s="4"/>
      <c r="S16" s="4"/>
      <c r="T16" s="4">
        <f t="shared" si="1"/>
        <v>184171.35</v>
      </c>
      <c r="U16" s="32"/>
      <c r="V16" s="33"/>
      <c r="W16" s="4"/>
      <c r="X16" s="4"/>
      <c r="Y16" s="4"/>
      <c r="Z16" s="4"/>
      <c r="AA16" s="4"/>
      <c r="AB16" s="4"/>
      <c r="AC16" s="4"/>
      <c r="AD16" s="4"/>
      <c r="AE16" s="4"/>
      <c r="AF16" s="4">
        <f t="shared" si="2"/>
        <v>61278</v>
      </c>
    </row>
    <row r="17" spans="2:32" x14ac:dyDescent="0.25">
      <c r="B17" s="30" t="s">
        <v>614</v>
      </c>
      <c r="C17" s="30" t="s">
        <v>615</v>
      </c>
      <c r="D17" s="31"/>
      <c r="E17" s="33"/>
      <c r="F17" s="33"/>
      <c r="G17" s="32"/>
      <c r="H17" s="34">
        <f t="shared" si="0"/>
        <v>0</v>
      </c>
      <c r="I17" s="31"/>
      <c r="J17" s="32">
        <v>10000</v>
      </c>
      <c r="K17" s="4"/>
      <c r="L17" s="4"/>
      <c r="M17" s="4"/>
      <c r="N17" s="4"/>
      <c r="O17" s="4"/>
      <c r="P17" s="4"/>
      <c r="Q17" s="4"/>
      <c r="R17" s="4"/>
      <c r="S17" s="4"/>
      <c r="T17" s="4">
        <f t="shared" si="1"/>
        <v>174171.35</v>
      </c>
      <c r="U17" s="32"/>
      <c r="V17" s="33"/>
      <c r="W17" s="4"/>
      <c r="X17" s="4"/>
      <c r="Y17" s="4"/>
      <c r="Z17" s="4"/>
      <c r="AA17" s="4"/>
      <c r="AB17" s="4"/>
      <c r="AC17" s="4"/>
      <c r="AD17" s="4"/>
      <c r="AE17" s="4"/>
      <c r="AF17" s="4">
        <f t="shared" si="2"/>
        <v>61278</v>
      </c>
    </row>
    <row r="18" spans="2:32" x14ac:dyDescent="0.25">
      <c r="B18" s="30" t="s">
        <v>616</v>
      </c>
      <c r="C18" s="30" t="s">
        <v>617</v>
      </c>
      <c r="D18" s="31"/>
      <c r="E18" s="33"/>
      <c r="F18" s="33"/>
      <c r="G18" s="32"/>
      <c r="H18" s="34">
        <f t="shared" si="0"/>
        <v>0</v>
      </c>
      <c r="I18" s="31"/>
      <c r="J18" s="32">
        <v>10000</v>
      </c>
      <c r="K18" s="4"/>
      <c r="L18" s="4"/>
      <c r="M18" s="4"/>
      <c r="N18" s="4"/>
      <c r="O18" s="4"/>
      <c r="P18" s="4"/>
      <c r="Q18" s="4"/>
      <c r="R18" s="4"/>
      <c r="S18" s="4"/>
      <c r="T18" s="4">
        <f t="shared" si="1"/>
        <v>164171.35</v>
      </c>
      <c r="U18" s="32"/>
      <c r="V18" s="33"/>
      <c r="W18" s="4"/>
      <c r="X18" s="4"/>
      <c r="Y18" s="4"/>
      <c r="Z18" s="4"/>
      <c r="AA18" s="4"/>
      <c r="AB18" s="4"/>
      <c r="AC18" s="4"/>
      <c r="AD18" s="4"/>
      <c r="AE18" s="4"/>
      <c r="AF18" s="4">
        <f t="shared" si="2"/>
        <v>61278</v>
      </c>
    </row>
    <row r="19" spans="2:32" x14ac:dyDescent="0.25">
      <c r="B19" s="30" t="s">
        <v>616</v>
      </c>
      <c r="C19" s="30" t="s">
        <v>618</v>
      </c>
      <c r="D19" s="31"/>
      <c r="E19" s="33"/>
      <c r="F19" s="33"/>
      <c r="G19" s="32"/>
      <c r="H19" s="34">
        <f t="shared" si="0"/>
        <v>0</v>
      </c>
      <c r="I19" s="31"/>
      <c r="J19" s="32">
        <v>25000</v>
      </c>
      <c r="K19" s="4"/>
      <c r="L19" s="4"/>
      <c r="M19" s="4"/>
      <c r="N19" s="4"/>
      <c r="O19" s="4"/>
      <c r="P19" s="4"/>
      <c r="Q19" s="4"/>
      <c r="R19" s="4"/>
      <c r="S19" s="4"/>
      <c r="T19" s="4">
        <f t="shared" si="1"/>
        <v>139171.35</v>
      </c>
      <c r="U19" s="32"/>
      <c r="V19" s="33"/>
      <c r="W19" s="4"/>
      <c r="X19" s="4"/>
      <c r="Y19" s="4"/>
      <c r="Z19" s="4"/>
      <c r="AA19" s="4"/>
      <c r="AB19" s="4"/>
      <c r="AC19" s="4"/>
      <c r="AD19" s="4"/>
      <c r="AE19" s="4"/>
      <c r="AF19" s="4">
        <f t="shared" si="2"/>
        <v>61278</v>
      </c>
    </row>
    <row r="20" spans="2:32" x14ac:dyDescent="0.25">
      <c r="B20" s="30" t="s">
        <v>619</v>
      </c>
      <c r="C20" s="30" t="s">
        <v>543</v>
      </c>
      <c r="D20" s="31"/>
      <c r="E20" s="33"/>
      <c r="F20" s="33"/>
      <c r="G20" s="32"/>
      <c r="H20" s="34">
        <f t="shared" si="0"/>
        <v>0</v>
      </c>
      <c r="I20" s="31"/>
      <c r="J20" s="32">
        <v>25000</v>
      </c>
      <c r="K20" s="4"/>
      <c r="L20" s="4"/>
      <c r="M20" s="4"/>
      <c r="N20" s="4"/>
      <c r="O20" s="4"/>
      <c r="P20" s="4"/>
      <c r="Q20" s="4"/>
      <c r="R20" s="4"/>
      <c r="S20" s="4"/>
      <c r="T20" s="4">
        <f t="shared" si="1"/>
        <v>114171.35</v>
      </c>
      <c r="U20" s="32"/>
      <c r="V20" s="33"/>
      <c r="W20" s="4"/>
      <c r="X20" s="4"/>
      <c r="Y20" s="4"/>
      <c r="Z20" s="4"/>
      <c r="AA20" s="4"/>
      <c r="AB20" s="4"/>
      <c r="AC20" s="4"/>
      <c r="AD20" s="4"/>
      <c r="AE20" s="4"/>
      <c r="AF20" s="4">
        <f t="shared" si="2"/>
        <v>61278</v>
      </c>
    </row>
    <row r="21" spans="2:32" x14ac:dyDescent="0.25">
      <c r="B21" s="30" t="s">
        <v>620</v>
      </c>
      <c r="C21" s="30" t="s">
        <v>621</v>
      </c>
      <c r="D21" s="31"/>
      <c r="E21" s="33"/>
      <c r="F21" s="33"/>
      <c r="G21" s="32"/>
      <c r="H21" s="34">
        <f t="shared" si="0"/>
        <v>0</v>
      </c>
      <c r="I21" s="31"/>
      <c r="J21" s="32">
        <v>10000</v>
      </c>
      <c r="K21" s="4"/>
      <c r="L21" s="4"/>
      <c r="M21" s="4"/>
      <c r="N21" s="4"/>
      <c r="O21" s="4"/>
      <c r="P21" s="4"/>
      <c r="Q21" s="4"/>
      <c r="R21" s="4"/>
      <c r="S21" s="4"/>
      <c r="T21" s="4">
        <f t="shared" si="1"/>
        <v>104171.35</v>
      </c>
      <c r="U21" s="32"/>
      <c r="V21" s="33"/>
      <c r="W21" s="4"/>
      <c r="X21" s="4"/>
      <c r="Y21" s="4"/>
      <c r="Z21" s="4"/>
      <c r="AA21" s="4"/>
      <c r="AB21" s="4"/>
      <c r="AC21" s="4"/>
      <c r="AD21" s="4"/>
      <c r="AE21" s="4"/>
      <c r="AF21" s="4">
        <f t="shared" si="2"/>
        <v>61278</v>
      </c>
    </row>
    <row r="22" spans="2:32" x14ac:dyDescent="0.25">
      <c r="B22" s="30" t="s">
        <v>622</v>
      </c>
      <c r="C22" s="30" t="s">
        <v>351</v>
      </c>
      <c r="D22" s="31"/>
      <c r="E22" s="33"/>
      <c r="F22" s="33"/>
      <c r="G22" s="32"/>
      <c r="H22" s="34">
        <f t="shared" si="0"/>
        <v>0</v>
      </c>
      <c r="I22" s="31">
        <v>0</v>
      </c>
      <c r="J22" s="32"/>
      <c r="K22" s="4"/>
      <c r="L22" s="4"/>
      <c r="M22" s="4">
        <v>785</v>
      </c>
      <c r="N22" s="4"/>
      <c r="O22" s="4"/>
      <c r="P22" s="4"/>
      <c r="Q22" s="4"/>
      <c r="R22" s="4"/>
      <c r="S22" s="4"/>
      <c r="T22" s="4">
        <f t="shared" si="1"/>
        <v>104956.35</v>
      </c>
      <c r="U22" s="32"/>
      <c r="V22" s="33"/>
      <c r="W22" s="4"/>
      <c r="X22" s="4"/>
      <c r="Y22" s="4"/>
      <c r="Z22" s="4"/>
      <c r="AA22" s="4"/>
      <c r="AB22" s="4"/>
      <c r="AC22" s="4"/>
      <c r="AD22" s="4"/>
      <c r="AE22" s="4"/>
      <c r="AF22" s="4">
        <f t="shared" si="2"/>
        <v>61278</v>
      </c>
    </row>
    <row r="23" spans="2:32" x14ac:dyDescent="0.25">
      <c r="B23" s="30" t="s">
        <v>623</v>
      </c>
      <c r="C23" s="30" t="s">
        <v>624</v>
      </c>
      <c r="D23" s="31"/>
      <c r="E23" s="33"/>
      <c r="F23" s="33"/>
      <c r="G23" s="32"/>
      <c r="H23" s="34">
        <f t="shared" si="0"/>
        <v>0</v>
      </c>
      <c r="I23" s="31"/>
      <c r="J23" s="32">
        <v>10000</v>
      </c>
      <c r="K23" s="4"/>
      <c r="L23" s="4"/>
      <c r="M23" s="4"/>
      <c r="N23" s="4"/>
      <c r="O23" s="4"/>
      <c r="P23" s="4"/>
      <c r="Q23" s="4"/>
      <c r="R23" s="4"/>
      <c r="S23" s="4"/>
      <c r="T23" s="4">
        <f t="shared" si="1"/>
        <v>94956.35</v>
      </c>
      <c r="U23" s="32"/>
      <c r="V23" s="33"/>
      <c r="W23" s="4"/>
      <c r="X23" s="4"/>
      <c r="Y23" s="4"/>
      <c r="Z23" s="4"/>
      <c r="AA23" s="4"/>
      <c r="AB23" s="4"/>
      <c r="AC23" s="4"/>
      <c r="AD23" s="4"/>
      <c r="AE23" s="4"/>
      <c r="AF23" s="4">
        <f t="shared" si="2"/>
        <v>61278</v>
      </c>
    </row>
    <row r="24" spans="2:32" x14ac:dyDescent="0.25">
      <c r="B24" s="30" t="s">
        <v>623</v>
      </c>
      <c r="C24" s="30" t="s">
        <v>625</v>
      </c>
      <c r="D24" s="31"/>
      <c r="E24" s="33"/>
      <c r="F24" s="33"/>
      <c r="G24" s="32"/>
      <c r="H24" s="34">
        <f t="shared" si="0"/>
        <v>0</v>
      </c>
      <c r="I24" s="31"/>
      <c r="J24" s="32">
        <v>2000</v>
      </c>
      <c r="K24" s="4"/>
      <c r="L24" s="4"/>
      <c r="M24" s="4"/>
      <c r="N24" s="4"/>
      <c r="O24" s="4"/>
      <c r="P24" s="4"/>
      <c r="Q24" s="4"/>
      <c r="R24" s="4"/>
      <c r="S24" s="4"/>
      <c r="T24" s="4">
        <f t="shared" si="1"/>
        <v>92956.35</v>
      </c>
      <c r="U24" s="32"/>
      <c r="V24" s="33"/>
      <c r="W24" s="4"/>
      <c r="X24" s="4"/>
      <c r="Y24" s="4"/>
      <c r="Z24" s="4"/>
      <c r="AA24" s="4"/>
      <c r="AB24" s="4"/>
      <c r="AC24" s="4"/>
      <c r="AD24" s="4"/>
      <c r="AE24" s="4"/>
      <c r="AF24" s="4">
        <f t="shared" si="2"/>
        <v>61278</v>
      </c>
    </row>
    <row r="25" spans="2:32" x14ac:dyDescent="0.25">
      <c r="B25" s="30" t="s">
        <v>623</v>
      </c>
      <c r="C25" s="30" t="s">
        <v>625</v>
      </c>
      <c r="D25" s="31"/>
      <c r="E25" s="33"/>
      <c r="F25" s="33"/>
      <c r="G25" s="32"/>
      <c r="H25" s="34">
        <f t="shared" si="0"/>
        <v>0</v>
      </c>
      <c r="I25" s="31"/>
      <c r="J25" s="32">
        <v>2000</v>
      </c>
      <c r="K25" s="4"/>
      <c r="L25" s="4"/>
      <c r="M25" s="4"/>
      <c r="N25" s="4"/>
      <c r="O25" s="4"/>
      <c r="P25" s="4"/>
      <c r="Q25" s="4"/>
      <c r="R25" s="4"/>
      <c r="S25" s="4"/>
      <c r="T25" s="4">
        <f t="shared" si="1"/>
        <v>90956.35</v>
      </c>
      <c r="U25" s="32"/>
      <c r="V25" s="33"/>
      <c r="W25" s="4"/>
      <c r="X25" s="4"/>
      <c r="Y25" s="4"/>
      <c r="Z25" s="4"/>
      <c r="AA25" s="4"/>
      <c r="AB25" s="4"/>
      <c r="AC25" s="4"/>
      <c r="AD25" s="4"/>
      <c r="AE25" s="4"/>
      <c r="AF25" s="4">
        <f t="shared" si="2"/>
        <v>61278</v>
      </c>
    </row>
    <row r="26" spans="2:32" x14ac:dyDescent="0.25">
      <c r="B26" s="30" t="s">
        <v>626</v>
      </c>
      <c r="C26" s="30" t="s">
        <v>627</v>
      </c>
      <c r="D26" s="31"/>
      <c r="E26" s="33"/>
      <c r="F26" s="33"/>
      <c r="G26" s="32"/>
      <c r="H26" s="34">
        <f t="shared" si="0"/>
        <v>0</v>
      </c>
      <c r="I26" s="31"/>
      <c r="J26" s="32">
        <v>1500</v>
      </c>
      <c r="K26" s="4"/>
      <c r="L26" s="4"/>
      <c r="M26" s="4"/>
      <c r="N26" s="4"/>
      <c r="O26" s="4"/>
      <c r="P26" s="4"/>
      <c r="Q26" s="4"/>
      <c r="R26" s="4"/>
      <c r="S26" s="4"/>
      <c r="T26" s="4">
        <f t="shared" si="1"/>
        <v>89456.35</v>
      </c>
      <c r="U26" s="32"/>
      <c r="V26" s="33"/>
      <c r="W26" s="4"/>
      <c r="X26" s="4"/>
      <c r="Y26" s="4"/>
      <c r="Z26" s="4"/>
      <c r="AA26" s="4"/>
      <c r="AB26" s="4"/>
      <c r="AC26" s="4"/>
      <c r="AD26" s="4"/>
      <c r="AE26" s="4"/>
      <c r="AF26" s="4">
        <f t="shared" si="2"/>
        <v>61278</v>
      </c>
    </row>
    <row r="27" spans="2:32" x14ac:dyDescent="0.25">
      <c r="B27" s="30" t="s">
        <v>626</v>
      </c>
      <c r="C27" s="30" t="s">
        <v>627</v>
      </c>
      <c r="D27" s="31"/>
      <c r="E27" s="33"/>
      <c r="F27" s="33"/>
      <c r="G27" s="32"/>
      <c r="H27" s="34">
        <f t="shared" si="0"/>
        <v>0</v>
      </c>
      <c r="I27" s="31"/>
      <c r="J27" s="32">
        <v>1500</v>
      </c>
      <c r="K27" s="4"/>
      <c r="L27" s="4"/>
      <c r="M27" s="4"/>
      <c r="N27" s="4"/>
      <c r="O27" s="4"/>
      <c r="P27" s="4"/>
      <c r="Q27" s="4"/>
      <c r="R27" s="4"/>
      <c r="S27" s="4"/>
      <c r="T27" s="4">
        <f t="shared" si="1"/>
        <v>87956.35</v>
      </c>
      <c r="U27" s="32"/>
      <c r="V27" s="33"/>
      <c r="W27" s="4"/>
      <c r="X27" s="4"/>
      <c r="Y27" s="4"/>
      <c r="Z27" s="4"/>
      <c r="AA27" s="4"/>
      <c r="AB27" s="4"/>
      <c r="AC27" s="4"/>
      <c r="AD27" s="4"/>
      <c r="AE27" s="4"/>
      <c r="AF27" s="4">
        <f t="shared" si="2"/>
        <v>61278</v>
      </c>
    </row>
    <row r="28" spans="2:32" x14ac:dyDescent="0.25">
      <c r="B28" s="30" t="s">
        <v>628</v>
      </c>
      <c r="C28" s="30" t="s">
        <v>466</v>
      </c>
      <c r="D28" s="31"/>
      <c r="E28" s="33"/>
      <c r="F28" s="33"/>
      <c r="G28" s="32"/>
      <c r="H28" s="34">
        <f t="shared" si="0"/>
        <v>0</v>
      </c>
      <c r="I28" s="31"/>
      <c r="J28" s="32">
        <v>2000</v>
      </c>
      <c r="K28" s="4"/>
      <c r="L28" s="4"/>
      <c r="M28" s="4"/>
      <c r="N28" s="4"/>
      <c r="O28" s="4"/>
      <c r="P28" s="4"/>
      <c r="Q28" s="4"/>
      <c r="R28" s="4"/>
      <c r="S28" s="4"/>
      <c r="T28" s="4">
        <f t="shared" si="1"/>
        <v>85956.35</v>
      </c>
      <c r="U28" s="32"/>
      <c r="V28" s="33"/>
      <c r="W28" s="4"/>
      <c r="X28" s="4"/>
      <c r="Y28" s="4"/>
      <c r="Z28" s="4"/>
      <c r="AA28" s="4"/>
      <c r="AB28" s="4"/>
      <c r="AC28" s="4"/>
      <c r="AD28" s="4"/>
      <c r="AE28" s="4"/>
      <c r="AF28" s="4">
        <f t="shared" si="2"/>
        <v>61278</v>
      </c>
    </row>
    <row r="29" spans="2:32" x14ac:dyDescent="0.25">
      <c r="B29" s="30" t="s">
        <v>628</v>
      </c>
      <c r="C29" s="30" t="s">
        <v>466</v>
      </c>
      <c r="D29" s="31"/>
      <c r="E29" s="33"/>
      <c r="F29" s="33"/>
      <c r="G29" s="32"/>
      <c r="H29" s="34">
        <f t="shared" si="0"/>
        <v>0</v>
      </c>
      <c r="I29" s="31"/>
      <c r="J29" s="32">
        <v>2000</v>
      </c>
      <c r="K29" s="4"/>
      <c r="L29" s="4"/>
      <c r="M29" s="4"/>
      <c r="N29" s="4"/>
      <c r="O29" s="4"/>
      <c r="P29" s="4"/>
      <c r="Q29" s="4"/>
      <c r="R29" s="4"/>
      <c r="S29" s="4"/>
      <c r="T29" s="4">
        <f t="shared" si="1"/>
        <v>83956.35</v>
      </c>
      <c r="U29" s="32"/>
      <c r="V29" s="33"/>
      <c r="W29" s="4"/>
      <c r="X29" s="4"/>
      <c r="Y29" s="4"/>
      <c r="Z29" s="4"/>
      <c r="AA29" s="4"/>
      <c r="AB29" s="4"/>
      <c r="AC29" s="4"/>
      <c r="AD29" s="4"/>
      <c r="AE29" s="4"/>
      <c r="AF29" s="4">
        <f t="shared" si="2"/>
        <v>61278</v>
      </c>
    </row>
    <row r="30" spans="2:32" x14ac:dyDescent="0.25">
      <c r="B30" s="30" t="s">
        <v>628</v>
      </c>
      <c r="C30" s="30" t="s">
        <v>629</v>
      </c>
      <c r="D30" s="31"/>
      <c r="E30" s="33"/>
      <c r="F30" s="33"/>
      <c r="G30" s="32"/>
      <c r="H30" s="34">
        <f t="shared" si="0"/>
        <v>0</v>
      </c>
      <c r="I30" s="31"/>
      <c r="J30" s="32">
        <v>5000</v>
      </c>
      <c r="K30" s="4"/>
      <c r="L30" s="4"/>
      <c r="M30" s="4"/>
      <c r="N30" s="4"/>
      <c r="O30" s="4"/>
      <c r="P30" s="4"/>
      <c r="Q30" s="4"/>
      <c r="R30" s="4"/>
      <c r="S30" s="4"/>
      <c r="T30" s="4">
        <f t="shared" si="1"/>
        <v>78956.350000000006</v>
      </c>
      <c r="U30" s="32"/>
      <c r="V30" s="33"/>
      <c r="W30" s="4"/>
      <c r="X30" s="4"/>
      <c r="Y30" s="4"/>
      <c r="Z30" s="4"/>
      <c r="AA30" s="4"/>
      <c r="AB30" s="4"/>
      <c r="AC30" s="4"/>
      <c r="AD30" s="4"/>
      <c r="AE30" s="4"/>
      <c r="AF30" s="4">
        <f t="shared" si="2"/>
        <v>61278</v>
      </c>
    </row>
    <row r="31" spans="2:32" x14ac:dyDescent="0.25">
      <c r="B31" s="30" t="s">
        <v>630</v>
      </c>
      <c r="C31" s="30" t="s">
        <v>290</v>
      </c>
      <c r="D31" s="31"/>
      <c r="E31" s="33"/>
      <c r="F31" s="33"/>
      <c r="G31" s="32"/>
      <c r="H31" s="34">
        <f t="shared" si="0"/>
        <v>0</v>
      </c>
      <c r="I31" s="31"/>
      <c r="J31" s="32"/>
      <c r="K31" s="4"/>
      <c r="L31" s="4"/>
      <c r="M31" s="4"/>
      <c r="N31" s="4"/>
      <c r="O31" s="4"/>
      <c r="P31" s="4"/>
      <c r="Q31" s="4"/>
      <c r="R31" s="4"/>
      <c r="S31" s="4"/>
      <c r="T31" s="4">
        <f t="shared" si="1"/>
        <v>78956.350000000006</v>
      </c>
      <c r="U31" s="32"/>
      <c r="V31" s="33">
        <v>0</v>
      </c>
      <c r="W31" s="4">
        <v>50</v>
      </c>
      <c r="X31" s="4"/>
      <c r="Y31" s="4"/>
      <c r="Z31" s="4"/>
      <c r="AA31" s="4"/>
      <c r="AB31" s="4"/>
      <c r="AC31" s="4"/>
      <c r="AD31" s="4"/>
      <c r="AE31" s="4"/>
      <c r="AF31" s="4">
        <f t="shared" si="2"/>
        <v>61228</v>
      </c>
    </row>
    <row r="32" spans="2:32" x14ac:dyDescent="0.25">
      <c r="B32" s="30" t="s">
        <v>631</v>
      </c>
      <c r="C32" s="30" t="s">
        <v>632</v>
      </c>
      <c r="D32" s="31"/>
      <c r="E32" s="33"/>
      <c r="F32" s="33"/>
      <c r="G32" s="32"/>
      <c r="H32" s="34">
        <f t="shared" si="0"/>
        <v>0</v>
      </c>
      <c r="I32" s="31"/>
      <c r="J32" s="32">
        <v>11500</v>
      </c>
      <c r="K32" s="4"/>
      <c r="L32" s="4"/>
      <c r="M32" s="4"/>
      <c r="N32" s="4"/>
      <c r="O32" s="4"/>
      <c r="P32" s="4"/>
      <c r="Q32" s="4"/>
      <c r="R32" s="4"/>
      <c r="S32" s="4"/>
      <c r="T32" s="4">
        <f t="shared" si="1"/>
        <v>67456.350000000006</v>
      </c>
      <c r="U32" s="32"/>
      <c r="V32" s="33"/>
      <c r="W32" s="4"/>
      <c r="X32" s="4"/>
      <c r="Y32" s="4"/>
      <c r="Z32" s="4"/>
      <c r="AA32" s="4"/>
      <c r="AB32" s="4"/>
      <c r="AC32" s="4"/>
      <c r="AD32" s="4"/>
      <c r="AE32" s="4"/>
      <c r="AF32" s="4">
        <f t="shared" si="2"/>
        <v>61228</v>
      </c>
    </row>
    <row r="33" spans="2:32" x14ac:dyDescent="0.25">
      <c r="B33" s="30" t="s">
        <v>633</v>
      </c>
      <c r="C33" s="30" t="s">
        <v>634</v>
      </c>
      <c r="D33" s="31"/>
      <c r="E33" s="33"/>
      <c r="F33" s="33"/>
      <c r="G33" s="32"/>
      <c r="H33" s="34">
        <f t="shared" si="0"/>
        <v>0</v>
      </c>
      <c r="I33" s="31"/>
      <c r="J33" s="32">
        <v>10000</v>
      </c>
      <c r="K33" s="4"/>
      <c r="L33" s="4"/>
      <c r="M33" s="4"/>
      <c r="N33" s="4"/>
      <c r="O33" s="4"/>
      <c r="P33" s="4"/>
      <c r="Q33" s="4"/>
      <c r="R33" s="4"/>
      <c r="S33" s="4"/>
      <c r="T33" s="4">
        <f t="shared" si="1"/>
        <v>57456.350000000006</v>
      </c>
      <c r="U33" s="32"/>
      <c r="V33" s="33"/>
      <c r="W33" s="4"/>
      <c r="X33" s="4"/>
      <c r="Y33" s="4"/>
      <c r="Z33" s="4"/>
      <c r="AA33" s="4"/>
      <c r="AB33" s="4"/>
      <c r="AC33" s="4"/>
      <c r="AD33" s="4"/>
      <c r="AE33" s="4"/>
      <c r="AF33" s="4">
        <f t="shared" si="2"/>
        <v>61228</v>
      </c>
    </row>
    <row r="34" spans="2:32" x14ac:dyDescent="0.25">
      <c r="B34" s="30" t="s">
        <v>635</v>
      </c>
      <c r="C34" s="30" t="s">
        <v>290</v>
      </c>
      <c r="D34" s="31"/>
      <c r="E34" s="33"/>
      <c r="F34" s="33"/>
      <c r="G34" s="32"/>
      <c r="H34" s="34">
        <f t="shared" si="0"/>
        <v>0</v>
      </c>
      <c r="I34" s="31"/>
      <c r="J34" s="32">
        <v>0</v>
      </c>
      <c r="K34" s="4">
        <v>331</v>
      </c>
      <c r="L34" s="4"/>
      <c r="M34" s="4"/>
      <c r="N34" s="4"/>
      <c r="O34" s="4"/>
      <c r="P34" s="4"/>
      <c r="Q34" s="4"/>
      <c r="R34" s="4"/>
      <c r="S34" s="4"/>
      <c r="T34" s="4">
        <f t="shared" si="1"/>
        <v>57125.350000000006</v>
      </c>
      <c r="U34" s="32"/>
      <c r="V34" s="33"/>
      <c r="W34" s="4"/>
      <c r="X34" s="4"/>
      <c r="Y34" s="4"/>
      <c r="Z34" s="4"/>
      <c r="AA34" s="4"/>
      <c r="AB34" s="4"/>
      <c r="AC34" s="4"/>
      <c r="AD34" s="4"/>
      <c r="AE34" s="4"/>
      <c r="AF34" s="4">
        <f t="shared" si="2"/>
        <v>61228</v>
      </c>
    </row>
    <row r="35" spans="2:32" x14ac:dyDescent="0.25">
      <c r="B35" s="30" t="s">
        <v>636</v>
      </c>
      <c r="C35" s="30" t="s">
        <v>562</v>
      </c>
      <c r="D35" s="31"/>
      <c r="E35" s="33"/>
      <c r="F35" s="33"/>
      <c r="G35" s="32"/>
      <c r="H35" s="34">
        <f t="shared" si="0"/>
        <v>0</v>
      </c>
      <c r="I35" s="31"/>
      <c r="J35" s="32">
        <v>1050</v>
      </c>
      <c r="K35" s="4"/>
      <c r="L35" s="4"/>
      <c r="M35" s="4"/>
      <c r="N35" s="4"/>
      <c r="O35" s="4"/>
      <c r="P35" s="4"/>
      <c r="Q35" s="4"/>
      <c r="R35" s="4"/>
      <c r="S35" s="4"/>
      <c r="T35" s="4">
        <f t="shared" si="1"/>
        <v>56075.350000000006</v>
      </c>
      <c r="U35" s="32"/>
      <c r="V35" s="33"/>
      <c r="W35" s="4"/>
      <c r="X35" s="4"/>
      <c r="Y35" s="4"/>
      <c r="Z35" s="4"/>
      <c r="AA35" s="4"/>
      <c r="AB35" s="4"/>
      <c r="AC35" s="4"/>
      <c r="AD35" s="4"/>
      <c r="AE35" s="4"/>
      <c r="AF35" s="4">
        <f t="shared" si="2"/>
        <v>61228</v>
      </c>
    </row>
    <row r="36" spans="2:32" x14ac:dyDescent="0.25">
      <c r="B36" s="30" t="s">
        <v>637</v>
      </c>
      <c r="C36" s="30" t="s">
        <v>351</v>
      </c>
      <c r="D36" s="31"/>
      <c r="E36" s="33"/>
      <c r="F36" s="33"/>
      <c r="G36" s="32"/>
      <c r="H36" s="34">
        <f t="shared" si="0"/>
        <v>0</v>
      </c>
      <c r="I36" s="31">
        <v>0</v>
      </c>
      <c r="J36" s="32"/>
      <c r="K36" s="4"/>
      <c r="L36" s="4"/>
      <c r="M36" s="4">
        <v>9495</v>
      </c>
      <c r="N36" s="4"/>
      <c r="O36" s="4"/>
      <c r="P36" s="4"/>
      <c r="Q36" s="4"/>
      <c r="R36" s="4"/>
      <c r="S36" s="4"/>
      <c r="T36" s="4">
        <f t="shared" si="1"/>
        <v>65570.350000000006</v>
      </c>
      <c r="U36" s="32"/>
      <c r="V36" s="33"/>
      <c r="W36" s="4"/>
      <c r="X36" s="4"/>
      <c r="Y36" s="4"/>
      <c r="Z36" s="4"/>
      <c r="AA36" s="4"/>
      <c r="AB36" s="4"/>
      <c r="AC36" s="4"/>
      <c r="AD36" s="4"/>
      <c r="AE36" s="4"/>
      <c r="AF36" s="4">
        <f t="shared" si="2"/>
        <v>61228</v>
      </c>
    </row>
    <row r="37" spans="2:32" x14ac:dyDescent="0.25">
      <c r="B37" s="30" t="s">
        <v>637</v>
      </c>
      <c r="C37" s="30" t="s">
        <v>351</v>
      </c>
      <c r="D37" s="31"/>
      <c r="E37" s="33"/>
      <c r="F37" s="33"/>
      <c r="G37" s="32"/>
      <c r="H37" s="34">
        <f t="shared" si="0"/>
        <v>0</v>
      </c>
      <c r="I37" s="31">
        <v>0</v>
      </c>
      <c r="J37" s="32"/>
      <c r="K37" s="4"/>
      <c r="L37" s="4"/>
      <c r="M37" s="4">
        <v>11870</v>
      </c>
      <c r="N37" s="4"/>
      <c r="O37" s="4"/>
      <c r="P37" s="4"/>
      <c r="Q37" s="4"/>
      <c r="R37" s="4"/>
      <c r="S37" s="4"/>
      <c r="T37" s="4">
        <f t="shared" si="1"/>
        <v>77440.350000000006</v>
      </c>
      <c r="U37" s="32"/>
      <c r="V37" s="33"/>
      <c r="W37" s="4"/>
      <c r="X37" s="4"/>
      <c r="Y37" s="4"/>
      <c r="Z37" s="4"/>
      <c r="AA37" s="4"/>
      <c r="AB37" s="4"/>
      <c r="AC37" s="4"/>
      <c r="AD37" s="4"/>
      <c r="AE37" s="4"/>
      <c r="AF37" s="4">
        <f t="shared" si="2"/>
        <v>61228</v>
      </c>
    </row>
    <row r="38" spans="2:32" x14ac:dyDescent="0.25">
      <c r="B38" s="30" t="s">
        <v>637</v>
      </c>
      <c r="C38" s="30" t="s">
        <v>351</v>
      </c>
      <c r="D38" s="31"/>
      <c r="E38" s="33"/>
      <c r="F38" s="33"/>
      <c r="G38" s="32"/>
      <c r="H38" s="34">
        <f t="shared" si="0"/>
        <v>0</v>
      </c>
      <c r="I38" s="31">
        <v>0</v>
      </c>
      <c r="J38" s="32"/>
      <c r="K38" s="4"/>
      <c r="L38" s="4"/>
      <c r="M38" s="4">
        <v>1150</v>
      </c>
      <c r="N38" s="4"/>
      <c r="O38" s="4"/>
      <c r="P38" s="4"/>
      <c r="Q38" s="4"/>
      <c r="R38" s="4"/>
      <c r="S38" s="4"/>
      <c r="T38" s="4">
        <f t="shared" si="1"/>
        <v>78590.350000000006</v>
      </c>
      <c r="U38" s="32"/>
      <c r="V38" s="33"/>
      <c r="W38" s="4"/>
      <c r="X38" s="4"/>
      <c r="Y38" s="4"/>
      <c r="Z38" s="4"/>
      <c r="AA38" s="4"/>
      <c r="AB38" s="4"/>
      <c r="AC38" s="4"/>
      <c r="AD38" s="4"/>
      <c r="AE38" s="4"/>
      <c r="AF38" s="4">
        <f t="shared" si="2"/>
        <v>61228</v>
      </c>
    </row>
    <row r="39" spans="2:32" x14ac:dyDescent="0.25">
      <c r="B39" s="30" t="s">
        <v>637</v>
      </c>
      <c r="C39" s="30" t="s">
        <v>351</v>
      </c>
      <c r="D39" s="31"/>
      <c r="E39" s="33"/>
      <c r="F39" s="33"/>
      <c r="G39" s="32"/>
      <c r="H39" s="34">
        <f t="shared" si="0"/>
        <v>0</v>
      </c>
      <c r="I39" s="31">
        <v>0</v>
      </c>
      <c r="J39" s="32"/>
      <c r="K39" s="4"/>
      <c r="L39" s="4"/>
      <c r="M39" s="4">
        <v>498</v>
      </c>
      <c r="N39" s="4"/>
      <c r="O39" s="4"/>
      <c r="P39" s="4"/>
      <c r="Q39" s="4"/>
      <c r="R39" s="4"/>
      <c r="S39" s="4"/>
      <c r="T39" s="4">
        <f t="shared" si="1"/>
        <v>79088.350000000006</v>
      </c>
      <c r="U39" s="32"/>
      <c r="V39" s="33"/>
      <c r="W39" s="4"/>
      <c r="X39" s="4"/>
      <c r="Y39" s="4"/>
      <c r="Z39" s="4"/>
      <c r="AA39" s="4"/>
      <c r="AB39" s="4"/>
      <c r="AC39" s="4"/>
      <c r="AD39" s="4"/>
      <c r="AE39" s="4"/>
      <c r="AF39" s="4">
        <f t="shared" si="2"/>
        <v>61228</v>
      </c>
    </row>
    <row r="40" spans="2:32" x14ac:dyDescent="0.25">
      <c r="B40" s="30" t="s">
        <v>637</v>
      </c>
      <c r="C40" s="30" t="s">
        <v>351</v>
      </c>
      <c r="D40" s="31"/>
      <c r="E40" s="33"/>
      <c r="F40" s="33"/>
      <c r="G40" s="32"/>
      <c r="H40" s="34">
        <f t="shared" si="0"/>
        <v>0</v>
      </c>
      <c r="I40" s="31">
        <v>0</v>
      </c>
      <c r="J40" s="32"/>
      <c r="K40" s="4"/>
      <c r="L40" s="4"/>
      <c r="M40" s="4">
        <v>785</v>
      </c>
      <c r="N40" s="4"/>
      <c r="O40" s="4"/>
      <c r="P40" s="4"/>
      <c r="Q40" s="4"/>
      <c r="R40" s="4"/>
      <c r="S40" s="4"/>
      <c r="T40" s="4">
        <f t="shared" si="1"/>
        <v>79873.350000000006</v>
      </c>
      <c r="U40" s="32"/>
      <c r="V40" s="33"/>
      <c r="W40" s="4"/>
      <c r="X40" s="4"/>
      <c r="Y40" s="4"/>
      <c r="Z40" s="4"/>
      <c r="AA40" s="4"/>
      <c r="AB40" s="4"/>
      <c r="AC40" s="4"/>
      <c r="AD40" s="4"/>
      <c r="AE40" s="4"/>
      <c r="AF40" s="4">
        <f t="shared" si="2"/>
        <v>61228</v>
      </c>
    </row>
    <row r="41" spans="2:32" x14ac:dyDescent="0.25">
      <c r="B41" s="30" t="s">
        <v>638</v>
      </c>
      <c r="C41" s="30" t="s">
        <v>351</v>
      </c>
      <c r="D41" s="31"/>
      <c r="E41" s="33"/>
      <c r="F41" s="33"/>
      <c r="G41" s="32"/>
      <c r="H41" s="34">
        <f t="shared" si="0"/>
        <v>0</v>
      </c>
      <c r="I41" s="31"/>
      <c r="J41" s="32"/>
      <c r="K41" s="4"/>
      <c r="L41" s="4"/>
      <c r="M41" s="4"/>
      <c r="N41" s="4"/>
      <c r="O41" s="4"/>
      <c r="P41" s="4"/>
      <c r="Q41" s="4"/>
      <c r="R41" s="4"/>
      <c r="S41" s="4"/>
      <c r="T41" s="4">
        <f t="shared" si="1"/>
        <v>79873.350000000006</v>
      </c>
      <c r="U41" s="32">
        <v>0</v>
      </c>
      <c r="V41" s="33"/>
      <c r="W41" s="4"/>
      <c r="X41" s="4"/>
      <c r="Y41" s="4">
        <v>6163</v>
      </c>
      <c r="Z41" s="4"/>
      <c r="AA41" s="4"/>
      <c r="AB41" s="4"/>
      <c r="AC41" s="4"/>
      <c r="AD41" s="4"/>
      <c r="AE41" s="4"/>
      <c r="AF41" s="4">
        <f t="shared" si="2"/>
        <v>67391</v>
      </c>
    </row>
    <row r="42" spans="2:32" x14ac:dyDescent="0.25">
      <c r="B42" s="30" t="s">
        <v>639</v>
      </c>
      <c r="C42" s="30" t="s">
        <v>351</v>
      </c>
      <c r="D42" s="31"/>
      <c r="E42" s="33"/>
      <c r="F42" s="33"/>
      <c r="G42" s="32"/>
      <c r="H42" s="34">
        <f t="shared" si="0"/>
        <v>0</v>
      </c>
      <c r="I42" s="31"/>
      <c r="J42" s="32"/>
      <c r="K42" s="4"/>
      <c r="L42" s="4"/>
      <c r="M42" s="4"/>
      <c r="N42" s="4"/>
      <c r="O42" s="4"/>
      <c r="P42" s="4"/>
      <c r="Q42" s="4"/>
      <c r="R42" s="4"/>
      <c r="S42" s="4"/>
      <c r="T42" s="4">
        <f t="shared" si="1"/>
        <v>79873.350000000006</v>
      </c>
      <c r="U42" s="32">
        <v>0</v>
      </c>
      <c r="V42" s="33"/>
      <c r="W42" s="4"/>
      <c r="X42" s="4"/>
      <c r="Y42" s="4">
        <v>4190</v>
      </c>
      <c r="Z42" s="4"/>
      <c r="AA42" s="4"/>
      <c r="AB42" s="4"/>
      <c r="AC42" s="4"/>
      <c r="AD42" s="4"/>
      <c r="AE42" s="4"/>
      <c r="AF42" s="4">
        <f t="shared" si="2"/>
        <v>71581</v>
      </c>
    </row>
    <row r="43" spans="2:32" x14ac:dyDescent="0.25">
      <c r="B43" s="30" t="s">
        <v>640</v>
      </c>
      <c r="C43" s="30" t="s">
        <v>641</v>
      </c>
      <c r="D43" s="31"/>
      <c r="E43" s="33"/>
      <c r="F43" s="33"/>
      <c r="G43" s="32"/>
      <c r="H43" s="34">
        <f t="shared" si="0"/>
        <v>0</v>
      </c>
      <c r="I43" s="31"/>
      <c r="J43" s="32">
        <v>1000</v>
      </c>
      <c r="K43" s="4"/>
      <c r="L43" s="4"/>
      <c r="M43" s="4"/>
      <c r="N43" s="4"/>
      <c r="O43" s="4"/>
      <c r="P43" s="4"/>
      <c r="Q43" s="4"/>
      <c r="R43" s="4"/>
      <c r="S43" s="4"/>
      <c r="T43" s="4">
        <f t="shared" si="1"/>
        <v>78873.350000000006</v>
      </c>
      <c r="U43" s="32"/>
      <c r="V43" s="33"/>
      <c r="W43" s="4"/>
      <c r="X43" s="4"/>
      <c r="Y43" s="4"/>
      <c r="Z43" s="4"/>
      <c r="AA43" s="4"/>
      <c r="AB43" s="4"/>
      <c r="AC43" s="4"/>
      <c r="AD43" s="4"/>
      <c r="AE43" s="4"/>
      <c r="AF43" s="4">
        <f t="shared" si="2"/>
        <v>71581</v>
      </c>
    </row>
    <row r="44" spans="2:32" x14ac:dyDescent="0.25">
      <c r="B44" s="30" t="s">
        <v>640</v>
      </c>
      <c r="C44" s="30" t="s">
        <v>642</v>
      </c>
      <c r="D44" s="31"/>
      <c r="E44" s="33"/>
      <c r="F44" s="33"/>
      <c r="G44" s="32"/>
      <c r="H44" s="34">
        <f t="shared" si="0"/>
        <v>0</v>
      </c>
      <c r="I44" s="31"/>
      <c r="J44" s="32">
        <v>525</v>
      </c>
      <c r="K44" s="4"/>
      <c r="L44" s="4"/>
      <c r="M44" s="4"/>
      <c r="N44" s="4"/>
      <c r="O44" s="4"/>
      <c r="P44" s="4"/>
      <c r="Q44" s="4"/>
      <c r="R44" s="4"/>
      <c r="S44" s="4"/>
      <c r="T44" s="4">
        <f t="shared" si="1"/>
        <v>78348.350000000006</v>
      </c>
      <c r="U44" s="32"/>
      <c r="V44" s="33"/>
      <c r="W44" s="4"/>
      <c r="X44" s="4"/>
      <c r="Y44" s="4"/>
      <c r="Z44" s="4"/>
      <c r="AA44" s="4"/>
      <c r="AB44" s="4"/>
      <c r="AC44" s="4"/>
      <c r="AD44" s="4"/>
      <c r="AE44" s="4"/>
      <c r="AF44" s="4">
        <f t="shared" si="2"/>
        <v>71581</v>
      </c>
    </row>
    <row r="45" spans="2:32" x14ac:dyDescent="0.25">
      <c r="B45" s="30" t="s">
        <v>643</v>
      </c>
      <c r="C45" s="30" t="s">
        <v>351</v>
      </c>
      <c r="D45" s="31"/>
      <c r="E45" s="33"/>
      <c r="F45" s="33"/>
      <c r="G45" s="32"/>
      <c r="H45" s="34">
        <f t="shared" si="0"/>
        <v>0</v>
      </c>
      <c r="I45" s="31"/>
      <c r="J45" s="32"/>
      <c r="K45" s="4"/>
      <c r="L45" s="4"/>
      <c r="M45" s="4"/>
      <c r="N45" s="4"/>
      <c r="O45" s="4"/>
      <c r="P45" s="4"/>
      <c r="Q45" s="4"/>
      <c r="R45" s="4"/>
      <c r="S45" s="4"/>
      <c r="T45" s="4">
        <f t="shared" si="1"/>
        <v>78348.350000000006</v>
      </c>
      <c r="U45" s="32">
        <v>0</v>
      </c>
      <c r="V45" s="33"/>
      <c r="W45" s="4"/>
      <c r="X45" s="4"/>
      <c r="Y45" s="4">
        <v>7125</v>
      </c>
      <c r="Z45" s="4"/>
      <c r="AA45" s="4"/>
      <c r="AB45" s="4"/>
      <c r="AC45" s="4"/>
      <c r="AD45" s="4"/>
      <c r="AE45" s="4"/>
      <c r="AF45" s="4">
        <f t="shared" si="2"/>
        <v>78706</v>
      </c>
    </row>
    <row r="46" spans="2:32" x14ac:dyDescent="0.25">
      <c r="B46" s="30" t="s">
        <v>644</v>
      </c>
      <c r="C46" s="30" t="s">
        <v>559</v>
      </c>
      <c r="D46" s="31"/>
      <c r="E46" s="33"/>
      <c r="F46" s="33"/>
      <c r="G46" s="32"/>
      <c r="H46" s="34">
        <f t="shared" si="0"/>
        <v>0</v>
      </c>
      <c r="I46" s="31"/>
      <c r="J46" s="32">
        <v>15000</v>
      </c>
      <c r="K46" s="4"/>
      <c r="L46" s="4"/>
      <c r="M46" s="4"/>
      <c r="N46" s="4"/>
      <c r="O46" s="4"/>
      <c r="P46" s="4"/>
      <c r="Q46" s="4"/>
      <c r="R46" s="4"/>
      <c r="S46" s="4"/>
      <c r="T46" s="4">
        <f t="shared" si="1"/>
        <v>63348.350000000006</v>
      </c>
      <c r="U46" s="32"/>
      <c r="V46" s="33"/>
      <c r="W46" s="4"/>
      <c r="X46" s="4"/>
      <c r="Y46" s="4"/>
      <c r="Z46" s="4"/>
      <c r="AA46" s="4"/>
      <c r="AB46" s="4"/>
      <c r="AC46" s="4"/>
      <c r="AD46" s="4"/>
      <c r="AE46" s="4"/>
      <c r="AF46" s="4">
        <f t="shared" si="2"/>
        <v>78706</v>
      </c>
    </row>
    <row r="47" spans="2:32" x14ac:dyDescent="0.25">
      <c r="B47" s="30" t="s">
        <v>645</v>
      </c>
      <c r="C47" s="30" t="s">
        <v>351</v>
      </c>
      <c r="D47" s="31"/>
      <c r="E47" s="33"/>
      <c r="F47" s="33"/>
      <c r="G47" s="32"/>
      <c r="H47" s="34">
        <f t="shared" si="0"/>
        <v>0</v>
      </c>
      <c r="I47" s="31">
        <v>0</v>
      </c>
      <c r="J47" s="32"/>
      <c r="K47" s="4"/>
      <c r="L47" s="4"/>
      <c r="M47" s="4">
        <v>785</v>
      </c>
      <c r="N47" s="4"/>
      <c r="O47" s="4"/>
      <c r="P47" s="4"/>
      <c r="Q47" s="4"/>
      <c r="R47" s="4"/>
      <c r="S47" s="4"/>
      <c r="T47" s="4">
        <f t="shared" si="1"/>
        <v>64133.350000000006</v>
      </c>
      <c r="U47" s="32"/>
      <c r="V47" s="33"/>
      <c r="W47" s="4"/>
      <c r="X47" s="4"/>
      <c r="Y47" s="4"/>
      <c r="Z47" s="4"/>
      <c r="AA47" s="4"/>
      <c r="AB47" s="4"/>
      <c r="AC47" s="4"/>
      <c r="AD47" s="4"/>
      <c r="AE47" s="4"/>
      <c r="AF47" s="4">
        <f t="shared" si="2"/>
        <v>78706</v>
      </c>
    </row>
    <row r="48" spans="2:32" x14ac:dyDescent="0.25">
      <c r="B48" s="30" t="s">
        <v>645</v>
      </c>
      <c r="C48" s="30" t="s">
        <v>232</v>
      </c>
      <c r="D48" s="31"/>
      <c r="E48" s="33"/>
      <c r="F48" s="33"/>
      <c r="G48" s="32"/>
      <c r="H48" s="34">
        <f t="shared" si="0"/>
        <v>0</v>
      </c>
      <c r="I48" s="31"/>
      <c r="J48" s="32"/>
      <c r="K48" s="4"/>
      <c r="L48" s="4"/>
      <c r="M48" s="4"/>
      <c r="N48" s="4"/>
      <c r="O48" s="4"/>
      <c r="P48" s="4"/>
      <c r="Q48" s="4"/>
      <c r="R48" s="4"/>
      <c r="S48" s="4"/>
      <c r="T48" s="4">
        <f t="shared" si="1"/>
        <v>64133.350000000006</v>
      </c>
      <c r="U48" s="32">
        <v>0</v>
      </c>
      <c r="V48" s="33"/>
      <c r="W48" s="4"/>
      <c r="X48" s="4">
        <v>990</v>
      </c>
      <c r="Y48" s="4"/>
      <c r="Z48" s="4"/>
      <c r="AA48" s="4"/>
      <c r="AB48" s="4"/>
      <c r="AC48" s="4"/>
      <c r="AD48" s="4"/>
      <c r="AE48" s="4"/>
      <c r="AF48" s="4">
        <f t="shared" si="2"/>
        <v>79696</v>
      </c>
    </row>
    <row r="49" spans="2:32" x14ac:dyDescent="0.25">
      <c r="B49" s="30" t="s">
        <v>646</v>
      </c>
      <c r="C49" s="30" t="s">
        <v>647</v>
      </c>
      <c r="D49" s="31"/>
      <c r="E49" s="33"/>
      <c r="F49" s="33"/>
      <c r="G49" s="32"/>
      <c r="H49" s="34">
        <f t="shared" si="0"/>
        <v>0</v>
      </c>
      <c r="I49" s="31"/>
      <c r="J49" s="32">
        <v>1000</v>
      </c>
      <c r="K49" s="4"/>
      <c r="L49" s="4"/>
      <c r="M49" s="4"/>
      <c r="N49" s="4"/>
      <c r="O49" s="4"/>
      <c r="P49" s="4"/>
      <c r="Q49" s="4"/>
      <c r="R49" s="4"/>
      <c r="S49" s="4"/>
      <c r="T49" s="4">
        <f t="shared" si="1"/>
        <v>63133.350000000006</v>
      </c>
      <c r="U49" s="32"/>
      <c r="V49" s="33"/>
      <c r="W49" s="4"/>
      <c r="X49" s="4"/>
      <c r="Y49" s="4"/>
      <c r="Z49" s="4"/>
      <c r="AA49" s="4"/>
      <c r="AB49" s="4"/>
      <c r="AC49" s="4"/>
      <c r="AD49" s="4"/>
      <c r="AE49" s="4"/>
      <c r="AF49" s="4">
        <f t="shared" si="2"/>
        <v>79696</v>
      </c>
    </row>
    <row r="50" spans="2:32" x14ac:dyDescent="0.25">
      <c r="B50" s="30" t="s">
        <v>648</v>
      </c>
      <c r="C50" s="30" t="s">
        <v>559</v>
      </c>
      <c r="D50" s="31"/>
      <c r="E50" s="33"/>
      <c r="F50" s="33"/>
      <c r="G50" s="32"/>
      <c r="H50" s="34">
        <f t="shared" si="0"/>
        <v>0</v>
      </c>
      <c r="I50" s="31"/>
      <c r="J50" s="32">
        <v>1500</v>
      </c>
      <c r="K50" s="4"/>
      <c r="L50" s="4"/>
      <c r="M50" s="4"/>
      <c r="N50" s="4"/>
      <c r="O50" s="4"/>
      <c r="P50" s="4"/>
      <c r="Q50" s="4"/>
      <c r="R50" s="4"/>
      <c r="S50" s="4"/>
      <c r="T50" s="4">
        <f t="shared" si="1"/>
        <v>61633.350000000006</v>
      </c>
      <c r="U50" s="32"/>
      <c r="V50" s="33"/>
      <c r="W50" s="4"/>
      <c r="X50" s="4"/>
      <c r="Y50" s="4"/>
      <c r="Z50" s="4"/>
      <c r="AA50" s="4"/>
      <c r="AB50" s="4"/>
      <c r="AC50" s="4"/>
      <c r="AD50" s="4"/>
      <c r="AE50" s="4"/>
      <c r="AF50" s="4">
        <f t="shared" si="2"/>
        <v>79696</v>
      </c>
    </row>
    <row r="51" spans="2:32" x14ac:dyDescent="0.25">
      <c r="B51" s="30" t="s">
        <v>649</v>
      </c>
      <c r="C51" s="30" t="s">
        <v>560</v>
      </c>
      <c r="D51" s="31"/>
      <c r="E51" s="33"/>
      <c r="F51" s="33"/>
      <c r="G51" s="32"/>
      <c r="H51" s="34">
        <f t="shared" si="0"/>
        <v>0</v>
      </c>
      <c r="I51" s="31"/>
      <c r="J51" s="32">
        <v>21500</v>
      </c>
      <c r="K51" s="4"/>
      <c r="L51" s="4"/>
      <c r="M51" s="4"/>
      <c r="N51" s="4"/>
      <c r="O51" s="4"/>
      <c r="P51" s="4"/>
      <c r="Q51" s="4"/>
      <c r="R51" s="4"/>
      <c r="S51" s="4"/>
      <c r="T51" s="4">
        <f t="shared" si="1"/>
        <v>40133.350000000006</v>
      </c>
      <c r="U51" s="32"/>
      <c r="V51" s="33"/>
      <c r="W51" s="4"/>
      <c r="X51" s="4"/>
      <c r="Y51" s="4"/>
      <c r="Z51" s="4"/>
      <c r="AA51" s="4"/>
      <c r="AB51" s="4"/>
      <c r="AC51" s="4"/>
      <c r="AD51" s="4"/>
      <c r="AE51" s="4"/>
      <c r="AF51" s="4">
        <f t="shared" si="2"/>
        <v>79696</v>
      </c>
    </row>
    <row r="52" spans="2:32" x14ac:dyDescent="0.25">
      <c r="B52" s="30" t="s">
        <v>650</v>
      </c>
      <c r="C52" s="30" t="s">
        <v>351</v>
      </c>
      <c r="D52" s="31"/>
      <c r="E52" s="33"/>
      <c r="F52" s="33"/>
      <c r="G52" s="32"/>
      <c r="H52" s="34">
        <f t="shared" si="0"/>
        <v>0</v>
      </c>
      <c r="I52" s="31">
        <v>0</v>
      </c>
      <c r="J52" s="32"/>
      <c r="K52" s="4"/>
      <c r="L52" s="4"/>
      <c r="M52" s="4">
        <v>785</v>
      </c>
      <c r="N52" s="4"/>
      <c r="O52" s="4"/>
      <c r="P52" s="4"/>
      <c r="Q52" s="4"/>
      <c r="R52" s="4"/>
      <c r="S52" s="4"/>
      <c r="T52" s="4">
        <f t="shared" si="1"/>
        <v>40918.350000000006</v>
      </c>
      <c r="U52" s="32"/>
      <c r="V52" s="33"/>
      <c r="W52" s="4"/>
      <c r="X52" s="4"/>
      <c r="Y52" s="4"/>
      <c r="Z52" s="4"/>
      <c r="AA52" s="4"/>
      <c r="AB52" s="4"/>
      <c r="AC52" s="4"/>
      <c r="AD52" s="4"/>
      <c r="AE52" s="4"/>
      <c r="AF52" s="4">
        <f t="shared" si="2"/>
        <v>79696</v>
      </c>
    </row>
    <row r="53" spans="2:32" x14ac:dyDescent="0.25">
      <c r="B53" s="30" t="s">
        <v>651</v>
      </c>
      <c r="C53" s="30" t="s">
        <v>518</v>
      </c>
      <c r="D53" s="31"/>
      <c r="E53" s="33"/>
      <c r="F53" s="33"/>
      <c r="G53" s="32"/>
      <c r="H53" s="34">
        <f t="shared" si="0"/>
        <v>0</v>
      </c>
      <c r="I53" s="31">
        <v>250</v>
      </c>
      <c r="J53" s="32"/>
      <c r="K53" s="4"/>
      <c r="L53" s="4"/>
      <c r="M53" s="4"/>
      <c r="N53" s="4"/>
      <c r="O53" s="4"/>
      <c r="P53" s="4"/>
      <c r="Q53" s="4"/>
      <c r="R53" s="4"/>
      <c r="S53" s="4"/>
      <c r="T53" s="4">
        <f t="shared" si="1"/>
        <v>41168.350000000006</v>
      </c>
      <c r="U53" s="32"/>
      <c r="V53" s="33"/>
      <c r="W53" s="4"/>
      <c r="X53" s="4"/>
      <c r="Y53" s="4"/>
      <c r="Z53" s="4"/>
      <c r="AA53" s="4"/>
      <c r="AB53" s="4"/>
      <c r="AC53" s="4"/>
      <c r="AD53" s="4"/>
      <c r="AE53" s="4"/>
      <c r="AF53" s="4">
        <f t="shared" si="2"/>
        <v>79696</v>
      </c>
    </row>
    <row r="54" spans="2:32" x14ac:dyDescent="0.25">
      <c r="B54" s="30" t="s">
        <v>651</v>
      </c>
      <c r="C54" s="30" t="s">
        <v>524</v>
      </c>
      <c r="D54" s="31"/>
      <c r="E54" s="33"/>
      <c r="F54" s="33"/>
      <c r="G54" s="32"/>
      <c r="H54" s="34">
        <f t="shared" si="0"/>
        <v>0</v>
      </c>
      <c r="I54" s="31">
        <v>250</v>
      </c>
      <c r="J54" s="32"/>
      <c r="K54" s="4"/>
      <c r="L54" s="4"/>
      <c r="M54" s="4"/>
      <c r="N54" s="4"/>
      <c r="O54" s="4"/>
      <c r="P54" s="4"/>
      <c r="Q54" s="4"/>
      <c r="R54" s="4"/>
      <c r="S54" s="4"/>
      <c r="T54" s="4">
        <f t="shared" si="1"/>
        <v>41418.350000000006</v>
      </c>
      <c r="U54" s="32"/>
      <c r="V54" s="33"/>
      <c r="W54" s="4"/>
      <c r="X54" s="4"/>
      <c r="Y54" s="4"/>
      <c r="Z54" s="4"/>
      <c r="AA54" s="4"/>
      <c r="AB54" s="4"/>
      <c r="AC54" s="4"/>
      <c r="AD54" s="4"/>
      <c r="AE54" s="4"/>
      <c r="AF54" s="4">
        <f t="shared" si="2"/>
        <v>79696</v>
      </c>
    </row>
    <row r="55" spans="2:32" x14ac:dyDescent="0.25">
      <c r="B55" s="30" t="s">
        <v>651</v>
      </c>
      <c r="C55" s="30" t="s">
        <v>518</v>
      </c>
      <c r="D55" s="31"/>
      <c r="E55" s="33"/>
      <c r="F55" s="33"/>
      <c r="G55" s="32"/>
      <c r="H55" s="34">
        <f t="shared" si="0"/>
        <v>0</v>
      </c>
      <c r="I55" s="31">
        <v>250</v>
      </c>
      <c r="J55" s="32"/>
      <c r="K55" s="4"/>
      <c r="L55" s="4"/>
      <c r="M55" s="4"/>
      <c r="N55" s="4"/>
      <c r="O55" s="4"/>
      <c r="P55" s="4"/>
      <c r="Q55" s="4"/>
      <c r="R55" s="4"/>
      <c r="S55" s="4"/>
      <c r="T55" s="4">
        <f t="shared" si="1"/>
        <v>41668.350000000006</v>
      </c>
      <c r="U55" s="32"/>
      <c r="V55" s="33"/>
      <c r="W55" s="4"/>
      <c r="X55" s="4"/>
      <c r="Y55" s="4"/>
      <c r="Z55" s="4"/>
      <c r="AA55" s="4"/>
      <c r="AB55" s="4"/>
      <c r="AC55" s="4"/>
      <c r="AD55" s="4"/>
      <c r="AE55" s="4"/>
      <c r="AF55" s="4">
        <f t="shared" si="2"/>
        <v>79696</v>
      </c>
    </row>
    <row r="56" spans="2:32" x14ac:dyDescent="0.25">
      <c r="B56" s="30" t="s">
        <v>651</v>
      </c>
      <c r="C56" s="30" t="s">
        <v>524</v>
      </c>
      <c r="D56" s="31"/>
      <c r="E56" s="33"/>
      <c r="F56" s="33"/>
      <c r="G56" s="32"/>
      <c r="H56" s="34">
        <f t="shared" si="0"/>
        <v>0</v>
      </c>
      <c r="I56" s="31">
        <v>250</v>
      </c>
      <c r="J56" s="32"/>
      <c r="K56" s="4"/>
      <c r="L56" s="4"/>
      <c r="M56" s="4"/>
      <c r="N56" s="4"/>
      <c r="O56" s="4"/>
      <c r="P56" s="4"/>
      <c r="Q56" s="4"/>
      <c r="R56" s="4"/>
      <c r="S56" s="4"/>
      <c r="T56" s="4">
        <f t="shared" si="1"/>
        <v>41918.350000000006</v>
      </c>
      <c r="U56" s="32"/>
      <c r="V56" s="33"/>
      <c r="W56" s="4"/>
      <c r="X56" s="4"/>
      <c r="Y56" s="4"/>
      <c r="Z56" s="4"/>
      <c r="AA56" s="4"/>
      <c r="AB56" s="4"/>
      <c r="AC56" s="4"/>
      <c r="AD56" s="4"/>
      <c r="AE56" s="4"/>
      <c r="AF56" s="4">
        <f t="shared" si="2"/>
        <v>79696</v>
      </c>
    </row>
    <row r="57" spans="2:32" x14ac:dyDescent="0.25">
      <c r="B57" s="30" t="s">
        <v>652</v>
      </c>
      <c r="C57" s="30" t="s">
        <v>456</v>
      </c>
      <c r="D57" s="31">
        <v>3000</v>
      </c>
      <c r="E57" s="33"/>
      <c r="F57" s="33"/>
      <c r="G57" s="32">
        <v>0</v>
      </c>
      <c r="H57" s="34">
        <f t="shared" si="0"/>
        <v>3000</v>
      </c>
      <c r="I57" s="31"/>
      <c r="J57" s="32"/>
      <c r="K57" s="4"/>
      <c r="L57" s="4"/>
      <c r="M57" s="4"/>
      <c r="N57" s="4"/>
      <c r="O57" s="4"/>
      <c r="P57" s="4"/>
      <c r="Q57" s="4"/>
      <c r="R57" s="4"/>
      <c r="S57" s="4"/>
      <c r="T57" s="4">
        <f t="shared" si="1"/>
        <v>41918.350000000006</v>
      </c>
      <c r="U57" s="32"/>
      <c r="V57" s="33"/>
      <c r="W57" s="4"/>
      <c r="X57" s="4"/>
      <c r="Y57" s="4"/>
      <c r="Z57" s="4"/>
      <c r="AA57" s="4"/>
      <c r="AB57" s="4"/>
      <c r="AC57" s="4"/>
      <c r="AD57" s="4"/>
      <c r="AE57" s="4"/>
      <c r="AF57" s="4">
        <f t="shared" si="2"/>
        <v>79696</v>
      </c>
    </row>
    <row r="58" spans="2:32" x14ac:dyDescent="0.25">
      <c r="B58" s="30" t="s">
        <v>652</v>
      </c>
      <c r="C58" s="30" t="s">
        <v>653</v>
      </c>
      <c r="D58" s="31"/>
      <c r="E58" s="33"/>
      <c r="F58" s="33"/>
      <c r="G58" s="32">
        <v>500</v>
      </c>
      <c r="H58" s="34">
        <f t="shared" si="0"/>
        <v>2500</v>
      </c>
      <c r="I58" s="31"/>
      <c r="J58" s="32"/>
      <c r="K58" s="4"/>
      <c r="L58" s="4"/>
      <c r="M58" s="4"/>
      <c r="N58" s="4"/>
      <c r="O58" s="4"/>
      <c r="P58" s="4"/>
      <c r="Q58" s="4"/>
      <c r="R58" s="4"/>
      <c r="S58" s="4"/>
      <c r="T58" s="4">
        <f t="shared" si="1"/>
        <v>41918.350000000006</v>
      </c>
      <c r="U58" s="32"/>
      <c r="V58" s="33"/>
      <c r="W58" s="4"/>
      <c r="X58" s="4"/>
      <c r="Y58" s="4"/>
      <c r="Z58" s="4"/>
      <c r="AA58" s="4"/>
      <c r="AB58" s="4"/>
      <c r="AC58" s="4"/>
      <c r="AD58" s="4"/>
      <c r="AE58" s="4"/>
      <c r="AF58" s="4">
        <f t="shared" si="2"/>
        <v>79696</v>
      </c>
    </row>
    <row r="59" spans="2:32" x14ac:dyDescent="0.25">
      <c r="B59" s="30" t="s">
        <v>652</v>
      </c>
      <c r="C59" s="30" t="s">
        <v>654</v>
      </c>
      <c r="D59" s="31"/>
      <c r="E59" s="33"/>
      <c r="F59" s="33"/>
      <c r="G59" s="32">
        <v>500</v>
      </c>
      <c r="H59" s="34">
        <f t="shared" si="0"/>
        <v>2000</v>
      </c>
      <c r="I59" s="31"/>
      <c r="J59" s="32"/>
      <c r="K59" s="4"/>
      <c r="L59" s="4"/>
      <c r="M59" s="4"/>
      <c r="N59" s="4"/>
      <c r="O59" s="4"/>
      <c r="P59" s="4"/>
      <c r="Q59" s="4"/>
      <c r="R59" s="4"/>
      <c r="S59" s="4"/>
      <c r="T59" s="4">
        <f t="shared" si="1"/>
        <v>41918.350000000006</v>
      </c>
      <c r="U59" s="32"/>
      <c r="V59" s="33"/>
      <c r="W59" s="4"/>
      <c r="X59" s="4"/>
      <c r="Y59" s="4"/>
      <c r="Z59" s="4"/>
      <c r="AA59" s="4"/>
      <c r="AB59" s="4"/>
      <c r="AC59" s="4"/>
      <c r="AD59" s="4"/>
      <c r="AE59" s="4"/>
      <c r="AF59" s="4">
        <f t="shared" si="2"/>
        <v>79696</v>
      </c>
    </row>
    <row r="60" spans="2:32" x14ac:dyDescent="0.25">
      <c r="B60" s="30" t="s">
        <v>652</v>
      </c>
      <c r="C60" s="30" t="s">
        <v>655</v>
      </c>
      <c r="D60" s="31"/>
      <c r="E60" s="33"/>
      <c r="F60" s="33"/>
      <c r="G60" s="32">
        <v>500</v>
      </c>
      <c r="H60" s="34">
        <f t="shared" si="0"/>
        <v>1500</v>
      </c>
      <c r="I60" s="31"/>
      <c r="J60" s="32"/>
      <c r="K60" s="4"/>
      <c r="L60" s="4"/>
      <c r="M60" s="4"/>
      <c r="N60" s="4"/>
      <c r="O60" s="4"/>
      <c r="P60" s="4"/>
      <c r="Q60" s="4"/>
      <c r="R60" s="4"/>
      <c r="S60" s="4"/>
      <c r="T60" s="4">
        <f t="shared" si="1"/>
        <v>41918.350000000006</v>
      </c>
      <c r="U60" s="32"/>
      <c r="V60" s="33"/>
      <c r="W60" s="4"/>
      <c r="X60" s="4"/>
      <c r="Y60" s="4"/>
      <c r="Z60" s="4"/>
      <c r="AA60" s="4"/>
      <c r="AB60" s="4"/>
      <c r="AC60" s="4"/>
      <c r="AD60" s="4"/>
      <c r="AE60" s="4"/>
      <c r="AF60" s="4">
        <f t="shared" si="2"/>
        <v>79696</v>
      </c>
    </row>
    <row r="61" spans="2:32" x14ac:dyDescent="0.25">
      <c r="B61" s="30" t="s">
        <v>652</v>
      </c>
      <c r="C61" s="30" t="s">
        <v>656</v>
      </c>
      <c r="D61" s="31"/>
      <c r="E61" s="33"/>
      <c r="F61" s="33"/>
      <c r="G61" s="32">
        <v>500</v>
      </c>
      <c r="H61" s="34">
        <f t="shared" si="0"/>
        <v>1000</v>
      </c>
      <c r="I61" s="31"/>
      <c r="J61" s="32"/>
      <c r="K61" s="4"/>
      <c r="L61" s="4"/>
      <c r="M61" s="4"/>
      <c r="N61" s="4"/>
      <c r="O61" s="4"/>
      <c r="P61" s="4"/>
      <c r="Q61" s="4"/>
      <c r="R61" s="4"/>
      <c r="S61" s="4"/>
      <c r="T61" s="4">
        <f t="shared" si="1"/>
        <v>41918.350000000006</v>
      </c>
      <c r="U61" s="32"/>
      <c r="V61" s="33"/>
      <c r="W61" s="4"/>
      <c r="X61" s="4"/>
      <c r="Y61" s="4"/>
      <c r="Z61" s="4"/>
      <c r="AA61" s="4"/>
      <c r="AB61" s="4"/>
      <c r="AC61" s="4"/>
      <c r="AD61" s="4"/>
      <c r="AE61" s="4"/>
      <c r="AF61" s="4">
        <f t="shared" si="2"/>
        <v>79696</v>
      </c>
    </row>
    <row r="62" spans="2:32" x14ac:dyDescent="0.25">
      <c r="B62" s="30" t="s">
        <v>652</v>
      </c>
      <c r="C62" s="30" t="s">
        <v>657</v>
      </c>
      <c r="D62" s="31"/>
      <c r="E62" s="33"/>
      <c r="F62" s="33"/>
      <c r="G62" s="32">
        <v>500</v>
      </c>
      <c r="H62" s="34">
        <f t="shared" si="0"/>
        <v>500</v>
      </c>
      <c r="I62" s="31"/>
      <c r="J62" s="32"/>
      <c r="K62" s="4"/>
      <c r="L62" s="4"/>
      <c r="M62" s="4"/>
      <c r="N62" s="4"/>
      <c r="O62" s="4"/>
      <c r="P62" s="4"/>
      <c r="Q62" s="4"/>
      <c r="R62" s="4"/>
      <c r="S62" s="4"/>
      <c r="T62" s="4">
        <f t="shared" si="1"/>
        <v>41918.350000000006</v>
      </c>
      <c r="U62" s="32"/>
      <c r="V62" s="33"/>
      <c r="W62" s="4"/>
      <c r="X62" s="4"/>
      <c r="Y62" s="4"/>
      <c r="Z62" s="4"/>
      <c r="AA62" s="4"/>
      <c r="AB62" s="4"/>
      <c r="AC62" s="4"/>
      <c r="AD62" s="4"/>
      <c r="AE62" s="4"/>
      <c r="AF62" s="4">
        <f t="shared" si="2"/>
        <v>79696</v>
      </c>
    </row>
    <row r="63" spans="2:32" x14ac:dyDescent="0.25">
      <c r="B63" s="30" t="s">
        <v>652</v>
      </c>
      <c r="C63" s="30" t="s">
        <v>658</v>
      </c>
      <c r="D63" s="31"/>
      <c r="E63" s="33"/>
      <c r="F63" s="33"/>
      <c r="G63" s="32">
        <v>500</v>
      </c>
      <c r="H63" s="34">
        <f t="shared" si="0"/>
        <v>0</v>
      </c>
      <c r="I63" s="31"/>
      <c r="J63" s="32"/>
      <c r="K63" s="4"/>
      <c r="L63" s="4"/>
      <c r="M63" s="4"/>
      <c r="N63" s="4"/>
      <c r="O63" s="4"/>
      <c r="P63" s="4"/>
      <c r="Q63" s="4"/>
      <c r="R63" s="4"/>
      <c r="S63" s="4"/>
      <c r="T63" s="4">
        <f t="shared" si="1"/>
        <v>41918.350000000006</v>
      </c>
      <c r="U63" s="32"/>
      <c r="V63" s="33"/>
      <c r="W63" s="4"/>
      <c r="X63" s="4"/>
      <c r="Y63" s="4"/>
      <c r="Z63" s="4"/>
      <c r="AA63" s="4"/>
      <c r="AB63" s="4"/>
      <c r="AC63" s="4"/>
      <c r="AD63" s="4"/>
      <c r="AE63" s="4"/>
      <c r="AF63" s="4">
        <f t="shared" si="2"/>
        <v>79696</v>
      </c>
    </row>
    <row r="64" spans="2:32" x14ac:dyDescent="0.25">
      <c r="B64" s="30" t="s">
        <v>659</v>
      </c>
      <c r="C64" s="30" t="s">
        <v>660</v>
      </c>
      <c r="D64" s="31"/>
      <c r="E64" s="33"/>
      <c r="F64" s="33"/>
      <c r="G64" s="32"/>
      <c r="H64" s="34">
        <f t="shared" si="0"/>
        <v>0</v>
      </c>
      <c r="I64" s="31"/>
      <c r="J64" s="32"/>
      <c r="K64" s="4"/>
      <c r="L64" s="4"/>
      <c r="M64" s="4"/>
      <c r="N64" s="4"/>
      <c r="O64" s="4"/>
      <c r="P64" s="4"/>
      <c r="Q64" s="4"/>
      <c r="R64" s="4"/>
      <c r="S64" s="4"/>
      <c r="T64" s="4">
        <f t="shared" si="1"/>
        <v>41918.350000000006</v>
      </c>
      <c r="U64" s="32"/>
      <c r="V64" s="33">
        <v>0</v>
      </c>
      <c r="W64" s="4"/>
      <c r="X64" s="4"/>
      <c r="Y64" s="4"/>
      <c r="Z64" s="4"/>
      <c r="AA64" s="4"/>
      <c r="AB64" s="4"/>
      <c r="AC64" s="4"/>
      <c r="AD64" s="4"/>
      <c r="AE64" s="4">
        <v>75000</v>
      </c>
      <c r="AF64" s="4">
        <f t="shared" si="2"/>
        <v>4696</v>
      </c>
    </row>
    <row r="65" spans="2:32" x14ac:dyDescent="0.25">
      <c r="B65" s="30" t="s">
        <v>661</v>
      </c>
      <c r="C65" s="30" t="s">
        <v>518</v>
      </c>
      <c r="D65" s="2"/>
      <c r="E65" s="2"/>
      <c r="F65" s="2"/>
      <c r="G65" s="2"/>
      <c r="H65" s="34">
        <f t="shared" si="0"/>
        <v>0</v>
      </c>
      <c r="I65" s="31">
        <v>250</v>
      </c>
      <c r="J65" s="32"/>
      <c r="K65" s="4"/>
      <c r="L65" s="4"/>
      <c r="M65" s="4"/>
      <c r="N65" s="4"/>
      <c r="O65" s="4"/>
      <c r="P65" s="4"/>
      <c r="Q65" s="4"/>
      <c r="R65" s="4"/>
      <c r="S65" s="4"/>
      <c r="T65" s="4">
        <f t="shared" si="1"/>
        <v>42168.350000000006</v>
      </c>
      <c r="U65" s="32"/>
      <c r="V65" s="33"/>
      <c r="W65" s="4"/>
      <c r="X65" s="4"/>
      <c r="Y65" s="4"/>
      <c r="Z65" s="4"/>
      <c r="AA65" s="4"/>
      <c r="AB65" s="4"/>
      <c r="AC65" s="4"/>
      <c r="AD65" s="4"/>
      <c r="AE65" s="4"/>
      <c r="AF65" s="4">
        <f t="shared" si="2"/>
        <v>4696</v>
      </c>
    </row>
    <row r="66" spans="2:32" x14ac:dyDescent="0.25">
      <c r="B66" s="30" t="s">
        <v>661</v>
      </c>
      <c r="C66" s="30" t="s">
        <v>290</v>
      </c>
      <c r="D66" s="2"/>
      <c r="E66" s="2"/>
      <c r="F66" s="2"/>
      <c r="G66" s="2"/>
      <c r="H66" s="34">
        <f t="shared" si="0"/>
        <v>0</v>
      </c>
      <c r="I66" s="31"/>
      <c r="J66" s="32">
        <v>0</v>
      </c>
      <c r="K66" s="4">
        <v>110</v>
      </c>
      <c r="L66" s="4"/>
      <c r="M66" s="4"/>
      <c r="N66" s="4"/>
      <c r="O66" s="4"/>
      <c r="P66" s="4"/>
      <c r="Q66" s="4"/>
      <c r="R66" s="4"/>
      <c r="S66" s="4"/>
      <c r="T66" s="4">
        <f t="shared" si="1"/>
        <v>42058.350000000006</v>
      </c>
      <c r="U66" s="32"/>
      <c r="V66" s="33"/>
      <c r="W66" s="4"/>
      <c r="X66" s="4"/>
      <c r="Y66" s="4"/>
      <c r="Z66" s="4"/>
      <c r="AA66" s="4"/>
      <c r="AB66" s="4"/>
      <c r="AC66" s="4"/>
      <c r="AD66" s="4"/>
      <c r="AE66" s="4"/>
      <c r="AF66" s="4">
        <f t="shared" si="2"/>
        <v>4696</v>
      </c>
    </row>
    <row r="67" spans="2:32" x14ac:dyDescent="0.25">
      <c r="B67" s="30" t="s">
        <v>661</v>
      </c>
      <c r="C67" s="30" t="s">
        <v>662</v>
      </c>
      <c r="D67" s="2"/>
      <c r="E67" s="2"/>
      <c r="F67" s="2"/>
      <c r="G67" s="2"/>
      <c r="H67" s="34">
        <f t="shared" si="0"/>
        <v>0</v>
      </c>
      <c r="I67" s="31"/>
      <c r="J67" s="32">
        <v>1818</v>
      </c>
      <c r="K67" s="4"/>
      <c r="L67" s="4"/>
      <c r="M67" s="4"/>
      <c r="N67" s="4"/>
      <c r="O67" s="4"/>
      <c r="P67" s="4"/>
      <c r="Q67" s="4"/>
      <c r="R67" s="4"/>
      <c r="S67" s="4"/>
      <c r="T67" s="4">
        <f t="shared" si="1"/>
        <v>40240.350000000006</v>
      </c>
      <c r="U67" s="32"/>
      <c r="V67" s="33"/>
      <c r="W67" s="4"/>
      <c r="X67" s="4"/>
      <c r="Y67" s="4"/>
      <c r="Z67" s="4"/>
      <c r="AA67" s="4"/>
      <c r="AB67" s="4"/>
      <c r="AC67" s="4"/>
      <c r="AD67" s="4"/>
      <c r="AE67" s="4"/>
      <c r="AF67" s="4">
        <f t="shared" si="2"/>
        <v>4696</v>
      </c>
    </row>
    <row r="68" spans="2:32" x14ac:dyDescent="0.25">
      <c r="B68" s="30" t="s">
        <v>663</v>
      </c>
      <c r="C68" s="30" t="s">
        <v>664</v>
      </c>
      <c r="D68" s="2"/>
      <c r="E68" s="2"/>
      <c r="F68" s="2"/>
      <c r="G68" s="2"/>
      <c r="H68" s="34">
        <f t="shared" ref="H68:H130" si="3">H67+D68-G68</f>
        <v>0</v>
      </c>
      <c r="I68" s="31">
        <v>18000</v>
      </c>
      <c r="J68" s="32"/>
      <c r="K68" s="4"/>
      <c r="L68" s="4"/>
      <c r="M68" s="4"/>
      <c r="N68" s="4"/>
      <c r="O68" s="4"/>
      <c r="P68" s="4"/>
      <c r="Q68" s="4"/>
      <c r="R68" s="4"/>
      <c r="S68" s="4"/>
      <c r="T68" s="4">
        <f t="shared" ref="T68:T86" si="4">T67+(I68+L68+M68+P68+Q68+R68)-(J68+K68+N68+O68+S68)</f>
        <v>58240.350000000006</v>
      </c>
      <c r="U68" s="32"/>
      <c r="V68" s="33"/>
      <c r="W68" s="4"/>
      <c r="X68" s="4"/>
      <c r="Y68" s="4"/>
      <c r="Z68" s="4"/>
      <c r="AA68" s="4"/>
      <c r="AB68" s="4"/>
      <c r="AC68" s="4"/>
      <c r="AD68" s="4"/>
      <c r="AE68" s="4"/>
      <c r="AF68" s="4">
        <f t="shared" ref="AF68:AF130" si="5">AF67+(U68+X68+Y68+AB68+AC68+AD68)-(V68+W68+Z68+AA68+AE68)</f>
        <v>4696</v>
      </c>
    </row>
    <row r="69" spans="2:32" x14ac:dyDescent="0.25">
      <c r="B69" s="30" t="s">
        <v>663</v>
      </c>
      <c r="C69" s="30" t="s">
        <v>457</v>
      </c>
      <c r="D69" s="2"/>
      <c r="E69" s="2"/>
      <c r="F69" s="2"/>
      <c r="G69" s="2"/>
      <c r="H69" s="34">
        <f t="shared" si="3"/>
        <v>0</v>
      </c>
      <c r="I69" s="31">
        <v>36000</v>
      </c>
      <c r="J69" s="32"/>
      <c r="K69" s="4"/>
      <c r="L69" s="4"/>
      <c r="M69" s="4"/>
      <c r="N69" s="4"/>
      <c r="O69" s="4"/>
      <c r="P69" s="4"/>
      <c r="Q69" s="4"/>
      <c r="R69" s="4"/>
      <c r="S69" s="4"/>
      <c r="T69" s="4">
        <f t="shared" si="4"/>
        <v>94240.35</v>
      </c>
      <c r="U69" s="32"/>
      <c r="V69" s="33"/>
      <c r="W69" s="4"/>
      <c r="X69" s="4"/>
      <c r="Y69" s="4"/>
      <c r="Z69" s="4"/>
      <c r="AA69" s="4"/>
      <c r="AB69" s="4"/>
      <c r="AC69" s="4"/>
      <c r="AD69" s="4"/>
      <c r="AE69" s="4"/>
      <c r="AF69" s="4">
        <f t="shared" si="5"/>
        <v>4696</v>
      </c>
    </row>
    <row r="70" spans="2:32" x14ac:dyDescent="0.25">
      <c r="B70" s="30" t="s">
        <v>663</v>
      </c>
      <c r="C70" s="30" t="s">
        <v>335</v>
      </c>
      <c r="D70" s="2"/>
      <c r="E70" s="2"/>
      <c r="F70" s="2"/>
      <c r="G70" s="2"/>
      <c r="H70" s="34">
        <f t="shared" si="3"/>
        <v>0</v>
      </c>
      <c r="I70" s="31"/>
      <c r="J70" s="32">
        <v>0</v>
      </c>
      <c r="K70" s="4"/>
      <c r="L70" s="4"/>
      <c r="M70" s="4"/>
      <c r="N70" s="4"/>
      <c r="O70" s="4"/>
      <c r="P70" s="4"/>
      <c r="Q70" s="4"/>
      <c r="R70" s="4"/>
      <c r="S70" s="4">
        <v>75000</v>
      </c>
      <c r="T70" s="4">
        <f t="shared" si="4"/>
        <v>19240.350000000006</v>
      </c>
      <c r="U70" s="32"/>
      <c r="V70" s="33"/>
      <c r="W70" s="4"/>
      <c r="X70" s="4"/>
      <c r="Y70" s="4"/>
      <c r="Z70" s="4"/>
      <c r="AA70" s="4"/>
      <c r="AB70" s="4"/>
      <c r="AC70" s="4"/>
      <c r="AD70" s="4"/>
      <c r="AE70" s="4"/>
      <c r="AF70" s="4">
        <f t="shared" si="5"/>
        <v>4696</v>
      </c>
    </row>
    <row r="71" spans="2:32" x14ac:dyDescent="0.25">
      <c r="B71" s="30" t="s">
        <v>665</v>
      </c>
      <c r="C71" s="30" t="s">
        <v>666</v>
      </c>
      <c r="D71" s="2"/>
      <c r="E71" s="2"/>
      <c r="F71" s="2"/>
      <c r="G71" s="2"/>
      <c r="H71" s="34">
        <f t="shared" si="3"/>
        <v>0</v>
      </c>
      <c r="I71" s="31"/>
      <c r="J71" s="32">
        <v>3000</v>
      </c>
      <c r="K71" s="4"/>
      <c r="L71" s="4"/>
      <c r="M71" s="4"/>
      <c r="N71" s="4"/>
      <c r="O71" s="4"/>
      <c r="P71" s="4"/>
      <c r="Q71" s="4"/>
      <c r="R71" s="4"/>
      <c r="S71" s="4"/>
      <c r="T71" s="4">
        <f t="shared" si="4"/>
        <v>16240.350000000006</v>
      </c>
      <c r="U71" s="32"/>
      <c r="V71" s="33"/>
      <c r="W71" s="4"/>
      <c r="X71" s="4"/>
      <c r="Y71" s="4"/>
      <c r="Z71" s="4"/>
      <c r="AA71" s="4"/>
      <c r="AB71" s="4"/>
      <c r="AC71" s="4"/>
      <c r="AD71" s="4"/>
      <c r="AE71" s="4"/>
      <c r="AF71" s="4">
        <f t="shared" si="5"/>
        <v>4696</v>
      </c>
    </row>
    <row r="72" spans="2:32" x14ac:dyDescent="0.25">
      <c r="B72" s="30" t="s">
        <v>667</v>
      </c>
      <c r="C72" s="30" t="s">
        <v>668</v>
      </c>
      <c r="D72" s="2"/>
      <c r="E72" s="2"/>
      <c r="F72" s="2"/>
      <c r="G72" s="2"/>
      <c r="H72" s="34">
        <f t="shared" si="3"/>
        <v>0</v>
      </c>
      <c r="I72" s="31">
        <v>1000</v>
      </c>
      <c r="J72" s="32"/>
      <c r="K72" s="4"/>
      <c r="L72" s="4"/>
      <c r="M72" s="4"/>
      <c r="N72" s="4"/>
      <c r="O72" s="4"/>
      <c r="P72" s="4"/>
      <c r="Q72" s="4"/>
      <c r="R72" s="4"/>
      <c r="S72" s="4"/>
      <c r="T72" s="4">
        <f t="shared" si="4"/>
        <v>17240.350000000006</v>
      </c>
      <c r="U72" s="32"/>
      <c r="V72" s="33"/>
      <c r="W72" s="4"/>
      <c r="X72" s="4"/>
      <c r="Y72" s="4"/>
      <c r="Z72" s="4"/>
      <c r="AA72" s="4"/>
      <c r="AB72" s="4"/>
      <c r="AC72" s="4"/>
      <c r="AD72" s="4"/>
      <c r="AE72" s="4"/>
      <c r="AF72" s="4">
        <f t="shared" si="5"/>
        <v>4696</v>
      </c>
    </row>
    <row r="73" spans="2:32" x14ac:dyDescent="0.25">
      <c r="B73" s="30" t="s">
        <v>667</v>
      </c>
      <c r="C73" s="30" t="s">
        <v>669</v>
      </c>
      <c r="D73" s="2"/>
      <c r="E73" s="2"/>
      <c r="F73" s="2"/>
      <c r="G73" s="2"/>
      <c r="H73" s="34">
        <f t="shared" si="3"/>
        <v>0</v>
      </c>
      <c r="I73" s="31">
        <v>500</v>
      </c>
      <c r="J73" s="32"/>
      <c r="K73" s="4"/>
      <c r="L73" s="4"/>
      <c r="M73" s="4"/>
      <c r="N73" s="4"/>
      <c r="O73" s="4"/>
      <c r="P73" s="4"/>
      <c r="Q73" s="4"/>
      <c r="R73" s="4"/>
      <c r="S73" s="4"/>
      <c r="T73" s="4">
        <f t="shared" si="4"/>
        <v>17740.350000000006</v>
      </c>
      <c r="U73" s="32"/>
      <c r="V73" s="33"/>
      <c r="W73" s="4"/>
      <c r="X73" s="4"/>
      <c r="Y73" s="4"/>
      <c r="Z73" s="4"/>
      <c r="AA73" s="4"/>
      <c r="AB73" s="4"/>
      <c r="AC73" s="4"/>
      <c r="AD73" s="4"/>
      <c r="AE73" s="4"/>
      <c r="AF73" s="4">
        <f t="shared" si="5"/>
        <v>4696</v>
      </c>
    </row>
    <row r="74" spans="2:32" x14ac:dyDescent="0.25">
      <c r="B74" s="30" t="s">
        <v>667</v>
      </c>
      <c r="C74" s="30" t="s">
        <v>518</v>
      </c>
      <c r="D74" s="2"/>
      <c r="E74" s="2"/>
      <c r="F74" s="2"/>
      <c r="G74" s="2"/>
      <c r="H74" s="34">
        <f t="shared" si="3"/>
        <v>0</v>
      </c>
      <c r="I74" s="31">
        <v>250</v>
      </c>
      <c r="J74" s="32"/>
      <c r="K74" s="4"/>
      <c r="L74" s="4"/>
      <c r="M74" s="4"/>
      <c r="N74" s="4"/>
      <c r="O74" s="4"/>
      <c r="P74" s="4"/>
      <c r="Q74" s="4"/>
      <c r="R74" s="4"/>
      <c r="S74" s="4"/>
      <c r="T74" s="4">
        <f t="shared" si="4"/>
        <v>17990.350000000006</v>
      </c>
      <c r="U74" s="32"/>
      <c r="V74" s="33"/>
      <c r="W74" s="4"/>
      <c r="X74" s="4"/>
      <c r="Y74" s="4"/>
      <c r="Z74" s="4"/>
      <c r="AA74" s="4"/>
      <c r="AB74" s="4"/>
      <c r="AC74" s="4"/>
      <c r="AD74" s="4"/>
      <c r="AE74" s="4"/>
      <c r="AF74" s="4">
        <f t="shared" si="5"/>
        <v>4696</v>
      </c>
    </row>
    <row r="75" spans="2:32" x14ac:dyDescent="0.25">
      <c r="B75" s="30" t="s">
        <v>670</v>
      </c>
      <c r="C75" s="30" t="s">
        <v>551</v>
      </c>
      <c r="D75" s="2"/>
      <c r="E75" s="2"/>
      <c r="F75" s="2"/>
      <c r="G75" s="2"/>
      <c r="H75" s="34">
        <f t="shared" si="3"/>
        <v>0</v>
      </c>
      <c r="I75" s="31"/>
      <c r="J75" s="32">
        <v>3500</v>
      </c>
      <c r="K75" s="4"/>
      <c r="L75" s="4"/>
      <c r="M75" s="4"/>
      <c r="N75" s="4"/>
      <c r="O75" s="4"/>
      <c r="P75" s="4"/>
      <c r="Q75" s="4"/>
      <c r="R75" s="4"/>
      <c r="S75" s="4"/>
      <c r="T75" s="4">
        <f t="shared" si="4"/>
        <v>14490.350000000006</v>
      </c>
      <c r="U75" s="32"/>
      <c r="V75" s="33"/>
      <c r="W75" s="4"/>
      <c r="X75" s="4"/>
      <c r="Y75" s="4"/>
      <c r="Z75" s="4"/>
      <c r="AA75" s="4"/>
      <c r="AB75" s="4"/>
      <c r="AC75" s="4"/>
      <c r="AD75" s="4"/>
      <c r="AE75" s="4"/>
      <c r="AF75" s="4">
        <f t="shared" si="5"/>
        <v>4696</v>
      </c>
    </row>
    <row r="76" spans="2:32" x14ac:dyDescent="0.25">
      <c r="B76" s="30" t="s">
        <v>671</v>
      </c>
      <c r="C76" s="30" t="s">
        <v>351</v>
      </c>
      <c r="D76" s="2"/>
      <c r="E76" s="2"/>
      <c r="F76" s="2"/>
      <c r="G76" s="2"/>
      <c r="H76" s="34">
        <f t="shared" si="3"/>
        <v>0</v>
      </c>
      <c r="I76" s="31">
        <v>0</v>
      </c>
      <c r="J76" s="32"/>
      <c r="K76" s="4"/>
      <c r="L76" s="4"/>
      <c r="M76" s="4">
        <v>9495</v>
      </c>
      <c r="N76" s="4"/>
      <c r="O76" s="4"/>
      <c r="P76" s="4"/>
      <c r="Q76" s="4"/>
      <c r="R76" s="4"/>
      <c r="S76" s="4"/>
      <c r="T76" s="4">
        <f t="shared" si="4"/>
        <v>23985.350000000006</v>
      </c>
      <c r="U76" s="32"/>
      <c r="V76" s="33"/>
      <c r="W76" s="4"/>
      <c r="X76" s="4"/>
      <c r="Y76" s="4"/>
      <c r="Z76" s="4"/>
      <c r="AA76" s="4"/>
      <c r="AB76" s="4"/>
      <c r="AC76" s="4"/>
      <c r="AD76" s="4"/>
      <c r="AE76" s="4"/>
      <c r="AF76" s="4">
        <f t="shared" si="5"/>
        <v>4696</v>
      </c>
    </row>
    <row r="77" spans="2:32" x14ac:dyDescent="0.25">
      <c r="B77" s="30" t="s">
        <v>671</v>
      </c>
      <c r="C77" s="30" t="s">
        <v>351</v>
      </c>
      <c r="D77" s="2"/>
      <c r="E77" s="2"/>
      <c r="F77" s="2"/>
      <c r="G77" s="2"/>
      <c r="H77" s="34">
        <f t="shared" si="3"/>
        <v>0</v>
      </c>
      <c r="I77" s="31">
        <v>0</v>
      </c>
      <c r="J77" s="32"/>
      <c r="K77" s="4"/>
      <c r="L77" s="4"/>
      <c r="M77" s="4">
        <v>11870</v>
      </c>
      <c r="N77" s="4"/>
      <c r="O77" s="4"/>
      <c r="P77" s="4"/>
      <c r="Q77" s="4"/>
      <c r="R77" s="4"/>
      <c r="S77" s="4"/>
      <c r="T77" s="4">
        <f t="shared" si="4"/>
        <v>35855.350000000006</v>
      </c>
      <c r="U77" s="32"/>
      <c r="V77" s="33"/>
      <c r="W77" s="4"/>
      <c r="X77" s="4"/>
      <c r="Y77" s="4"/>
      <c r="Z77" s="4"/>
      <c r="AA77" s="4"/>
      <c r="AB77" s="4"/>
      <c r="AC77" s="4"/>
      <c r="AD77" s="4"/>
      <c r="AE77" s="4"/>
      <c r="AF77" s="4">
        <f t="shared" si="5"/>
        <v>4696</v>
      </c>
    </row>
    <row r="78" spans="2:32" x14ac:dyDescent="0.25">
      <c r="B78" s="30" t="s">
        <v>671</v>
      </c>
      <c r="C78" s="30" t="s">
        <v>351</v>
      </c>
      <c r="D78" s="2"/>
      <c r="E78" s="2"/>
      <c r="F78" s="2"/>
      <c r="G78" s="2"/>
      <c r="H78" s="34">
        <f t="shared" si="3"/>
        <v>0</v>
      </c>
      <c r="I78" s="31">
        <v>0</v>
      </c>
      <c r="J78" s="32"/>
      <c r="K78" s="4"/>
      <c r="L78" s="4"/>
      <c r="M78" s="4">
        <v>1150</v>
      </c>
      <c r="N78" s="4"/>
      <c r="O78" s="4"/>
      <c r="P78" s="4"/>
      <c r="Q78" s="4"/>
      <c r="R78" s="4"/>
      <c r="S78" s="4"/>
      <c r="T78" s="4">
        <f t="shared" si="4"/>
        <v>37005.350000000006</v>
      </c>
      <c r="U78" s="32"/>
      <c r="V78" s="33"/>
      <c r="W78" s="4"/>
      <c r="X78" s="4"/>
      <c r="Y78" s="4"/>
      <c r="Z78" s="4"/>
      <c r="AA78" s="4"/>
      <c r="AB78" s="4"/>
      <c r="AC78" s="4"/>
      <c r="AD78" s="4"/>
      <c r="AE78" s="4"/>
      <c r="AF78" s="4">
        <f t="shared" si="5"/>
        <v>4696</v>
      </c>
    </row>
    <row r="79" spans="2:32" x14ac:dyDescent="0.25">
      <c r="B79" s="30" t="s">
        <v>671</v>
      </c>
      <c r="C79" s="30" t="s">
        <v>351</v>
      </c>
      <c r="D79" s="2"/>
      <c r="E79" s="2"/>
      <c r="F79" s="2"/>
      <c r="G79" s="2"/>
      <c r="H79" s="34">
        <f t="shared" si="3"/>
        <v>0</v>
      </c>
      <c r="I79" s="31">
        <v>0</v>
      </c>
      <c r="J79" s="32"/>
      <c r="K79" s="4"/>
      <c r="L79" s="4"/>
      <c r="M79" s="4">
        <v>498</v>
      </c>
      <c r="N79" s="4"/>
      <c r="O79" s="4"/>
      <c r="P79" s="4"/>
      <c r="Q79" s="4"/>
      <c r="R79" s="4"/>
      <c r="S79" s="4"/>
      <c r="T79" s="4">
        <f t="shared" si="4"/>
        <v>37503.350000000006</v>
      </c>
      <c r="U79" s="32"/>
      <c r="V79" s="33"/>
      <c r="W79" s="4"/>
      <c r="X79" s="4"/>
      <c r="Y79" s="4"/>
      <c r="Z79" s="4"/>
      <c r="AA79" s="4"/>
      <c r="AB79" s="4"/>
      <c r="AC79" s="4"/>
      <c r="AD79" s="4"/>
      <c r="AE79" s="4"/>
      <c r="AF79" s="4">
        <f t="shared" si="5"/>
        <v>4696</v>
      </c>
    </row>
    <row r="80" spans="2:32" x14ac:dyDescent="0.25">
      <c r="B80" s="30" t="s">
        <v>671</v>
      </c>
      <c r="C80" s="30" t="s">
        <v>351</v>
      </c>
      <c r="D80" s="2"/>
      <c r="E80" s="2"/>
      <c r="F80" s="2"/>
      <c r="G80" s="2"/>
      <c r="H80" s="34">
        <f t="shared" si="3"/>
        <v>0</v>
      </c>
      <c r="I80" s="31">
        <v>0</v>
      </c>
      <c r="J80" s="32"/>
      <c r="K80" s="4"/>
      <c r="L80" s="4"/>
      <c r="M80" s="4">
        <v>785</v>
      </c>
      <c r="N80" s="4"/>
      <c r="O80" s="4"/>
      <c r="P80" s="4"/>
      <c r="Q80" s="4"/>
      <c r="R80" s="4"/>
      <c r="S80" s="4"/>
      <c r="T80" s="4">
        <f t="shared" si="4"/>
        <v>38288.350000000006</v>
      </c>
      <c r="U80" s="32"/>
      <c r="V80" s="33"/>
      <c r="W80" s="4"/>
      <c r="X80" s="4"/>
      <c r="Y80" s="4"/>
      <c r="Z80" s="4"/>
      <c r="AA80" s="4"/>
      <c r="AB80" s="4"/>
      <c r="AC80" s="4"/>
      <c r="AD80" s="4"/>
      <c r="AE80" s="4"/>
      <c r="AF80" s="4">
        <f t="shared" si="5"/>
        <v>4696</v>
      </c>
    </row>
    <row r="81" spans="2:32" x14ac:dyDescent="0.25">
      <c r="B81" s="30" t="s">
        <v>671</v>
      </c>
      <c r="C81" s="30" t="s">
        <v>351</v>
      </c>
      <c r="D81" s="2"/>
      <c r="E81" s="2"/>
      <c r="F81" s="2"/>
      <c r="G81" s="2"/>
      <c r="H81" s="34">
        <f t="shared" si="3"/>
        <v>0</v>
      </c>
      <c r="I81" s="31">
        <v>0</v>
      </c>
      <c r="J81" s="32"/>
      <c r="K81" s="4"/>
      <c r="L81" s="4"/>
      <c r="M81" s="4">
        <v>1263</v>
      </c>
      <c r="N81" s="4"/>
      <c r="O81" s="4"/>
      <c r="P81" s="4"/>
      <c r="Q81" s="4"/>
      <c r="R81" s="4"/>
      <c r="S81" s="4"/>
      <c r="T81" s="4">
        <f t="shared" si="4"/>
        <v>39551.350000000006</v>
      </c>
      <c r="U81" s="32"/>
      <c r="V81" s="33"/>
      <c r="W81" s="4"/>
      <c r="X81" s="4"/>
      <c r="Y81" s="4"/>
      <c r="Z81" s="4"/>
      <c r="AA81" s="4"/>
      <c r="AB81" s="4"/>
      <c r="AC81" s="4"/>
      <c r="AD81" s="4"/>
      <c r="AE81" s="4"/>
      <c r="AF81" s="4">
        <f t="shared" si="5"/>
        <v>4696</v>
      </c>
    </row>
    <row r="82" spans="2:32" x14ac:dyDescent="0.25">
      <c r="B82" s="30" t="s">
        <v>672</v>
      </c>
      <c r="C82" s="30" t="s">
        <v>419</v>
      </c>
      <c r="D82" s="2"/>
      <c r="E82" s="2"/>
      <c r="F82" s="2"/>
      <c r="G82" s="2"/>
      <c r="H82" s="34">
        <f t="shared" si="3"/>
        <v>0</v>
      </c>
      <c r="I82" s="31"/>
      <c r="J82" s="32">
        <v>750</v>
      </c>
      <c r="K82" s="4"/>
      <c r="L82" s="4"/>
      <c r="M82" s="4"/>
      <c r="N82" s="4"/>
      <c r="O82" s="4"/>
      <c r="P82" s="4"/>
      <c r="Q82" s="4"/>
      <c r="R82" s="4"/>
      <c r="S82" s="4"/>
      <c r="T82" s="4">
        <f t="shared" si="4"/>
        <v>38801.350000000006</v>
      </c>
      <c r="U82" s="32"/>
      <c r="V82" s="33"/>
      <c r="W82" s="4"/>
      <c r="X82" s="4"/>
      <c r="Y82" s="4"/>
      <c r="Z82" s="4"/>
      <c r="AA82" s="4"/>
      <c r="AB82" s="4"/>
      <c r="AC82" s="4"/>
      <c r="AD82" s="4"/>
      <c r="AE82" s="4"/>
      <c r="AF82" s="4">
        <f t="shared" si="5"/>
        <v>4696</v>
      </c>
    </row>
    <row r="83" spans="2:32" x14ac:dyDescent="0.25">
      <c r="B83" s="30" t="s">
        <v>672</v>
      </c>
      <c r="C83" s="30" t="s">
        <v>419</v>
      </c>
      <c r="D83" s="2"/>
      <c r="E83" s="2"/>
      <c r="F83" s="2"/>
      <c r="G83" s="2"/>
      <c r="H83" s="34">
        <f t="shared" si="3"/>
        <v>0</v>
      </c>
      <c r="I83" s="31"/>
      <c r="J83" s="32">
        <v>1500</v>
      </c>
      <c r="K83" s="4"/>
      <c r="L83" s="4"/>
      <c r="M83" s="4"/>
      <c r="N83" s="4"/>
      <c r="O83" s="4"/>
      <c r="P83" s="4"/>
      <c r="Q83" s="4"/>
      <c r="R83" s="4"/>
      <c r="S83" s="4"/>
      <c r="T83" s="4">
        <f t="shared" si="4"/>
        <v>37301.350000000006</v>
      </c>
      <c r="U83" s="32"/>
      <c r="V83" s="33"/>
      <c r="W83" s="4"/>
      <c r="X83" s="4"/>
      <c r="Y83" s="4"/>
      <c r="Z83" s="4"/>
      <c r="AA83" s="4"/>
      <c r="AB83" s="4"/>
      <c r="AC83" s="4"/>
      <c r="AD83" s="4"/>
      <c r="AE83" s="4"/>
      <c r="AF83" s="4">
        <f t="shared" si="5"/>
        <v>4696</v>
      </c>
    </row>
    <row r="84" spans="2:32" x14ac:dyDescent="0.25">
      <c r="B84" s="30" t="s">
        <v>672</v>
      </c>
      <c r="C84" s="30" t="s">
        <v>351</v>
      </c>
      <c r="D84" s="2"/>
      <c r="E84" s="2"/>
      <c r="F84" s="2"/>
      <c r="G84" s="2"/>
      <c r="H84" s="34">
        <f t="shared" si="3"/>
        <v>0</v>
      </c>
      <c r="I84" s="31"/>
      <c r="J84" s="32"/>
      <c r="K84" s="4"/>
      <c r="L84" s="4"/>
      <c r="M84" s="4"/>
      <c r="N84" s="4"/>
      <c r="O84" s="4"/>
      <c r="P84" s="4"/>
      <c r="Q84" s="4"/>
      <c r="R84" s="4"/>
      <c r="S84" s="4"/>
      <c r="T84" s="4">
        <f t="shared" si="4"/>
        <v>37301.350000000006</v>
      </c>
      <c r="U84" s="32">
        <v>0</v>
      </c>
      <c r="V84" s="33"/>
      <c r="W84" s="4"/>
      <c r="X84" s="4"/>
      <c r="Y84" s="4">
        <v>6163</v>
      </c>
      <c r="Z84" s="4"/>
      <c r="AA84" s="4"/>
      <c r="AB84" s="4"/>
      <c r="AC84" s="4"/>
      <c r="AD84" s="4"/>
      <c r="AE84" s="4"/>
      <c r="AF84" s="4">
        <f t="shared" si="5"/>
        <v>10859</v>
      </c>
    </row>
    <row r="85" spans="2:32" x14ac:dyDescent="0.25">
      <c r="B85" s="30" t="s">
        <v>673</v>
      </c>
      <c r="C85" s="30" t="s">
        <v>351</v>
      </c>
      <c r="D85" s="2"/>
      <c r="E85" s="2"/>
      <c r="F85" s="2"/>
      <c r="G85" s="2"/>
      <c r="H85" s="34">
        <f t="shared" si="3"/>
        <v>0</v>
      </c>
      <c r="I85" s="31"/>
      <c r="J85" s="32"/>
      <c r="K85" s="4"/>
      <c r="L85" s="4"/>
      <c r="M85" s="4"/>
      <c r="N85" s="4"/>
      <c r="O85" s="4"/>
      <c r="P85" s="4"/>
      <c r="Q85" s="4"/>
      <c r="R85" s="4"/>
      <c r="S85" s="4"/>
      <c r="T85" s="4">
        <f t="shared" si="4"/>
        <v>37301.350000000006</v>
      </c>
      <c r="U85" s="32">
        <v>0</v>
      </c>
      <c r="V85" s="33"/>
      <c r="W85" s="4"/>
      <c r="X85" s="4"/>
      <c r="Y85" s="4">
        <v>4190</v>
      </c>
      <c r="Z85" s="4"/>
      <c r="AA85" s="4"/>
      <c r="AB85" s="4"/>
      <c r="AC85" s="4"/>
      <c r="AD85" s="4"/>
      <c r="AE85" s="4"/>
      <c r="AF85" s="4">
        <f t="shared" si="5"/>
        <v>15049</v>
      </c>
    </row>
    <row r="86" spans="2:32" x14ac:dyDescent="0.25">
      <c r="B86" s="30" t="s">
        <v>674</v>
      </c>
      <c r="C86" s="30" t="s">
        <v>518</v>
      </c>
      <c r="D86" s="2"/>
      <c r="E86" s="2"/>
      <c r="F86" s="2"/>
      <c r="G86" s="2"/>
      <c r="H86" s="34">
        <f t="shared" si="3"/>
        <v>0</v>
      </c>
      <c r="I86" s="31">
        <v>250</v>
      </c>
      <c r="J86" s="32"/>
      <c r="K86" s="4"/>
      <c r="L86" s="4"/>
      <c r="M86" s="4"/>
      <c r="N86" s="4"/>
      <c r="O86" s="4"/>
      <c r="P86" s="4"/>
      <c r="Q86" s="4"/>
      <c r="R86" s="4"/>
      <c r="S86" s="4"/>
      <c r="T86" s="4">
        <f t="shared" si="4"/>
        <v>37551.350000000006</v>
      </c>
      <c r="U86" s="32"/>
      <c r="V86" s="33"/>
      <c r="W86" s="4"/>
      <c r="X86" s="4"/>
      <c r="Y86" s="4"/>
      <c r="Z86" s="4"/>
      <c r="AA86" s="4"/>
      <c r="AB86" s="4"/>
      <c r="AC86" s="4"/>
      <c r="AD86" s="4"/>
      <c r="AE86" s="4"/>
      <c r="AF86" s="4">
        <f t="shared" si="5"/>
        <v>15049</v>
      </c>
    </row>
    <row r="87" spans="2:32" x14ac:dyDescent="0.25">
      <c r="B87" s="30" t="s">
        <v>674</v>
      </c>
      <c r="C87" s="30" t="s">
        <v>524</v>
      </c>
      <c r="D87" s="2"/>
      <c r="E87" s="2"/>
      <c r="F87" s="2"/>
      <c r="G87" s="2"/>
      <c r="H87" s="34">
        <f t="shared" si="3"/>
        <v>0</v>
      </c>
      <c r="I87" s="31">
        <v>250</v>
      </c>
      <c r="J87" s="32"/>
      <c r="K87" s="4"/>
      <c r="L87" s="4"/>
      <c r="M87" s="4"/>
      <c r="N87" s="4"/>
      <c r="O87" s="4"/>
      <c r="P87" s="4"/>
      <c r="Q87" s="4"/>
      <c r="R87" s="4"/>
      <c r="S87" s="4"/>
      <c r="T87" s="4">
        <f>T86+(I87+L87+M87+P87+Q87+R87)-(J87+K87+N87+O87+S87)</f>
        <v>37801.350000000006</v>
      </c>
      <c r="U87" s="32"/>
      <c r="V87" s="33"/>
      <c r="W87" s="4"/>
      <c r="X87" s="4"/>
      <c r="Y87" s="4"/>
      <c r="Z87" s="4"/>
      <c r="AA87" s="4"/>
      <c r="AB87" s="4"/>
      <c r="AC87" s="4"/>
      <c r="AD87" s="4"/>
      <c r="AE87" s="4"/>
      <c r="AF87" s="4">
        <f t="shared" si="5"/>
        <v>15049</v>
      </c>
    </row>
    <row r="88" spans="2:32" x14ac:dyDescent="0.25">
      <c r="B88" s="30" t="s">
        <v>675</v>
      </c>
      <c r="C88" s="30" t="s">
        <v>351</v>
      </c>
      <c r="D88" s="2"/>
      <c r="E88" s="2"/>
      <c r="F88" s="2"/>
      <c r="G88" s="2"/>
      <c r="H88" s="34">
        <f t="shared" si="3"/>
        <v>0</v>
      </c>
      <c r="I88" s="31"/>
      <c r="J88" s="32"/>
      <c r="K88" s="4"/>
      <c r="L88" s="4"/>
      <c r="M88" s="4"/>
      <c r="N88" s="4"/>
      <c r="O88" s="4"/>
      <c r="P88" s="4"/>
      <c r="Q88" s="4"/>
      <c r="R88" s="4"/>
      <c r="S88" s="4"/>
      <c r="T88" s="4">
        <f t="shared" ref="T88:T130" si="6">T87+(I88+L88+M88+P88+Q88+R88)-(J88+K88+N88+O88+S88)</f>
        <v>37801.350000000006</v>
      </c>
      <c r="U88" s="32">
        <v>0</v>
      </c>
      <c r="V88" s="33"/>
      <c r="W88" s="4"/>
      <c r="X88" s="4"/>
      <c r="Y88" s="4">
        <v>7125</v>
      </c>
      <c r="Z88" s="4"/>
      <c r="AA88" s="4"/>
      <c r="AB88" s="4"/>
      <c r="AC88" s="4"/>
      <c r="AD88" s="4"/>
      <c r="AE88" s="4"/>
      <c r="AF88" s="4">
        <f t="shared" si="5"/>
        <v>22174</v>
      </c>
    </row>
    <row r="89" spans="2:32" x14ac:dyDescent="0.25">
      <c r="B89" s="30" t="s">
        <v>676</v>
      </c>
      <c r="C89" s="30" t="s">
        <v>351</v>
      </c>
      <c r="D89" s="2"/>
      <c r="E89" s="2"/>
      <c r="F89" s="2"/>
      <c r="G89" s="2"/>
      <c r="H89" s="34">
        <f t="shared" si="3"/>
        <v>0</v>
      </c>
      <c r="I89" s="31">
        <v>0</v>
      </c>
      <c r="J89" s="32"/>
      <c r="K89" s="4"/>
      <c r="L89" s="4"/>
      <c r="M89" s="4">
        <v>785</v>
      </c>
      <c r="N89" s="4"/>
      <c r="O89" s="4"/>
      <c r="P89" s="4"/>
      <c r="Q89" s="4"/>
      <c r="R89" s="4"/>
      <c r="S89" s="4"/>
      <c r="T89" s="4">
        <f t="shared" si="6"/>
        <v>38586.350000000006</v>
      </c>
      <c r="U89" s="32"/>
      <c r="V89" s="33"/>
      <c r="W89" s="4"/>
      <c r="X89" s="4"/>
      <c r="Y89" s="4"/>
      <c r="Z89" s="4"/>
      <c r="AA89" s="4"/>
      <c r="AB89" s="4"/>
      <c r="AC89" s="4"/>
      <c r="AD89" s="4"/>
      <c r="AE89" s="4"/>
      <c r="AF89" s="4">
        <f t="shared" si="5"/>
        <v>22174</v>
      </c>
    </row>
    <row r="90" spans="2:32" x14ac:dyDescent="0.25">
      <c r="B90" s="30" t="s">
        <v>677</v>
      </c>
      <c r="C90" s="30" t="s">
        <v>573</v>
      </c>
      <c r="D90" s="2"/>
      <c r="E90" s="2"/>
      <c r="F90" s="2"/>
      <c r="G90" s="2"/>
      <c r="H90" s="34">
        <f t="shared" si="3"/>
        <v>0</v>
      </c>
      <c r="I90" s="31"/>
      <c r="J90" s="32">
        <v>1500</v>
      </c>
      <c r="K90" s="4"/>
      <c r="L90" s="4"/>
      <c r="M90" s="4"/>
      <c r="N90" s="4"/>
      <c r="O90" s="4"/>
      <c r="P90" s="4"/>
      <c r="Q90" s="4"/>
      <c r="R90" s="4"/>
      <c r="S90" s="4"/>
      <c r="T90" s="4">
        <f t="shared" si="6"/>
        <v>37086.350000000006</v>
      </c>
      <c r="U90" s="32"/>
      <c r="V90" s="33"/>
      <c r="W90" s="4"/>
      <c r="X90" s="4"/>
      <c r="Y90" s="4"/>
      <c r="Z90" s="4"/>
      <c r="AA90" s="4"/>
      <c r="AB90" s="4"/>
      <c r="AC90" s="4"/>
      <c r="AD90" s="4"/>
      <c r="AE90" s="4"/>
      <c r="AF90" s="4">
        <f t="shared" si="5"/>
        <v>22174</v>
      </c>
    </row>
    <row r="91" spans="2:32" x14ac:dyDescent="0.25">
      <c r="B91" s="30" t="s">
        <v>677</v>
      </c>
      <c r="C91" s="30" t="s">
        <v>678</v>
      </c>
      <c r="D91" s="2"/>
      <c r="E91" s="2"/>
      <c r="F91" s="2"/>
      <c r="G91" s="2"/>
      <c r="H91" s="34">
        <f t="shared" si="3"/>
        <v>0</v>
      </c>
      <c r="I91" s="31"/>
      <c r="J91" s="32">
        <v>1000</v>
      </c>
      <c r="K91" s="4"/>
      <c r="L91" s="4"/>
      <c r="M91" s="4"/>
      <c r="N91" s="4"/>
      <c r="O91" s="4"/>
      <c r="P91" s="4"/>
      <c r="Q91" s="4"/>
      <c r="R91" s="4"/>
      <c r="S91" s="4"/>
      <c r="T91" s="4">
        <f t="shared" si="6"/>
        <v>36086.350000000006</v>
      </c>
      <c r="U91" s="32"/>
      <c r="V91" s="33"/>
      <c r="W91" s="4"/>
      <c r="X91" s="4"/>
      <c r="Y91" s="4"/>
      <c r="Z91" s="4"/>
      <c r="AA91" s="4"/>
      <c r="AB91" s="4"/>
      <c r="AC91" s="4"/>
      <c r="AD91" s="4"/>
      <c r="AE91" s="4"/>
      <c r="AF91" s="4">
        <f t="shared" si="5"/>
        <v>22174</v>
      </c>
    </row>
    <row r="92" spans="2:32" x14ac:dyDescent="0.25">
      <c r="B92" s="30" t="s">
        <v>677</v>
      </c>
      <c r="C92" s="30" t="s">
        <v>679</v>
      </c>
      <c r="D92" s="2"/>
      <c r="E92" s="2"/>
      <c r="F92" s="2"/>
      <c r="G92" s="2"/>
      <c r="H92" s="34">
        <f t="shared" si="3"/>
        <v>0</v>
      </c>
      <c r="I92" s="31"/>
      <c r="J92" s="32">
        <v>1000</v>
      </c>
      <c r="K92" s="4"/>
      <c r="L92" s="4"/>
      <c r="M92" s="4"/>
      <c r="N92" s="4"/>
      <c r="O92" s="4"/>
      <c r="P92" s="4"/>
      <c r="Q92" s="4"/>
      <c r="R92" s="4"/>
      <c r="S92" s="4"/>
      <c r="T92" s="4">
        <f t="shared" si="6"/>
        <v>35086.350000000006</v>
      </c>
      <c r="U92" s="32"/>
      <c r="V92" s="33"/>
      <c r="W92" s="4"/>
      <c r="X92" s="4"/>
      <c r="Y92" s="4"/>
      <c r="Z92" s="4"/>
      <c r="AA92" s="4"/>
      <c r="AB92" s="4"/>
      <c r="AC92" s="4"/>
      <c r="AD92" s="4"/>
      <c r="AE92" s="4"/>
      <c r="AF92" s="4">
        <f t="shared" si="5"/>
        <v>22174</v>
      </c>
    </row>
    <row r="93" spans="2:32" x14ac:dyDescent="0.25">
      <c r="B93" s="30" t="s">
        <v>680</v>
      </c>
      <c r="C93" s="30" t="s">
        <v>518</v>
      </c>
      <c r="D93" s="2"/>
      <c r="E93" s="2"/>
      <c r="F93" s="2"/>
      <c r="G93" s="2"/>
      <c r="H93" s="34">
        <f t="shared" si="3"/>
        <v>0</v>
      </c>
      <c r="I93" s="31">
        <v>250</v>
      </c>
      <c r="J93" s="32"/>
      <c r="K93" s="4"/>
      <c r="L93" s="4"/>
      <c r="M93" s="4"/>
      <c r="N93" s="4"/>
      <c r="O93" s="4"/>
      <c r="P93" s="4"/>
      <c r="Q93" s="4"/>
      <c r="R93" s="4"/>
      <c r="S93" s="4"/>
      <c r="T93" s="4">
        <f t="shared" si="6"/>
        <v>35336.350000000006</v>
      </c>
      <c r="U93" s="32"/>
      <c r="V93" s="33"/>
      <c r="W93" s="4"/>
      <c r="X93" s="4"/>
      <c r="Y93" s="4"/>
      <c r="Z93" s="4"/>
      <c r="AA93" s="4"/>
      <c r="AB93" s="4"/>
      <c r="AC93" s="4"/>
      <c r="AD93" s="4"/>
      <c r="AE93" s="4"/>
      <c r="AF93" s="4">
        <f t="shared" si="5"/>
        <v>22174</v>
      </c>
    </row>
    <row r="94" spans="2:32" x14ac:dyDescent="0.25">
      <c r="B94" s="30" t="s">
        <v>680</v>
      </c>
      <c r="C94" s="30" t="s">
        <v>524</v>
      </c>
      <c r="D94" s="2"/>
      <c r="E94" s="2"/>
      <c r="F94" s="2"/>
      <c r="G94" s="2"/>
      <c r="H94" s="34">
        <f t="shared" si="3"/>
        <v>0</v>
      </c>
      <c r="I94" s="31">
        <v>250</v>
      </c>
      <c r="J94" s="32"/>
      <c r="K94" s="4"/>
      <c r="L94" s="4"/>
      <c r="M94" s="4"/>
      <c r="N94" s="4"/>
      <c r="O94" s="4"/>
      <c r="P94" s="4"/>
      <c r="Q94" s="4"/>
      <c r="R94" s="4"/>
      <c r="S94" s="4"/>
      <c r="T94" s="4">
        <f t="shared" si="6"/>
        <v>35586.350000000006</v>
      </c>
      <c r="U94" s="32"/>
      <c r="V94" s="33"/>
      <c r="W94" s="4"/>
      <c r="X94" s="4"/>
      <c r="Y94" s="4"/>
      <c r="Z94" s="4"/>
      <c r="AA94" s="4"/>
      <c r="AB94" s="4"/>
      <c r="AC94" s="4"/>
      <c r="AD94" s="4"/>
      <c r="AE94" s="4"/>
      <c r="AF94" s="4">
        <f t="shared" si="5"/>
        <v>22174</v>
      </c>
    </row>
    <row r="95" spans="2:32" x14ac:dyDescent="0.25">
      <c r="B95" s="30" t="s">
        <v>681</v>
      </c>
      <c r="C95" s="30" t="s">
        <v>351</v>
      </c>
      <c r="D95" s="2"/>
      <c r="E95" s="2"/>
      <c r="F95" s="2"/>
      <c r="G95" s="2"/>
      <c r="H95" s="34">
        <f t="shared" si="3"/>
        <v>0</v>
      </c>
      <c r="I95" s="31">
        <v>0</v>
      </c>
      <c r="J95" s="32"/>
      <c r="K95" s="4"/>
      <c r="L95" s="4"/>
      <c r="M95" s="4">
        <v>785</v>
      </c>
      <c r="N95" s="4"/>
      <c r="O95" s="4"/>
      <c r="P95" s="4"/>
      <c r="Q95" s="4"/>
      <c r="R95" s="4"/>
      <c r="S95" s="4"/>
      <c r="T95" s="4">
        <f t="shared" si="6"/>
        <v>36371.350000000006</v>
      </c>
      <c r="U95" s="32"/>
      <c r="V95" s="33"/>
      <c r="W95" s="4"/>
      <c r="X95" s="4"/>
      <c r="Y95" s="4"/>
      <c r="Z95" s="4"/>
      <c r="AA95" s="4"/>
      <c r="AB95" s="4"/>
      <c r="AC95" s="4"/>
      <c r="AD95" s="4"/>
      <c r="AE95" s="4"/>
      <c r="AF95" s="4">
        <f t="shared" si="5"/>
        <v>22174</v>
      </c>
    </row>
    <row r="96" spans="2:32" x14ac:dyDescent="0.25">
      <c r="B96" s="30" t="s">
        <v>682</v>
      </c>
      <c r="C96" s="30" t="s">
        <v>515</v>
      </c>
      <c r="D96" s="2"/>
      <c r="E96" s="2"/>
      <c r="F96" s="2"/>
      <c r="G96" s="2"/>
      <c r="H96" s="34">
        <f t="shared" si="3"/>
        <v>0</v>
      </c>
      <c r="I96" s="31">
        <v>25000</v>
      </c>
      <c r="J96" s="32"/>
      <c r="K96" s="4"/>
      <c r="L96" s="4"/>
      <c r="M96" s="4"/>
      <c r="N96" s="4"/>
      <c r="O96" s="4"/>
      <c r="P96" s="4"/>
      <c r="Q96" s="4"/>
      <c r="R96" s="4"/>
      <c r="S96" s="4"/>
      <c r="T96" s="4">
        <f t="shared" si="6"/>
        <v>61371.350000000006</v>
      </c>
      <c r="U96" s="32"/>
      <c r="V96" s="33"/>
      <c r="W96" s="4"/>
      <c r="X96" s="4"/>
      <c r="Y96" s="4"/>
      <c r="Z96" s="4"/>
      <c r="AA96" s="4"/>
      <c r="AB96" s="4"/>
      <c r="AC96" s="4"/>
      <c r="AD96" s="4"/>
      <c r="AE96" s="4"/>
      <c r="AF96" s="4">
        <f t="shared" si="5"/>
        <v>22174</v>
      </c>
    </row>
    <row r="97" spans="2:32" x14ac:dyDescent="0.25">
      <c r="B97" s="30" t="s">
        <v>682</v>
      </c>
      <c r="C97" s="30" t="s">
        <v>456</v>
      </c>
      <c r="D97" s="2"/>
      <c r="E97" s="2"/>
      <c r="F97" s="2"/>
      <c r="G97" s="2"/>
      <c r="H97" s="34">
        <f t="shared" si="3"/>
        <v>0</v>
      </c>
      <c r="I97" s="31">
        <v>25000</v>
      </c>
      <c r="J97" s="32"/>
      <c r="K97" s="4"/>
      <c r="L97" s="4"/>
      <c r="M97" s="4"/>
      <c r="N97" s="4"/>
      <c r="O97" s="4"/>
      <c r="P97" s="4"/>
      <c r="Q97" s="4"/>
      <c r="R97" s="4"/>
      <c r="S97" s="4"/>
      <c r="T97" s="4">
        <f t="shared" si="6"/>
        <v>86371.35</v>
      </c>
      <c r="U97" s="32"/>
      <c r="V97" s="33"/>
      <c r="W97" s="4"/>
      <c r="X97" s="4"/>
      <c r="Y97" s="4"/>
      <c r="Z97" s="4"/>
      <c r="AA97" s="4"/>
      <c r="AB97" s="4"/>
      <c r="AC97" s="4"/>
      <c r="AD97" s="4"/>
      <c r="AE97" s="4"/>
      <c r="AF97" s="4">
        <f t="shared" si="5"/>
        <v>22174</v>
      </c>
    </row>
    <row r="98" spans="2:32" x14ac:dyDescent="0.25">
      <c r="B98" s="30" t="s">
        <v>682</v>
      </c>
      <c r="C98" s="30" t="s">
        <v>457</v>
      </c>
      <c r="D98" s="2"/>
      <c r="E98" s="2"/>
      <c r="F98" s="2"/>
      <c r="G98" s="2"/>
      <c r="H98" s="34">
        <f t="shared" si="3"/>
        <v>0</v>
      </c>
      <c r="I98" s="31">
        <v>25000</v>
      </c>
      <c r="J98" s="32"/>
      <c r="K98" s="4"/>
      <c r="L98" s="4"/>
      <c r="M98" s="4"/>
      <c r="N98" s="4"/>
      <c r="O98" s="4"/>
      <c r="P98" s="4"/>
      <c r="Q98" s="4"/>
      <c r="R98" s="4"/>
      <c r="S98" s="4"/>
      <c r="T98" s="4">
        <f t="shared" si="6"/>
        <v>111371.35</v>
      </c>
      <c r="U98" s="32"/>
      <c r="V98" s="33"/>
      <c r="W98" s="4"/>
      <c r="X98" s="4"/>
      <c r="Y98" s="4"/>
      <c r="Z98" s="4"/>
      <c r="AA98" s="4"/>
      <c r="AB98" s="4"/>
      <c r="AC98" s="4"/>
      <c r="AD98" s="4"/>
      <c r="AE98" s="4"/>
      <c r="AF98" s="4">
        <f t="shared" si="5"/>
        <v>22174</v>
      </c>
    </row>
    <row r="99" spans="2:32" x14ac:dyDescent="0.25">
      <c r="B99" s="30" t="s">
        <v>682</v>
      </c>
      <c r="C99" s="30" t="s">
        <v>664</v>
      </c>
      <c r="D99" s="2"/>
      <c r="E99" s="2"/>
      <c r="F99" s="2"/>
      <c r="G99" s="2"/>
      <c r="H99" s="34">
        <f t="shared" si="3"/>
        <v>0</v>
      </c>
      <c r="I99" s="31">
        <v>25000</v>
      </c>
      <c r="J99" s="32"/>
      <c r="K99" s="4"/>
      <c r="L99" s="4"/>
      <c r="M99" s="4"/>
      <c r="N99" s="4"/>
      <c r="O99" s="4"/>
      <c r="P99" s="4"/>
      <c r="Q99" s="4"/>
      <c r="R99" s="4"/>
      <c r="S99" s="4"/>
      <c r="T99" s="4">
        <f t="shared" si="6"/>
        <v>136371.35</v>
      </c>
      <c r="U99" s="32"/>
      <c r="V99" s="33"/>
      <c r="W99" s="4"/>
      <c r="X99" s="4"/>
      <c r="Y99" s="4"/>
      <c r="Z99" s="4"/>
      <c r="AA99" s="4"/>
      <c r="AB99" s="4"/>
      <c r="AC99" s="4"/>
      <c r="AD99" s="4"/>
      <c r="AE99" s="4"/>
      <c r="AF99" s="4">
        <f t="shared" si="5"/>
        <v>22174</v>
      </c>
    </row>
    <row r="100" spans="2:32" x14ac:dyDescent="0.25">
      <c r="B100" s="30" t="s">
        <v>682</v>
      </c>
      <c r="C100" s="30" t="s">
        <v>335</v>
      </c>
      <c r="D100" s="2"/>
      <c r="E100" s="2"/>
      <c r="F100" s="2"/>
      <c r="G100" s="2"/>
      <c r="H100" s="34">
        <f t="shared" si="3"/>
        <v>0</v>
      </c>
      <c r="I100" s="31"/>
      <c r="J100" s="32">
        <v>0</v>
      </c>
      <c r="K100" s="4"/>
      <c r="L100" s="4"/>
      <c r="M100" s="4"/>
      <c r="N100" s="4"/>
      <c r="O100" s="4"/>
      <c r="P100" s="4"/>
      <c r="Q100" s="4"/>
      <c r="R100" s="4"/>
      <c r="S100" s="4">
        <v>100000</v>
      </c>
      <c r="T100" s="4">
        <f t="shared" si="6"/>
        <v>36371.350000000006</v>
      </c>
      <c r="U100" s="32"/>
      <c r="V100" s="33"/>
      <c r="W100" s="4"/>
      <c r="X100" s="4"/>
      <c r="Y100" s="4"/>
      <c r="Z100" s="4"/>
      <c r="AA100" s="4"/>
      <c r="AB100" s="4"/>
      <c r="AC100" s="4"/>
      <c r="AD100" s="4"/>
      <c r="AE100" s="4"/>
      <c r="AF100" s="4">
        <f t="shared" si="5"/>
        <v>22174</v>
      </c>
    </row>
    <row r="101" spans="2:32" x14ac:dyDescent="0.25">
      <c r="B101" s="30" t="s">
        <v>683</v>
      </c>
      <c r="C101" s="30" t="s">
        <v>518</v>
      </c>
      <c r="D101" s="2"/>
      <c r="E101" s="2"/>
      <c r="F101" s="2"/>
      <c r="G101" s="2"/>
      <c r="H101" s="34">
        <f t="shared" si="3"/>
        <v>0</v>
      </c>
      <c r="I101" s="31">
        <v>250</v>
      </c>
      <c r="J101" s="32"/>
      <c r="K101" s="4"/>
      <c r="L101" s="4"/>
      <c r="M101" s="4"/>
      <c r="N101" s="4"/>
      <c r="O101" s="4"/>
      <c r="P101" s="4"/>
      <c r="Q101" s="4"/>
      <c r="R101" s="4"/>
      <c r="S101" s="4"/>
      <c r="T101" s="4">
        <f t="shared" si="6"/>
        <v>36621.350000000006</v>
      </c>
      <c r="U101" s="32"/>
      <c r="V101" s="33"/>
      <c r="W101" s="4"/>
      <c r="X101" s="4"/>
      <c r="Y101" s="4"/>
      <c r="Z101" s="4"/>
      <c r="AA101" s="4"/>
      <c r="AB101" s="4"/>
      <c r="AC101" s="4"/>
      <c r="AD101" s="4"/>
      <c r="AE101" s="4"/>
      <c r="AF101" s="4">
        <f t="shared" si="5"/>
        <v>22174</v>
      </c>
    </row>
    <row r="102" spans="2:32" x14ac:dyDescent="0.25">
      <c r="B102" s="30" t="s">
        <v>683</v>
      </c>
      <c r="C102" s="30" t="s">
        <v>524</v>
      </c>
      <c r="D102" s="2"/>
      <c r="E102" s="2"/>
      <c r="F102" s="2"/>
      <c r="G102" s="2"/>
      <c r="H102" s="34">
        <f t="shared" si="3"/>
        <v>0</v>
      </c>
      <c r="I102" s="31">
        <v>250</v>
      </c>
      <c r="J102" s="32"/>
      <c r="K102" s="4"/>
      <c r="L102" s="4"/>
      <c r="M102" s="4"/>
      <c r="N102" s="4"/>
      <c r="O102" s="4"/>
      <c r="P102" s="4"/>
      <c r="Q102" s="4"/>
      <c r="R102" s="4"/>
      <c r="S102" s="4"/>
      <c r="T102" s="4">
        <f t="shared" si="6"/>
        <v>36871.350000000006</v>
      </c>
      <c r="U102" s="32"/>
      <c r="V102" s="33"/>
      <c r="W102" s="4"/>
      <c r="X102" s="4"/>
      <c r="Y102" s="4"/>
      <c r="Z102" s="4"/>
      <c r="AA102" s="4"/>
      <c r="AB102" s="4"/>
      <c r="AC102" s="4"/>
      <c r="AD102" s="4"/>
      <c r="AE102" s="4"/>
      <c r="AF102" s="4">
        <f t="shared" si="5"/>
        <v>22174</v>
      </c>
    </row>
    <row r="103" spans="2:32" x14ac:dyDescent="0.25">
      <c r="B103" s="30" t="s">
        <v>684</v>
      </c>
      <c r="C103" s="30" t="s">
        <v>515</v>
      </c>
      <c r="D103" s="2"/>
      <c r="E103" s="2"/>
      <c r="F103" s="2"/>
      <c r="G103" s="2"/>
      <c r="H103" s="34">
        <f t="shared" si="3"/>
        <v>0</v>
      </c>
      <c r="I103" s="31">
        <v>20000</v>
      </c>
      <c r="J103" s="32"/>
      <c r="K103" s="4"/>
      <c r="L103" s="4"/>
      <c r="M103" s="4"/>
      <c r="N103" s="4"/>
      <c r="O103" s="4"/>
      <c r="P103" s="4"/>
      <c r="Q103" s="4"/>
      <c r="R103" s="4"/>
      <c r="S103" s="4"/>
      <c r="T103" s="4">
        <f t="shared" si="6"/>
        <v>56871.350000000006</v>
      </c>
      <c r="U103" s="32"/>
      <c r="V103" s="33"/>
      <c r="W103" s="4"/>
      <c r="X103" s="4"/>
      <c r="Y103" s="4"/>
      <c r="Z103" s="4"/>
      <c r="AA103" s="4"/>
      <c r="AB103" s="4"/>
      <c r="AC103" s="4"/>
      <c r="AD103" s="4"/>
      <c r="AE103" s="4"/>
      <c r="AF103" s="4">
        <f t="shared" si="5"/>
        <v>22174</v>
      </c>
    </row>
    <row r="104" spans="2:32" x14ac:dyDescent="0.25">
      <c r="B104" s="30" t="s">
        <v>685</v>
      </c>
      <c r="C104" s="30" t="s">
        <v>351</v>
      </c>
      <c r="D104" s="2"/>
      <c r="E104" s="2"/>
      <c r="F104" s="2"/>
      <c r="G104" s="2"/>
      <c r="H104" s="34">
        <f t="shared" si="3"/>
        <v>0</v>
      </c>
      <c r="I104" s="31">
        <v>0</v>
      </c>
      <c r="J104" s="32"/>
      <c r="K104" s="4"/>
      <c r="L104" s="4"/>
      <c r="M104" s="4">
        <v>9495</v>
      </c>
      <c r="N104" s="4"/>
      <c r="O104" s="4"/>
      <c r="P104" s="4"/>
      <c r="Q104" s="4"/>
      <c r="R104" s="4"/>
      <c r="S104" s="4"/>
      <c r="T104" s="4">
        <f t="shared" si="6"/>
        <v>66366.350000000006</v>
      </c>
      <c r="U104" s="32"/>
      <c r="V104" s="33"/>
      <c r="W104" s="4"/>
      <c r="X104" s="4"/>
      <c r="Y104" s="4"/>
      <c r="Z104" s="4"/>
      <c r="AA104" s="4"/>
      <c r="AB104" s="4"/>
      <c r="AC104" s="4"/>
      <c r="AD104" s="4"/>
      <c r="AE104" s="4"/>
      <c r="AF104" s="4">
        <f t="shared" si="5"/>
        <v>22174</v>
      </c>
    </row>
    <row r="105" spans="2:32" x14ac:dyDescent="0.25">
      <c r="B105" s="30" t="s">
        <v>685</v>
      </c>
      <c r="C105" s="30" t="s">
        <v>351</v>
      </c>
      <c r="D105" s="2"/>
      <c r="E105" s="2"/>
      <c r="F105" s="2"/>
      <c r="G105" s="2"/>
      <c r="H105" s="34">
        <f t="shared" si="3"/>
        <v>0</v>
      </c>
      <c r="I105" s="31">
        <v>0</v>
      </c>
      <c r="J105" s="32"/>
      <c r="K105" s="4"/>
      <c r="L105" s="4"/>
      <c r="M105" s="4">
        <v>11870</v>
      </c>
      <c r="N105" s="4"/>
      <c r="O105" s="4"/>
      <c r="P105" s="4"/>
      <c r="Q105" s="4"/>
      <c r="R105" s="4"/>
      <c r="S105" s="4"/>
      <c r="T105" s="4">
        <f t="shared" si="6"/>
        <v>78236.350000000006</v>
      </c>
      <c r="U105" s="32"/>
      <c r="V105" s="33"/>
      <c r="W105" s="4"/>
      <c r="X105" s="4"/>
      <c r="Y105" s="4"/>
      <c r="Z105" s="4"/>
      <c r="AA105" s="4"/>
      <c r="AB105" s="4"/>
      <c r="AC105" s="4"/>
      <c r="AD105" s="4"/>
      <c r="AE105" s="4"/>
      <c r="AF105" s="4">
        <f t="shared" si="5"/>
        <v>22174</v>
      </c>
    </row>
    <row r="106" spans="2:32" x14ac:dyDescent="0.25">
      <c r="B106" s="30" t="s">
        <v>685</v>
      </c>
      <c r="C106" s="30" t="s">
        <v>351</v>
      </c>
      <c r="D106" s="2"/>
      <c r="E106" s="2"/>
      <c r="F106" s="2"/>
      <c r="G106" s="2"/>
      <c r="H106" s="34">
        <f t="shared" si="3"/>
        <v>0</v>
      </c>
      <c r="I106" s="31">
        <v>0</v>
      </c>
      <c r="J106" s="32"/>
      <c r="K106" s="4"/>
      <c r="L106" s="4"/>
      <c r="M106" s="4">
        <v>1150</v>
      </c>
      <c r="N106" s="4"/>
      <c r="O106" s="4"/>
      <c r="P106" s="4"/>
      <c r="Q106" s="4"/>
      <c r="R106" s="4"/>
      <c r="S106" s="4"/>
      <c r="T106" s="4">
        <f t="shared" si="6"/>
        <v>79386.350000000006</v>
      </c>
      <c r="U106" s="32"/>
      <c r="V106" s="33"/>
      <c r="W106" s="4"/>
      <c r="X106" s="4"/>
      <c r="Y106" s="4"/>
      <c r="Z106" s="4"/>
      <c r="AA106" s="4"/>
      <c r="AB106" s="4"/>
      <c r="AC106" s="4"/>
      <c r="AD106" s="4"/>
      <c r="AE106" s="4"/>
      <c r="AF106" s="4">
        <f t="shared" si="5"/>
        <v>22174</v>
      </c>
    </row>
    <row r="107" spans="2:32" x14ac:dyDescent="0.25">
      <c r="B107" s="30" t="s">
        <v>685</v>
      </c>
      <c r="C107" s="30" t="s">
        <v>351</v>
      </c>
      <c r="D107" s="2"/>
      <c r="E107" s="2"/>
      <c r="F107" s="2"/>
      <c r="G107" s="2"/>
      <c r="H107" s="34">
        <f t="shared" si="3"/>
        <v>0</v>
      </c>
      <c r="I107" s="31">
        <v>0</v>
      </c>
      <c r="J107" s="32"/>
      <c r="K107" s="4"/>
      <c r="L107" s="4"/>
      <c r="M107" s="4">
        <v>785</v>
      </c>
      <c r="N107" s="4"/>
      <c r="O107" s="4"/>
      <c r="P107" s="4"/>
      <c r="Q107" s="4"/>
      <c r="R107" s="4"/>
      <c r="S107" s="4"/>
      <c r="T107" s="4">
        <f t="shared" si="6"/>
        <v>80171.350000000006</v>
      </c>
      <c r="U107" s="32"/>
      <c r="V107" s="33"/>
      <c r="W107" s="4"/>
      <c r="X107" s="4"/>
      <c r="Y107" s="4"/>
      <c r="Z107" s="4"/>
      <c r="AA107" s="4"/>
      <c r="AB107" s="4"/>
      <c r="AC107" s="4"/>
      <c r="AD107" s="4"/>
      <c r="AE107" s="4"/>
      <c r="AF107" s="4">
        <f t="shared" si="5"/>
        <v>22174</v>
      </c>
    </row>
    <row r="108" spans="2:32" x14ac:dyDescent="0.25">
      <c r="B108" s="30" t="s">
        <v>685</v>
      </c>
      <c r="C108" s="30" t="s">
        <v>351</v>
      </c>
      <c r="D108" s="2"/>
      <c r="E108" s="2"/>
      <c r="F108" s="2"/>
      <c r="G108" s="2"/>
      <c r="H108" s="34">
        <f t="shared" si="3"/>
        <v>0</v>
      </c>
      <c r="I108" s="31">
        <v>0</v>
      </c>
      <c r="J108" s="32"/>
      <c r="K108" s="4"/>
      <c r="L108" s="4"/>
      <c r="M108" s="4">
        <v>498</v>
      </c>
      <c r="N108" s="4"/>
      <c r="O108" s="4"/>
      <c r="P108" s="4"/>
      <c r="Q108" s="4"/>
      <c r="R108" s="4"/>
      <c r="S108" s="4"/>
      <c r="T108" s="4">
        <f t="shared" si="6"/>
        <v>80669.350000000006</v>
      </c>
      <c r="U108" s="32"/>
      <c r="V108" s="33"/>
      <c r="W108" s="4"/>
      <c r="X108" s="4"/>
      <c r="Y108" s="4"/>
      <c r="Z108" s="4"/>
      <c r="AA108" s="4"/>
      <c r="AB108" s="4"/>
      <c r="AC108" s="4"/>
      <c r="AD108" s="4"/>
      <c r="AE108" s="4"/>
      <c r="AF108" s="4">
        <f t="shared" si="5"/>
        <v>22174</v>
      </c>
    </row>
    <row r="109" spans="2:32" x14ac:dyDescent="0.25">
      <c r="B109" s="30" t="s">
        <v>686</v>
      </c>
      <c r="C109" s="30" t="s">
        <v>351</v>
      </c>
      <c r="D109" s="2"/>
      <c r="E109" s="2"/>
      <c r="F109" s="2"/>
      <c r="G109" s="2"/>
      <c r="H109" s="34">
        <f t="shared" si="3"/>
        <v>0</v>
      </c>
      <c r="I109" s="31"/>
      <c r="J109" s="32"/>
      <c r="K109" s="4"/>
      <c r="L109" s="4"/>
      <c r="M109" s="4"/>
      <c r="N109" s="4"/>
      <c r="O109" s="4"/>
      <c r="P109" s="4"/>
      <c r="Q109" s="4"/>
      <c r="R109" s="4"/>
      <c r="S109" s="4"/>
      <c r="T109" s="4">
        <f t="shared" si="6"/>
        <v>80669.350000000006</v>
      </c>
      <c r="U109" s="32">
        <v>0</v>
      </c>
      <c r="V109" s="33"/>
      <c r="W109" s="4"/>
      <c r="X109" s="4"/>
      <c r="Y109" s="4">
        <v>6163</v>
      </c>
      <c r="Z109" s="4"/>
      <c r="AA109" s="4"/>
      <c r="AB109" s="4"/>
      <c r="AC109" s="4"/>
      <c r="AD109" s="4"/>
      <c r="AE109" s="4"/>
      <c r="AF109" s="4">
        <f t="shared" si="5"/>
        <v>28337</v>
      </c>
    </row>
    <row r="110" spans="2:32" x14ac:dyDescent="0.25">
      <c r="B110" s="30" t="s">
        <v>687</v>
      </c>
      <c r="C110" s="30" t="s">
        <v>351</v>
      </c>
      <c r="D110" s="2"/>
      <c r="E110" s="2"/>
      <c r="F110" s="2"/>
      <c r="G110" s="2"/>
      <c r="H110" s="34">
        <f t="shared" si="3"/>
        <v>0</v>
      </c>
      <c r="I110" s="31"/>
      <c r="J110" s="32"/>
      <c r="K110" s="4"/>
      <c r="L110" s="4"/>
      <c r="M110" s="4"/>
      <c r="N110" s="4"/>
      <c r="O110" s="4"/>
      <c r="P110" s="4"/>
      <c r="Q110" s="4"/>
      <c r="R110" s="4"/>
      <c r="S110" s="4"/>
      <c r="T110" s="4">
        <f t="shared" si="6"/>
        <v>80669.350000000006</v>
      </c>
      <c r="U110" s="32">
        <v>0</v>
      </c>
      <c r="V110" s="33"/>
      <c r="W110" s="4"/>
      <c r="X110" s="4"/>
      <c r="Y110" s="4">
        <v>4190</v>
      </c>
      <c r="Z110" s="4"/>
      <c r="AA110" s="4"/>
      <c r="AB110" s="4"/>
      <c r="AC110" s="4"/>
      <c r="AD110" s="4"/>
      <c r="AE110" s="4"/>
      <c r="AF110" s="4">
        <f t="shared" si="5"/>
        <v>32527</v>
      </c>
    </row>
    <row r="111" spans="2:32" x14ac:dyDescent="0.25">
      <c r="B111" s="30" t="s">
        <v>687</v>
      </c>
      <c r="C111" s="30" t="s">
        <v>688</v>
      </c>
      <c r="D111" s="2"/>
      <c r="E111" s="2"/>
      <c r="F111" s="2"/>
      <c r="G111" s="2"/>
      <c r="H111" s="34">
        <f t="shared" si="3"/>
        <v>0</v>
      </c>
      <c r="I111" s="31">
        <v>0</v>
      </c>
      <c r="J111" s="32"/>
      <c r="K111" s="4"/>
      <c r="L111" s="4"/>
      <c r="M111" s="4"/>
      <c r="N111" s="4"/>
      <c r="O111" s="4"/>
      <c r="P111" s="4"/>
      <c r="Q111" s="4"/>
      <c r="R111" s="4">
        <v>27447</v>
      </c>
      <c r="S111" s="4"/>
      <c r="T111" s="4">
        <f t="shared" si="6"/>
        <v>108116.35</v>
      </c>
      <c r="U111" s="32"/>
      <c r="V111" s="33"/>
      <c r="W111" s="4"/>
      <c r="X111" s="4"/>
      <c r="Y111" s="4"/>
      <c r="Z111" s="4"/>
      <c r="AA111" s="4"/>
      <c r="AB111" s="4"/>
      <c r="AC111" s="4"/>
      <c r="AD111" s="4"/>
      <c r="AE111" s="4"/>
      <c r="AF111" s="4">
        <f t="shared" si="5"/>
        <v>32527</v>
      </c>
    </row>
    <row r="112" spans="2:32" x14ac:dyDescent="0.25">
      <c r="B112" s="30" t="s">
        <v>687</v>
      </c>
      <c r="C112" s="30" t="s">
        <v>688</v>
      </c>
      <c r="D112" s="2"/>
      <c r="E112" s="2"/>
      <c r="F112" s="2"/>
      <c r="G112" s="2"/>
      <c r="H112" s="34">
        <f t="shared" si="3"/>
        <v>0</v>
      </c>
      <c r="I112" s="31">
        <v>0</v>
      </c>
      <c r="J112" s="32"/>
      <c r="K112" s="4"/>
      <c r="L112" s="4"/>
      <c r="M112" s="4"/>
      <c r="N112" s="4"/>
      <c r="O112" s="4"/>
      <c r="P112" s="4"/>
      <c r="Q112" s="4"/>
      <c r="R112" s="4">
        <v>134683</v>
      </c>
      <c r="S112" s="4"/>
      <c r="T112" s="4">
        <f t="shared" si="6"/>
        <v>242799.35</v>
      </c>
      <c r="U112" s="32"/>
      <c r="V112" s="33"/>
      <c r="W112" s="4"/>
      <c r="X112" s="4"/>
      <c r="Y112" s="4"/>
      <c r="Z112" s="4"/>
      <c r="AA112" s="4"/>
      <c r="AB112" s="4"/>
      <c r="AC112" s="4"/>
      <c r="AD112" s="4"/>
      <c r="AE112" s="4"/>
      <c r="AF112" s="4">
        <f t="shared" si="5"/>
        <v>32527</v>
      </c>
    </row>
    <row r="113" spans="2:32" x14ac:dyDescent="0.25">
      <c r="B113" s="30" t="s">
        <v>687</v>
      </c>
      <c r="C113" s="30" t="s">
        <v>335</v>
      </c>
      <c r="D113" s="2"/>
      <c r="E113" s="2"/>
      <c r="F113" s="2"/>
      <c r="G113" s="2"/>
      <c r="H113" s="34">
        <f t="shared" si="3"/>
        <v>0</v>
      </c>
      <c r="I113" s="31"/>
      <c r="J113" s="32">
        <v>0</v>
      </c>
      <c r="K113" s="4"/>
      <c r="L113" s="4"/>
      <c r="M113" s="4"/>
      <c r="N113" s="4"/>
      <c r="O113" s="4"/>
      <c r="P113" s="4"/>
      <c r="Q113" s="4"/>
      <c r="R113" s="4"/>
      <c r="S113" s="4">
        <v>200000</v>
      </c>
      <c r="T113" s="4">
        <f t="shared" si="6"/>
        <v>42799.350000000006</v>
      </c>
      <c r="U113" s="32"/>
      <c r="V113" s="33"/>
      <c r="W113" s="4"/>
      <c r="X113" s="4"/>
      <c r="Y113" s="4"/>
      <c r="Z113" s="4"/>
      <c r="AA113" s="4"/>
      <c r="AB113" s="4"/>
      <c r="AC113" s="4"/>
      <c r="AD113" s="4"/>
      <c r="AE113" s="4"/>
      <c r="AF113" s="4">
        <f t="shared" si="5"/>
        <v>32527</v>
      </c>
    </row>
    <row r="114" spans="2:32" x14ac:dyDescent="0.25">
      <c r="B114" s="30" t="s">
        <v>689</v>
      </c>
      <c r="C114" s="30" t="s">
        <v>690</v>
      </c>
      <c r="D114" s="2"/>
      <c r="E114" s="2"/>
      <c r="F114" s="2"/>
      <c r="G114" s="2"/>
      <c r="H114" s="34">
        <f t="shared" si="3"/>
        <v>0</v>
      </c>
      <c r="I114" s="31">
        <v>500</v>
      </c>
      <c r="J114" s="32"/>
      <c r="K114" s="4"/>
      <c r="L114" s="4"/>
      <c r="M114" s="4"/>
      <c r="N114" s="4"/>
      <c r="O114" s="4"/>
      <c r="P114" s="4"/>
      <c r="Q114" s="4"/>
      <c r="R114" s="4"/>
      <c r="S114" s="4"/>
      <c r="T114" s="4">
        <f t="shared" si="6"/>
        <v>43299.350000000006</v>
      </c>
      <c r="U114" s="32"/>
      <c r="V114" s="33"/>
      <c r="W114" s="4"/>
      <c r="X114" s="4"/>
      <c r="Y114" s="4"/>
      <c r="Z114" s="4"/>
      <c r="AA114" s="4"/>
      <c r="AB114" s="4"/>
      <c r="AC114" s="4"/>
      <c r="AD114" s="4"/>
      <c r="AE114" s="4"/>
      <c r="AF114" s="4">
        <f t="shared" si="5"/>
        <v>32527</v>
      </c>
    </row>
    <row r="115" spans="2:32" x14ac:dyDescent="0.25">
      <c r="B115" s="30" t="s">
        <v>691</v>
      </c>
      <c r="C115" s="30" t="s">
        <v>518</v>
      </c>
      <c r="D115" s="2"/>
      <c r="E115" s="2"/>
      <c r="F115" s="2"/>
      <c r="G115" s="2"/>
      <c r="H115" s="34">
        <f t="shared" si="3"/>
        <v>0</v>
      </c>
      <c r="I115" s="31">
        <v>250</v>
      </c>
      <c r="J115" s="32"/>
      <c r="K115" s="4"/>
      <c r="L115" s="4"/>
      <c r="M115" s="4"/>
      <c r="N115" s="4"/>
      <c r="O115" s="4"/>
      <c r="P115" s="4"/>
      <c r="Q115" s="4"/>
      <c r="R115" s="4"/>
      <c r="S115" s="4"/>
      <c r="T115" s="4">
        <f t="shared" si="6"/>
        <v>43549.350000000006</v>
      </c>
      <c r="U115" s="32"/>
      <c r="V115" s="33"/>
      <c r="W115" s="4"/>
      <c r="X115" s="4"/>
      <c r="Y115" s="4"/>
      <c r="Z115" s="4"/>
      <c r="AA115" s="4"/>
      <c r="AB115" s="4"/>
      <c r="AC115" s="4"/>
      <c r="AD115" s="4"/>
      <c r="AE115" s="4"/>
      <c r="AF115" s="4">
        <f t="shared" si="5"/>
        <v>32527</v>
      </c>
    </row>
    <row r="116" spans="2:32" x14ac:dyDescent="0.25">
      <c r="B116" s="30" t="s">
        <v>692</v>
      </c>
      <c r="C116" s="30" t="s">
        <v>524</v>
      </c>
      <c r="D116" s="2"/>
      <c r="E116" s="2"/>
      <c r="F116" s="2"/>
      <c r="G116" s="2"/>
      <c r="H116" s="34">
        <f t="shared" si="3"/>
        <v>0</v>
      </c>
      <c r="I116" s="31">
        <v>250</v>
      </c>
      <c r="J116" s="32"/>
      <c r="K116" s="4"/>
      <c r="L116" s="4"/>
      <c r="M116" s="4"/>
      <c r="N116" s="4"/>
      <c r="O116" s="4"/>
      <c r="P116" s="4"/>
      <c r="Q116" s="4"/>
      <c r="R116" s="4"/>
      <c r="S116" s="4"/>
      <c r="T116" s="4">
        <f t="shared" si="6"/>
        <v>43799.350000000006</v>
      </c>
      <c r="U116" s="32"/>
      <c r="V116" s="33"/>
      <c r="W116" s="4"/>
      <c r="X116" s="4"/>
      <c r="Y116" s="4"/>
      <c r="Z116" s="4"/>
      <c r="AA116" s="4"/>
      <c r="AB116" s="4"/>
      <c r="AC116" s="4"/>
      <c r="AD116" s="4"/>
      <c r="AE116" s="4"/>
      <c r="AF116" s="4">
        <f t="shared" si="5"/>
        <v>32527</v>
      </c>
    </row>
    <row r="117" spans="2:32" x14ac:dyDescent="0.25">
      <c r="B117" s="30" t="s">
        <v>693</v>
      </c>
      <c r="C117" s="30" t="s">
        <v>351</v>
      </c>
      <c r="D117" s="2"/>
      <c r="E117" s="2"/>
      <c r="F117" s="2"/>
      <c r="G117" s="2"/>
      <c r="H117" s="34">
        <f t="shared" si="3"/>
        <v>0</v>
      </c>
      <c r="I117" s="31"/>
      <c r="J117" s="32"/>
      <c r="K117" s="4"/>
      <c r="L117" s="4"/>
      <c r="M117" s="4"/>
      <c r="N117" s="4"/>
      <c r="O117" s="4"/>
      <c r="P117" s="4"/>
      <c r="Q117" s="4"/>
      <c r="R117" s="4"/>
      <c r="S117" s="4"/>
      <c r="T117" s="4">
        <f t="shared" si="6"/>
        <v>43799.350000000006</v>
      </c>
      <c r="U117" s="32">
        <v>0</v>
      </c>
      <c r="V117" s="33"/>
      <c r="W117" s="4"/>
      <c r="X117" s="4"/>
      <c r="Y117" s="4">
        <v>7125</v>
      </c>
      <c r="Z117" s="4"/>
      <c r="AA117" s="4"/>
      <c r="AB117" s="4"/>
      <c r="AC117" s="4"/>
      <c r="AD117" s="4"/>
      <c r="AE117" s="4"/>
      <c r="AF117" s="4">
        <f t="shared" si="5"/>
        <v>39652</v>
      </c>
    </row>
    <row r="118" spans="2:32" x14ac:dyDescent="0.25">
      <c r="B118" s="30" t="s">
        <v>694</v>
      </c>
      <c r="C118" s="30" t="s">
        <v>351</v>
      </c>
      <c r="D118" s="2"/>
      <c r="E118" s="2"/>
      <c r="F118" s="2"/>
      <c r="G118" s="2"/>
      <c r="H118" s="34">
        <f t="shared" si="3"/>
        <v>0</v>
      </c>
      <c r="I118" s="31">
        <v>0</v>
      </c>
      <c r="J118" s="32"/>
      <c r="K118" s="4"/>
      <c r="L118" s="4"/>
      <c r="M118" s="4">
        <v>785</v>
      </c>
      <c r="N118" s="4"/>
      <c r="O118" s="4"/>
      <c r="P118" s="4"/>
      <c r="Q118" s="4"/>
      <c r="R118" s="4"/>
      <c r="S118" s="4"/>
      <c r="T118" s="4">
        <f t="shared" si="6"/>
        <v>44584.350000000006</v>
      </c>
      <c r="U118" s="32"/>
      <c r="V118" s="33"/>
      <c r="W118" s="4"/>
      <c r="X118" s="4"/>
      <c r="Y118" s="4"/>
      <c r="Z118" s="4"/>
      <c r="AA118" s="4"/>
      <c r="AB118" s="4"/>
      <c r="AC118" s="4"/>
      <c r="AD118" s="4"/>
      <c r="AE118" s="4"/>
      <c r="AF118" s="4">
        <f t="shared" si="5"/>
        <v>39652</v>
      </c>
    </row>
    <row r="119" spans="2:32" x14ac:dyDescent="0.25">
      <c r="B119" s="30" t="s">
        <v>694</v>
      </c>
      <c r="C119" s="30" t="s">
        <v>232</v>
      </c>
      <c r="D119" s="2"/>
      <c r="E119" s="2"/>
      <c r="F119" s="2"/>
      <c r="G119" s="2"/>
      <c r="H119" s="34">
        <f t="shared" si="3"/>
        <v>0</v>
      </c>
      <c r="I119" s="31"/>
      <c r="J119" s="32"/>
      <c r="K119" s="4"/>
      <c r="L119" s="4"/>
      <c r="M119" s="4"/>
      <c r="N119" s="4"/>
      <c r="O119" s="4"/>
      <c r="P119" s="4"/>
      <c r="Q119" s="4"/>
      <c r="R119" s="4"/>
      <c r="S119" s="4"/>
      <c r="T119" s="4">
        <f t="shared" si="6"/>
        <v>44584.350000000006</v>
      </c>
      <c r="U119" s="32">
        <v>0</v>
      </c>
      <c r="V119" s="33"/>
      <c r="W119" s="4"/>
      <c r="X119" s="4">
        <v>552</v>
      </c>
      <c r="Y119" s="4"/>
      <c r="Z119" s="4"/>
      <c r="AA119" s="4"/>
      <c r="AB119" s="4"/>
      <c r="AC119" s="4"/>
      <c r="AD119" s="4"/>
      <c r="AE119" s="4"/>
      <c r="AF119" s="4">
        <f t="shared" si="5"/>
        <v>40204</v>
      </c>
    </row>
    <row r="120" spans="2:32" x14ac:dyDescent="0.25">
      <c r="B120" s="30" t="s">
        <v>695</v>
      </c>
      <c r="C120" s="30" t="s">
        <v>518</v>
      </c>
      <c r="D120" s="2"/>
      <c r="E120" s="2"/>
      <c r="F120" s="2"/>
      <c r="G120" s="2"/>
      <c r="H120" s="34">
        <f t="shared" si="3"/>
        <v>0</v>
      </c>
      <c r="I120" s="31">
        <v>250</v>
      </c>
      <c r="J120" s="32"/>
      <c r="K120" s="4"/>
      <c r="L120" s="4"/>
      <c r="M120" s="4"/>
      <c r="N120" s="4"/>
      <c r="O120" s="4"/>
      <c r="P120" s="4"/>
      <c r="Q120" s="4"/>
      <c r="R120" s="4"/>
      <c r="S120" s="4"/>
      <c r="T120" s="4">
        <f t="shared" si="6"/>
        <v>44834.350000000006</v>
      </c>
      <c r="U120" s="32"/>
      <c r="V120" s="33"/>
      <c r="W120" s="4"/>
      <c r="X120" s="4"/>
      <c r="Y120" s="4"/>
      <c r="Z120" s="4"/>
      <c r="AA120" s="4"/>
      <c r="AB120" s="4"/>
      <c r="AC120" s="4"/>
      <c r="AD120" s="4"/>
      <c r="AE120" s="4"/>
      <c r="AF120" s="4">
        <f t="shared" si="5"/>
        <v>40204</v>
      </c>
    </row>
    <row r="121" spans="2:32" x14ac:dyDescent="0.25">
      <c r="B121" s="30" t="s">
        <v>695</v>
      </c>
      <c r="C121" s="30" t="s">
        <v>524</v>
      </c>
      <c r="D121" s="2"/>
      <c r="E121" s="2"/>
      <c r="F121" s="2"/>
      <c r="G121" s="2"/>
      <c r="H121" s="34">
        <f t="shared" si="3"/>
        <v>0</v>
      </c>
      <c r="I121" s="31">
        <v>250</v>
      </c>
      <c r="J121" s="32"/>
      <c r="K121" s="4"/>
      <c r="L121" s="4"/>
      <c r="M121" s="4"/>
      <c r="N121" s="4"/>
      <c r="O121" s="4"/>
      <c r="P121" s="4"/>
      <c r="Q121" s="4"/>
      <c r="R121" s="4"/>
      <c r="S121" s="4"/>
      <c r="T121" s="4">
        <f t="shared" si="6"/>
        <v>45084.350000000006</v>
      </c>
      <c r="U121" s="32"/>
      <c r="V121" s="33"/>
      <c r="W121" s="4"/>
      <c r="X121" s="4"/>
      <c r="Y121" s="4"/>
      <c r="Z121" s="4"/>
      <c r="AA121" s="4"/>
      <c r="AB121" s="4"/>
      <c r="AC121" s="4"/>
      <c r="AD121" s="4"/>
      <c r="AE121" s="4"/>
      <c r="AF121" s="4">
        <f t="shared" si="5"/>
        <v>40204</v>
      </c>
    </row>
    <row r="122" spans="2:32" x14ac:dyDescent="0.25">
      <c r="B122" s="30" t="s">
        <v>696</v>
      </c>
      <c r="C122" s="30" t="s">
        <v>351</v>
      </c>
      <c r="D122" s="2"/>
      <c r="E122" s="2"/>
      <c r="F122" s="2"/>
      <c r="G122" s="2"/>
      <c r="H122" s="34">
        <f t="shared" si="3"/>
        <v>0</v>
      </c>
      <c r="I122" s="31">
        <v>0</v>
      </c>
      <c r="J122" s="32"/>
      <c r="K122" s="4"/>
      <c r="L122" s="4"/>
      <c r="M122" s="4">
        <v>785</v>
      </c>
      <c r="N122" s="4"/>
      <c r="O122" s="4"/>
      <c r="P122" s="4"/>
      <c r="Q122" s="4"/>
      <c r="R122" s="4"/>
      <c r="S122" s="4"/>
      <c r="T122" s="4">
        <f t="shared" si="6"/>
        <v>45869.350000000006</v>
      </c>
      <c r="U122" s="32"/>
      <c r="V122" s="33"/>
      <c r="W122" s="4"/>
      <c r="X122" s="4"/>
      <c r="Y122" s="4"/>
      <c r="Z122" s="4"/>
      <c r="AA122" s="4"/>
      <c r="AB122" s="4"/>
      <c r="AC122" s="4"/>
      <c r="AD122" s="4"/>
      <c r="AE122" s="4"/>
      <c r="AF122" s="4">
        <f t="shared" si="5"/>
        <v>40204</v>
      </c>
    </row>
    <row r="123" spans="2:32" x14ac:dyDescent="0.25">
      <c r="B123" s="30" t="s">
        <v>697</v>
      </c>
      <c r="C123" s="30" t="s">
        <v>209</v>
      </c>
      <c r="D123" s="2"/>
      <c r="E123" s="2"/>
      <c r="F123" s="2"/>
      <c r="G123" s="2"/>
      <c r="H123" s="34">
        <f t="shared" si="3"/>
        <v>0</v>
      </c>
      <c r="I123" s="31">
        <v>20000</v>
      </c>
      <c r="J123" s="32"/>
      <c r="K123" s="4"/>
      <c r="L123" s="4"/>
      <c r="M123" s="4"/>
      <c r="N123" s="4"/>
      <c r="O123" s="4"/>
      <c r="P123" s="4"/>
      <c r="Q123" s="4"/>
      <c r="R123" s="4"/>
      <c r="S123" s="4"/>
      <c r="T123" s="4">
        <f t="shared" si="6"/>
        <v>65869.350000000006</v>
      </c>
      <c r="U123" s="32"/>
      <c r="V123" s="33"/>
      <c r="W123" s="4"/>
      <c r="X123" s="4"/>
      <c r="Y123" s="4"/>
      <c r="Z123" s="4"/>
      <c r="AA123" s="4"/>
      <c r="AB123" s="4"/>
      <c r="AC123" s="4"/>
      <c r="AD123" s="4"/>
      <c r="AE123" s="4"/>
      <c r="AF123" s="4">
        <f t="shared" si="5"/>
        <v>40204</v>
      </c>
    </row>
    <row r="124" spans="2:32" x14ac:dyDescent="0.25">
      <c r="B124" s="30" t="s">
        <v>698</v>
      </c>
      <c r="C124" s="30" t="s">
        <v>518</v>
      </c>
      <c r="D124" s="2"/>
      <c r="E124" s="2"/>
      <c r="F124" s="2"/>
      <c r="G124" s="2"/>
      <c r="H124" s="34">
        <f t="shared" si="3"/>
        <v>0</v>
      </c>
      <c r="I124" s="31">
        <v>250</v>
      </c>
      <c r="J124" s="32"/>
      <c r="K124" s="4"/>
      <c r="L124" s="4"/>
      <c r="M124" s="4"/>
      <c r="N124" s="4"/>
      <c r="O124" s="4"/>
      <c r="P124" s="4"/>
      <c r="Q124" s="4"/>
      <c r="R124" s="4"/>
      <c r="S124" s="4"/>
      <c r="T124" s="4">
        <f t="shared" si="6"/>
        <v>66119.350000000006</v>
      </c>
      <c r="U124" s="32"/>
      <c r="V124" s="33"/>
      <c r="W124" s="4"/>
      <c r="X124" s="4"/>
      <c r="Y124" s="4"/>
      <c r="Z124" s="4"/>
      <c r="AA124" s="4"/>
      <c r="AB124" s="4"/>
      <c r="AC124" s="4"/>
      <c r="AD124" s="4"/>
      <c r="AE124" s="4"/>
      <c r="AF124" s="4">
        <f t="shared" si="5"/>
        <v>40204</v>
      </c>
    </row>
    <row r="125" spans="2:32" x14ac:dyDescent="0.25">
      <c r="B125" s="30" t="s">
        <v>698</v>
      </c>
      <c r="C125" s="30" t="s">
        <v>524</v>
      </c>
      <c r="D125" s="2"/>
      <c r="E125" s="2"/>
      <c r="F125" s="2"/>
      <c r="G125" s="2"/>
      <c r="H125" s="34">
        <f t="shared" si="3"/>
        <v>0</v>
      </c>
      <c r="I125" s="31">
        <v>250</v>
      </c>
      <c r="J125" s="32"/>
      <c r="K125" s="4"/>
      <c r="L125" s="4"/>
      <c r="M125" s="4"/>
      <c r="N125" s="4"/>
      <c r="O125" s="4"/>
      <c r="P125" s="4"/>
      <c r="Q125" s="4"/>
      <c r="R125" s="4"/>
      <c r="S125" s="4"/>
      <c r="T125" s="4">
        <f t="shared" si="6"/>
        <v>66369.350000000006</v>
      </c>
      <c r="U125" s="32"/>
      <c r="V125" s="33"/>
      <c r="W125" s="4"/>
      <c r="X125" s="4"/>
      <c r="Y125" s="4"/>
      <c r="Z125" s="4"/>
      <c r="AA125" s="4"/>
      <c r="AB125" s="4"/>
      <c r="AC125" s="4"/>
      <c r="AD125" s="4"/>
      <c r="AE125" s="4"/>
      <c r="AF125" s="4">
        <f t="shared" si="5"/>
        <v>40204</v>
      </c>
    </row>
    <row r="126" spans="2:32" x14ac:dyDescent="0.25">
      <c r="B126" s="30" t="s">
        <v>699</v>
      </c>
      <c r="C126" s="30" t="s">
        <v>351</v>
      </c>
      <c r="D126" s="2"/>
      <c r="E126" s="2"/>
      <c r="F126" s="2"/>
      <c r="G126" s="2"/>
      <c r="H126" s="34">
        <f t="shared" si="3"/>
        <v>0</v>
      </c>
      <c r="I126" s="31">
        <v>0</v>
      </c>
      <c r="J126" s="32"/>
      <c r="K126" s="4"/>
      <c r="L126" s="4"/>
      <c r="M126" s="4">
        <v>9495</v>
      </c>
      <c r="N126" s="4"/>
      <c r="O126" s="4"/>
      <c r="P126" s="4"/>
      <c r="Q126" s="4"/>
      <c r="R126" s="4"/>
      <c r="S126" s="4"/>
      <c r="T126" s="4">
        <f t="shared" si="6"/>
        <v>75864.350000000006</v>
      </c>
      <c r="U126" s="32"/>
      <c r="V126" s="33"/>
      <c r="W126" s="4"/>
      <c r="X126" s="4"/>
      <c r="Y126" s="4"/>
      <c r="Z126" s="4"/>
      <c r="AA126" s="4"/>
      <c r="AB126" s="4"/>
      <c r="AC126" s="4"/>
      <c r="AD126" s="4"/>
      <c r="AE126" s="4"/>
      <c r="AF126" s="4">
        <f t="shared" si="5"/>
        <v>40204</v>
      </c>
    </row>
    <row r="127" spans="2:32" x14ac:dyDescent="0.25">
      <c r="B127" s="30" t="s">
        <v>699</v>
      </c>
      <c r="C127" s="30" t="s">
        <v>351</v>
      </c>
      <c r="D127" s="2"/>
      <c r="E127" s="2"/>
      <c r="F127" s="2"/>
      <c r="G127" s="2"/>
      <c r="H127" s="34">
        <f t="shared" si="3"/>
        <v>0</v>
      </c>
      <c r="I127" s="31">
        <v>0</v>
      </c>
      <c r="J127" s="32"/>
      <c r="K127" s="4"/>
      <c r="L127" s="4"/>
      <c r="M127" s="4">
        <v>11870</v>
      </c>
      <c r="N127" s="4"/>
      <c r="O127" s="4"/>
      <c r="P127" s="4"/>
      <c r="Q127" s="4"/>
      <c r="R127" s="4"/>
      <c r="S127" s="4"/>
      <c r="T127" s="4">
        <f t="shared" si="6"/>
        <v>87734.35</v>
      </c>
      <c r="U127" s="32"/>
      <c r="V127" s="33"/>
      <c r="W127" s="4"/>
      <c r="X127" s="4"/>
      <c r="Y127" s="4"/>
      <c r="Z127" s="4"/>
      <c r="AA127" s="4"/>
      <c r="AB127" s="4"/>
      <c r="AC127" s="4"/>
      <c r="AD127" s="4"/>
      <c r="AE127" s="4"/>
      <c r="AF127" s="4">
        <f t="shared" si="5"/>
        <v>40204</v>
      </c>
    </row>
    <row r="128" spans="2:32" x14ac:dyDescent="0.25">
      <c r="B128" s="30" t="s">
        <v>699</v>
      </c>
      <c r="C128" s="30" t="s">
        <v>351</v>
      </c>
      <c r="D128" s="2"/>
      <c r="E128" s="2"/>
      <c r="F128" s="2"/>
      <c r="G128" s="2"/>
      <c r="H128" s="34">
        <f t="shared" si="3"/>
        <v>0</v>
      </c>
      <c r="I128" s="31">
        <v>0</v>
      </c>
      <c r="J128" s="32"/>
      <c r="K128" s="4"/>
      <c r="L128" s="4"/>
      <c r="M128" s="4">
        <v>1150</v>
      </c>
      <c r="N128" s="4"/>
      <c r="O128" s="4"/>
      <c r="P128" s="4"/>
      <c r="Q128" s="4"/>
      <c r="R128" s="4"/>
      <c r="S128" s="4"/>
      <c r="T128" s="4">
        <f t="shared" si="6"/>
        <v>88884.35</v>
      </c>
      <c r="U128" s="32"/>
      <c r="V128" s="33"/>
      <c r="W128" s="4"/>
      <c r="X128" s="4"/>
      <c r="Y128" s="4"/>
      <c r="Z128" s="4"/>
      <c r="AA128" s="4"/>
      <c r="AB128" s="4"/>
      <c r="AC128" s="4"/>
      <c r="AD128" s="4"/>
      <c r="AE128" s="4"/>
      <c r="AF128" s="4">
        <f t="shared" si="5"/>
        <v>40204</v>
      </c>
    </row>
    <row r="129" spans="2:32" x14ac:dyDescent="0.25">
      <c r="B129" s="30" t="s">
        <v>699</v>
      </c>
      <c r="C129" s="30" t="s">
        <v>351</v>
      </c>
      <c r="D129" s="2"/>
      <c r="E129" s="2"/>
      <c r="F129" s="2"/>
      <c r="G129" s="2"/>
      <c r="H129" s="34">
        <f t="shared" si="3"/>
        <v>0</v>
      </c>
      <c r="I129" s="31">
        <v>0</v>
      </c>
      <c r="J129" s="32"/>
      <c r="K129" s="4"/>
      <c r="L129" s="4"/>
      <c r="M129" s="4">
        <v>785</v>
      </c>
      <c r="N129" s="4"/>
      <c r="O129" s="4"/>
      <c r="P129" s="4"/>
      <c r="Q129" s="4"/>
      <c r="R129" s="4"/>
      <c r="S129" s="4"/>
      <c r="T129" s="4">
        <f t="shared" si="6"/>
        <v>89669.35</v>
      </c>
      <c r="U129" s="32"/>
      <c r="V129" s="33"/>
      <c r="W129" s="4"/>
      <c r="X129" s="4"/>
      <c r="Y129" s="4"/>
      <c r="Z129" s="4"/>
      <c r="AA129" s="4"/>
      <c r="AB129" s="4"/>
      <c r="AC129" s="4"/>
      <c r="AD129" s="4"/>
      <c r="AE129" s="4"/>
      <c r="AF129" s="4">
        <f t="shared" si="5"/>
        <v>40204</v>
      </c>
    </row>
    <row r="130" spans="2:32" x14ac:dyDescent="0.25">
      <c r="B130" s="2"/>
      <c r="C130" s="2"/>
      <c r="D130" s="2"/>
      <c r="E130" s="2"/>
      <c r="F130" s="2"/>
      <c r="G130" s="2"/>
      <c r="H130" s="34">
        <f t="shared" si="3"/>
        <v>0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>
        <f t="shared" si="6"/>
        <v>89669.35</v>
      </c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>
        <f t="shared" si="5"/>
        <v>40204</v>
      </c>
    </row>
    <row r="132" spans="2:32" ht="15.75" thickBot="1" x14ac:dyDescent="0.3"/>
    <row r="133" spans="2:32" x14ac:dyDescent="0.25">
      <c r="S133" t="s">
        <v>130</v>
      </c>
      <c r="T133" s="25">
        <v>82052.350000000006</v>
      </c>
      <c r="AE133" t="s">
        <v>130</v>
      </c>
      <c r="AF133" s="26">
        <v>43800</v>
      </c>
    </row>
    <row r="134" spans="2:32" x14ac:dyDescent="0.25">
      <c r="D134" s="4">
        <f>SUM(D3:D130)</f>
        <v>3000</v>
      </c>
      <c r="E134" s="4">
        <f t="shared" ref="E134:F134" si="7">SUM(E3:E130)</f>
        <v>0</v>
      </c>
      <c r="F134" s="4">
        <f t="shared" si="7"/>
        <v>0</v>
      </c>
      <c r="G134" s="4">
        <f>SUM(G3:G130)</f>
        <v>3000</v>
      </c>
      <c r="H134" s="4">
        <f>D134-G134</f>
        <v>0</v>
      </c>
      <c r="I134" s="4">
        <f t="shared" ref="I134:S134" si="8">SUM(I3:I130)</f>
        <v>301500</v>
      </c>
      <c r="J134" s="4">
        <f t="shared" si="8"/>
        <v>183143</v>
      </c>
      <c r="K134" s="4">
        <f t="shared" si="8"/>
        <v>441</v>
      </c>
      <c r="L134" s="4">
        <f t="shared" si="8"/>
        <v>334</v>
      </c>
      <c r="M134" s="4">
        <f t="shared" si="8"/>
        <v>102237</v>
      </c>
      <c r="N134" s="4">
        <f t="shared" si="8"/>
        <v>0</v>
      </c>
      <c r="O134" s="4">
        <f t="shared" si="8"/>
        <v>0</v>
      </c>
      <c r="P134" s="4">
        <f t="shared" si="8"/>
        <v>0</v>
      </c>
      <c r="Q134" s="4">
        <f t="shared" si="8"/>
        <v>0</v>
      </c>
      <c r="R134" s="4">
        <f t="shared" si="8"/>
        <v>162130</v>
      </c>
      <c r="S134" s="4">
        <f t="shared" si="8"/>
        <v>375000</v>
      </c>
      <c r="T134" s="4">
        <f>I134-J134-K134+L134+M134-N134-O134+P134+Q134+T133+R134-S134</f>
        <v>89669.349999999977</v>
      </c>
      <c r="U134" s="4">
        <f t="shared" ref="U134:AE134" si="9">SUM(U3:U130)</f>
        <v>52</v>
      </c>
      <c r="V134" s="4">
        <f t="shared" si="9"/>
        <v>0</v>
      </c>
      <c r="W134" s="4">
        <f t="shared" si="9"/>
        <v>50</v>
      </c>
      <c r="X134" s="4">
        <f t="shared" si="9"/>
        <v>1542</v>
      </c>
      <c r="Y134" s="4">
        <f t="shared" si="9"/>
        <v>69860</v>
      </c>
      <c r="Z134" s="4">
        <f t="shared" si="9"/>
        <v>0</v>
      </c>
      <c r="AA134" s="4">
        <f t="shared" si="9"/>
        <v>0</v>
      </c>
      <c r="AB134" s="4">
        <f t="shared" si="9"/>
        <v>0</v>
      </c>
      <c r="AC134" s="4">
        <f t="shared" si="9"/>
        <v>0</v>
      </c>
      <c r="AD134" s="4">
        <f t="shared" si="9"/>
        <v>0</v>
      </c>
      <c r="AE134" s="4">
        <f t="shared" si="9"/>
        <v>75000</v>
      </c>
      <c r="AF134" s="4">
        <f>U134-V134-W134+X134+Y134-Z134-AA134+AB134+AC134+AF133+AD134-AE134</f>
        <v>40204</v>
      </c>
    </row>
    <row r="135" spans="2:32" ht="75" x14ac:dyDescent="0.25">
      <c r="B135" s="9" t="s">
        <v>1</v>
      </c>
      <c r="C135" s="10" t="s">
        <v>0</v>
      </c>
      <c r="D135" s="10" t="s">
        <v>2</v>
      </c>
      <c r="E135" s="10" t="s">
        <v>150</v>
      </c>
      <c r="F135" s="10" t="s">
        <v>796</v>
      </c>
      <c r="G135" s="10" t="s">
        <v>3</v>
      </c>
      <c r="H135" s="10" t="s">
        <v>4</v>
      </c>
      <c r="I135" s="10" t="s">
        <v>124</v>
      </c>
      <c r="J135" s="10" t="s">
        <v>123</v>
      </c>
      <c r="K135" s="10" t="s">
        <v>122</v>
      </c>
      <c r="L135" s="10" t="s">
        <v>121</v>
      </c>
      <c r="M135" s="10" t="s">
        <v>120</v>
      </c>
      <c r="N135" s="10" t="s">
        <v>119</v>
      </c>
      <c r="O135" s="10" t="s">
        <v>118</v>
      </c>
      <c r="P135" s="10" t="s">
        <v>125</v>
      </c>
      <c r="Q135" s="10" t="s">
        <v>126</v>
      </c>
      <c r="R135" s="10" t="s">
        <v>288</v>
      </c>
      <c r="S135" s="10" t="s">
        <v>117</v>
      </c>
      <c r="T135" s="10" t="s">
        <v>5</v>
      </c>
      <c r="U135" s="10" t="s">
        <v>110</v>
      </c>
      <c r="V135" s="10" t="s">
        <v>111</v>
      </c>
      <c r="W135" s="10" t="s">
        <v>112</v>
      </c>
      <c r="X135" s="10" t="s">
        <v>113</v>
      </c>
      <c r="Y135" s="10" t="s">
        <v>114</v>
      </c>
      <c r="Z135" s="10" t="s">
        <v>115</v>
      </c>
      <c r="AA135" s="10" t="s">
        <v>116</v>
      </c>
      <c r="AB135" s="10" t="s">
        <v>127</v>
      </c>
      <c r="AC135" s="10" t="s">
        <v>128</v>
      </c>
      <c r="AD135" s="10" t="s">
        <v>288</v>
      </c>
      <c r="AE135" s="10" t="s">
        <v>109</v>
      </c>
      <c r="AF135" s="10" t="s">
        <v>6</v>
      </c>
    </row>
  </sheetData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AF135"/>
  <sheetViews>
    <sheetView topLeftCell="D124" workbookViewId="0">
      <selection activeCell="D134" sqref="D134:F134"/>
    </sheetView>
  </sheetViews>
  <sheetFormatPr defaultRowHeight="15" x14ac:dyDescent="0.25"/>
  <cols>
    <col min="2" max="2" width="10.140625" bestFit="1" customWidth="1"/>
    <col min="3" max="3" width="35.28515625" bestFit="1" customWidth="1"/>
    <col min="4" max="7" width="9.5703125" customWidth="1"/>
    <col min="8" max="8" width="8.85546875" customWidth="1"/>
    <col min="9" max="9" width="9.5703125" customWidth="1"/>
    <col min="10" max="10" width="10.42578125" customWidth="1"/>
    <col min="11" max="12" width="8.85546875" customWidth="1"/>
    <col min="13" max="13" width="9.5703125" bestFit="1" customWidth="1"/>
    <col min="14" max="17" width="8.85546875" customWidth="1"/>
    <col min="18" max="20" width="9.5703125" customWidth="1"/>
    <col min="21" max="22" width="9.5703125" bestFit="1" customWidth="1"/>
    <col min="28" max="28" width="9.5703125" bestFit="1" customWidth="1"/>
    <col min="31" max="31" width="9.5703125" bestFit="1" customWidth="1"/>
    <col min="32" max="32" width="9.7109375" customWidth="1"/>
  </cols>
  <sheetData>
    <row r="2" spans="2:32" ht="75.75" thickBot="1" x14ac:dyDescent="0.3">
      <c r="B2" s="9" t="s">
        <v>1</v>
      </c>
      <c r="C2" s="10" t="s">
        <v>0</v>
      </c>
      <c r="D2" s="10" t="s">
        <v>2</v>
      </c>
      <c r="E2" s="10" t="s">
        <v>150</v>
      </c>
      <c r="F2" s="10" t="s">
        <v>796</v>
      </c>
      <c r="G2" s="10" t="s">
        <v>3</v>
      </c>
      <c r="H2" s="10" t="s">
        <v>4</v>
      </c>
      <c r="I2" s="10" t="s">
        <v>124</v>
      </c>
      <c r="J2" s="10" t="s">
        <v>123</v>
      </c>
      <c r="K2" s="10" t="s">
        <v>122</v>
      </c>
      <c r="L2" s="10" t="s">
        <v>121</v>
      </c>
      <c r="M2" s="10" t="s">
        <v>120</v>
      </c>
      <c r="N2" s="10" t="s">
        <v>119</v>
      </c>
      <c r="O2" s="10" t="s">
        <v>118</v>
      </c>
      <c r="P2" s="10" t="s">
        <v>125</v>
      </c>
      <c r="Q2" s="10" t="s">
        <v>126</v>
      </c>
      <c r="R2" s="10" t="s">
        <v>288</v>
      </c>
      <c r="S2" s="10" t="s">
        <v>117</v>
      </c>
      <c r="T2" s="10" t="s">
        <v>5</v>
      </c>
      <c r="U2" s="10" t="s">
        <v>110</v>
      </c>
      <c r="V2" s="10" t="s">
        <v>111</v>
      </c>
      <c r="W2" s="10" t="s">
        <v>112</v>
      </c>
      <c r="X2" s="10" t="s">
        <v>113</v>
      </c>
      <c r="Y2" s="10" t="s">
        <v>114</v>
      </c>
      <c r="Z2" s="10" t="s">
        <v>115</v>
      </c>
      <c r="AA2" s="10" t="s">
        <v>116</v>
      </c>
      <c r="AB2" s="10" t="s">
        <v>127</v>
      </c>
      <c r="AC2" s="10" t="s">
        <v>128</v>
      </c>
      <c r="AD2" s="10" t="s">
        <v>288</v>
      </c>
      <c r="AE2" s="10" t="s">
        <v>109</v>
      </c>
      <c r="AF2" s="10" t="s">
        <v>6</v>
      </c>
    </row>
    <row r="3" spans="2:32" x14ac:dyDescent="0.25">
      <c r="B3" s="6"/>
      <c r="C3" s="5" t="s">
        <v>129</v>
      </c>
      <c r="D3" s="5"/>
      <c r="E3" s="5"/>
      <c r="F3" s="5"/>
      <c r="G3" s="5"/>
      <c r="H3" s="5">
        <v>0</v>
      </c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23">
        <v>23721.35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24">
        <v>37548</v>
      </c>
    </row>
    <row r="4" spans="2:32" x14ac:dyDescent="0.25">
      <c r="B4" s="14" t="s">
        <v>700</v>
      </c>
      <c r="C4" s="14" t="s">
        <v>690</v>
      </c>
      <c r="D4" s="16"/>
      <c r="E4" s="17"/>
      <c r="F4" s="17"/>
      <c r="G4" s="12"/>
      <c r="H4" s="35">
        <f>H3+D4-G4</f>
        <v>0</v>
      </c>
      <c r="I4" s="16">
        <v>0</v>
      </c>
      <c r="J4" s="12"/>
      <c r="K4" s="4"/>
      <c r="L4" s="4"/>
      <c r="M4" s="4"/>
      <c r="N4" s="4"/>
      <c r="O4" s="4"/>
      <c r="P4" s="4"/>
      <c r="Q4" s="4"/>
      <c r="R4" s="4"/>
      <c r="S4" s="4"/>
      <c r="T4" s="4">
        <f t="shared" ref="T4:T67" si="0">T3+(I4+L4+M4+P4+Q4+R4)-(J4+K4+N4+O4+S4)</f>
        <v>23721.35</v>
      </c>
      <c r="U4" s="12">
        <v>6500</v>
      </c>
      <c r="V4" s="17"/>
      <c r="W4" s="4"/>
      <c r="X4" s="4"/>
      <c r="Y4" s="4"/>
      <c r="Z4" s="4"/>
      <c r="AA4" s="4"/>
      <c r="AB4" s="4"/>
      <c r="AC4" s="4"/>
      <c r="AD4" s="4"/>
      <c r="AE4" s="4"/>
      <c r="AF4" s="4">
        <f t="shared" ref="AF4:AF67" si="1">AF3+(U4+X4+Y4+AB4+AC4+AD4)-(V4+W4+Z4+AA4+AE4)</f>
        <v>44048</v>
      </c>
    </row>
    <row r="5" spans="2:32" x14ac:dyDescent="0.25">
      <c r="B5" s="14" t="s">
        <v>700</v>
      </c>
      <c r="C5" s="14" t="s">
        <v>455</v>
      </c>
      <c r="D5" s="16"/>
      <c r="E5" s="17"/>
      <c r="F5" s="17"/>
      <c r="G5" s="12"/>
      <c r="H5" s="35">
        <f t="shared" ref="H5:H68" si="2">H4+D5-G5</f>
        <v>0</v>
      </c>
      <c r="I5" s="16"/>
      <c r="J5" s="12"/>
      <c r="K5" s="4"/>
      <c r="L5" s="4"/>
      <c r="M5" s="4"/>
      <c r="N5" s="4"/>
      <c r="O5" s="4"/>
      <c r="P5" s="4"/>
      <c r="Q5" s="4"/>
      <c r="R5" s="4"/>
      <c r="S5" s="4"/>
      <c r="T5" s="4">
        <f t="shared" si="0"/>
        <v>23721.35</v>
      </c>
      <c r="U5" s="12">
        <v>100000</v>
      </c>
      <c r="V5" s="17"/>
      <c r="W5" s="4"/>
      <c r="X5" s="4"/>
      <c r="Y5" s="4"/>
      <c r="Z5" s="4"/>
      <c r="AA5" s="4"/>
      <c r="AB5" s="4"/>
      <c r="AC5" s="4"/>
      <c r="AD5" s="4"/>
      <c r="AE5" s="4"/>
      <c r="AF5" s="4">
        <f t="shared" si="1"/>
        <v>144048</v>
      </c>
    </row>
    <row r="6" spans="2:32" x14ac:dyDescent="0.25">
      <c r="B6" s="14" t="s">
        <v>700</v>
      </c>
      <c r="C6" s="14" t="s">
        <v>456</v>
      </c>
      <c r="D6" s="16"/>
      <c r="E6" s="17"/>
      <c r="F6" s="17"/>
      <c r="G6" s="12"/>
      <c r="H6" s="35">
        <f t="shared" si="2"/>
        <v>0</v>
      </c>
      <c r="I6" s="16"/>
      <c r="J6" s="12"/>
      <c r="K6" s="4"/>
      <c r="L6" s="4"/>
      <c r="M6" s="4"/>
      <c r="N6" s="4"/>
      <c r="O6" s="4"/>
      <c r="P6" s="4"/>
      <c r="Q6" s="4"/>
      <c r="R6" s="4"/>
      <c r="S6" s="4"/>
      <c r="T6" s="4">
        <f t="shared" si="0"/>
        <v>23721.35</v>
      </c>
      <c r="U6" s="12">
        <v>50000</v>
      </c>
      <c r="V6" s="17"/>
      <c r="W6" s="4"/>
      <c r="X6" s="4"/>
      <c r="Y6" s="4"/>
      <c r="Z6" s="4"/>
      <c r="AA6" s="4"/>
      <c r="AB6" s="4"/>
      <c r="AC6" s="4"/>
      <c r="AD6" s="4"/>
      <c r="AE6" s="4"/>
      <c r="AF6" s="4">
        <f t="shared" si="1"/>
        <v>194048</v>
      </c>
    </row>
    <row r="7" spans="2:32" x14ac:dyDescent="0.25">
      <c r="B7" s="14" t="s">
        <v>700</v>
      </c>
      <c r="C7" s="14" t="s">
        <v>701</v>
      </c>
      <c r="D7" s="16"/>
      <c r="E7" s="17"/>
      <c r="F7" s="17"/>
      <c r="G7" s="12"/>
      <c r="H7" s="35">
        <f t="shared" si="2"/>
        <v>0</v>
      </c>
      <c r="I7" s="16"/>
      <c r="J7" s="12"/>
      <c r="K7" s="4"/>
      <c r="L7" s="4"/>
      <c r="M7" s="4"/>
      <c r="N7" s="4"/>
      <c r="O7" s="4"/>
      <c r="P7" s="4"/>
      <c r="Q7" s="4"/>
      <c r="R7" s="4"/>
      <c r="S7" s="4"/>
      <c r="T7" s="4">
        <f t="shared" si="0"/>
        <v>23721.35</v>
      </c>
      <c r="U7" s="12">
        <v>50000</v>
      </c>
      <c r="V7" s="17"/>
      <c r="W7" s="4"/>
      <c r="X7" s="4"/>
      <c r="Y7" s="4"/>
      <c r="Z7" s="4"/>
      <c r="AA7" s="4"/>
      <c r="AB7" s="4"/>
      <c r="AC7" s="4"/>
      <c r="AD7" s="4"/>
      <c r="AE7" s="4"/>
      <c r="AF7" s="4">
        <f t="shared" si="1"/>
        <v>244048</v>
      </c>
    </row>
    <row r="8" spans="2:32" x14ac:dyDescent="0.25">
      <c r="B8" s="14" t="s">
        <v>700</v>
      </c>
      <c r="C8" s="14" t="s">
        <v>664</v>
      </c>
      <c r="D8" s="16"/>
      <c r="E8" s="17"/>
      <c r="F8" s="17"/>
      <c r="G8" s="12"/>
      <c r="H8" s="35">
        <f t="shared" si="2"/>
        <v>0</v>
      </c>
      <c r="I8" s="16"/>
      <c r="J8" s="12"/>
      <c r="K8" s="4"/>
      <c r="L8" s="4"/>
      <c r="M8" s="4"/>
      <c r="N8" s="4"/>
      <c r="O8" s="4"/>
      <c r="P8" s="4"/>
      <c r="Q8" s="4"/>
      <c r="R8" s="4"/>
      <c r="S8" s="4"/>
      <c r="T8" s="4">
        <f t="shared" si="0"/>
        <v>23721.35</v>
      </c>
      <c r="U8" s="12">
        <v>50000</v>
      </c>
      <c r="V8" s="17"/>
      <c r="W8" s="4"/>
      <c r="X8" s="4"/>
      <c r="Y8" s="4"/>
      <c r="Z8" s="4"/>
      <c r="AA8" s="4"/>
      <c r="AB8" s="4"/>
      <c r="AC8" s="4"/>
      <c r="AD8" s="4"/>
      <c r="AE8" s="4"/>
      <c r="AF8" s="4">
        <f t="shared" si="1"/>
        <v>294048</v>
      </c>
    </row>
    <row r="9" spans="2:32" x14ac:dyDescent="0.25">
      <c r="B9" s="14" t="s">
        <v>700</v>
      </c>
      <c r="C9" s="14" t="s">
        <v>335</v>
      </c>
      <c r="D9" s="16"/>
      <c r="E9" s="17"/>
      <c r="F9" s="17"/>
      <c r="G9" s="12"/>
      <c r="H9" s="35">
        <f t="shared" si="2"/>
        <v>0</v>
      </c>
      <c r="I9" s="16"/>
      <c r="J9" s="12"/>
      <c r="K9" s="4"/>
      <c r="L9" s="4"/>
      <c r="M9" s="4"/>
      <c r="N9" s="4"/>
      <c r="O9" s="4"/>
      <c r="P9" s="4"/>
      <c r="Q9" s="4"/>
      <c r="R9" s="4"/>
      <c r="S9" s="4"/>
      <c r="T9" s="4">
        <f t="shared" si="0"/>
        <v>23721.35</v>
      </c>
      <c r="U9" s="12"/>
      <c r="V9" s="17">
        <v>0</v>
      </c>
      <c r="W9" s="4"/>
      <c r="X9" s="4"/>
      <c r="Y9" s="4"/>
      <c r="Z9" s="4"/>
      <c r="AA9" s="4"/>
      <c r="AB9" s="4"/>
      <c r="AC9" s="4"/>
      <c r="AD9" s="4"/>
      <c r="AE9" s="4">
        <v>290000</v>
      </c>
      <c r="AF9" s="4">
        <f t="shared" si="1"/>
        <v>4048</v>
      </c>
    </row>
    <row r="10" spans="2:32" x14ac:dyDescent="0.25">
      <c r="B10" s="14" t="s">
        <v>702</v>
      </c>
      <c r="C10" s="14" t="s">
        <v>524</v>
      </c>
      <c r="D10" s="16"/>
      <c r="E10" s="17"/>
      <c r="F10" s="17"/>
      <c r="G10" s="12"/>
      <c r="H10" s="35">
        <f t="shared" si="2"/>
        <v>0</v>
      </c>
      <c r="I10" s="16">
        <v>250</v>
      </c>
      <c r="J10" s="12"/>
      <c r="K10" s="4"/>
      <c r="L10" s="4"/>
      <c r="M10" s="4"/>
      <c r="N10" s="4"/>
      <c r="O10" s="4"/>
      <c r="P10" s="4"/>
      <c r="Q10" s="4"/>
      <c r="R10" s="4"/>
      <c r="S10" s="4"/>
      <c r="T10" s="4">
        <f t="shared" si="0"/>
        <v>23971.35</v>
      </c>
      <c r="U10" s="12"/>
      <c r="V10" s="17"/>
      <c r="W10" s="4"/>
      <c r="X10" s="4"/>
      <c r="Y10" s="4"/>
      <c r="Z10" s="4"/>
      <c r="AA10" s="4"/>
      <c r="AB10" s="4"/>
      <c r="AC10" s="4"/>
      <c r="AD10" s="4"/>
      <c r="AE10" s="4"/>
      <c r="AF10" s="4">
        <f t="shared" si="1"/>
        <v>4048</v>
      </c>
    </row>
    <row r="11" spans="2:32" x14ac:dyDescent="0.25">
      <c r="B11" s="14" t="s">
        <v>703</v>
      </c>
      <c r="C11" s="14" t="s">
        <v>290</v>
      </c>
      <c r="D11" s="16"/>
      <c r="E11" s="17"/>
      <c r="F11" s="17"/>
      <c r="G11" s="12"/>
      <c r="H11" s="35">
        <f t="shared" si="2"/>
        <v>0</v>
      </c>
      <c r="I11" s="16"/>
      <c r="J11" s="12">
        <v>0</v>
      </c>
      <c r="K11" s="4">
        <v>50</v>
      </c>
      <c r="L11" s="4"/>
      <c r="M11" s="4"/>
      <c r="N11" s="4"/>
      <c r="O11" s="4"/>
      <c r="P11" s="4"/>
      <c r="Q11" s="4"/>
      <c r="R11" s="4"/>
      <c r="S11" s="4"/>
      <c r="T11" s="4">
        <f t="shared" si="0"/>
        <v>23921.35</v>
      </c>
      <c r="U11" s="12"/>
      <c r="V11" s="17"/>
      <c r="W11" s="4"/>
      <c r="X11" s="4"/>
      <c r="Y11" s="4"/>
      <c r="Z11" s="4"/>
      <c r="AA11" s="4"/>
      <c r="AB11" s="4"/>
      <c r="AC11" s="4"/>
      <c r="AD11" s="4"/>
      <c r="AE11" s="4"/>
      <c r="AF11" s="4">
        <f t="shared" si="1"/>
        <v>4048</v>
      </c>
    </row>
    <row r="12" spans="2:32" x14ac:dyDescent="0.25">
      <c r="B12" s="14" t="s">
        <v>704</v>
      </c>
      <c r="C12" s="14" t="s">
        <v>518</v>
      </c>
      <c r="D12" s="16"/>
      <c r="E12" s="17"/>
      <c r="F12" s="17"/>
      <c r="G12" s="12"/>
      <c r="H12" s="35">
        <f t="shared" si="2"/>
        <v>0</v>
      </c>
      <c r="I12" s="16">
        <v>250</v>
      </c>
      <c r="J12" s="12"/>
      <c r="K12" s="4"/>
      <c r="L12" s="4"/>
      <c r="M12" s="4"/>
      <c r="N12" s="4"/>
      <c r="O12" s="4"/>
      <c r="P12" s="4"/>
      <c r="Q12" s="4"/>
      <c r="R12" s="4"/>
      <c r="S12" s="4"/>
      <c r="T12" s="4">
        <f t="shared" si="0"/>
        <v>24171.35</v>
      </c>
      <c r="U12" s="12"/>
      <c r="V12" s="17"/>
      <c r="W12" s="4"/>
      <c r="X12" s="4"/>
      <c r="Y12" s="4"/>
      <c r="Z12" s="4"/>
      <c r="AA12" s="4"/>
      <c r="AB12" s="4"/>
      <c r="AC12" s="4"/>
      <c r="AD12" s="4"/>
      <c r="AE12" s="4"/>
      <c r="AF12" s="4">
        <f t="shared" si="1"/>
        <v>4048</v>
      </c>
    </row>
    <row r="13" spans="2:32" x14ac:dyDescent="0.25">
      <c r="B13" s="14" t="s">
        <v>704</v>
      </c>
      <c r="C13" s="14" t="s">
        <v>351</v>
      </c>
      <c r="D13" s="16"/>
      <c r="E13" s="17"/>
      <c r="F13" s="17"/>
      <c r="G13" s="12"/>
      <c r="H13" s="35">
        <f t="shared" si="2"/>
        <v>0</v>
      </c>
      <c r="I13" s="16">
        <v>785</v>
      </c>
      <c r="J13" s="12"/>
      <c r="K13" s="4"/>
      <c r="L13" s="4"/>
      <c r="M13" s="4"/>
      <c r="N13" s="4"/>
      <c r="O13" s="4"/>
      <c r="P13" s="4"/>
      <c r="Q13" s="4"/>
      <c r="R13" s="4"/>
      <c r="S13" s="4"/>
      <c r="T13" s="4">
        <f t="shared" si="0"/>
        <v>24956.35</v>
      </c>
      <c r="U13" s="12"/>
      <c r="V13" s="17"/>
      <c r="W13" s="4"/>
      <c r="X13" s="4"/>
      <c r="Y13" s="4"/>
      <c r="Z13" s="4"/>
      <c r="AA13" s="4"/>
      <c r="AB13" s="4"/>
      <c r="AC13" s="4"/>
      <c r="AD13" s="4"/>
      <c r="AE13" s="4"/>
      <c r="AF13" s="4">
        <f t="shared" si="1"/>
        <v>4048</v>
      </c>
    </row>
    <row r="14" spans="2:32" x14ac:dyDescent="0.25">
      <c r="B14" s="14" t="s">
        <v>705</v>
      </c>
      <c r="C14" s="14" t="s">
        <v>351</v>
      </c>
      <c r="D14" s="16"/>
      <c r="E14" s="17"/>
      <c r="F14" s="17"/>
      <c r="G14" s="12"/>
      <c r="H14" s="35">
        <f t="shared" si="2"/>
        <v>0</v>
      </c>
      <c r="I14" s="16">
        <v>0</v>
      </c>
      <c r="J14" s="12"/>
      <c r="K14" s="4"/>
      <c r="L14" s="4"/>
      <c r="M14" s="4"/>
      <c r="N14" s="4"/>
      <c r="O14" s="4"/>
      <c r="P14" s="4"/>
      <c r="Q14" s="4"/>
      <c r="R14" s="4"/>
      <c r="S14" s="4"/>
      <c r="T14" s="4">
        <f t="shared" si="0"/>
        <v>24956.35</v>
      </c>
      <c r="U14" s="12">
        <v>0</v>
      </c>
      <c r="V14" s="17"/>
      <c r="W14" s="4"/>
      <c r="X14" s="4"/>
      <c r="Y14" s="4">
        <v>6982</v>
      </c>
      <c r="Z14" s="4"/>
      <c r="AA14" s="4"/>
      <c r="AB14" s="4"/>
      <c r="AC14" s="4"/>
      <c r="AD14" s="4"/>
      <c r="AE14" s="4"/>
      <c r="AF14" s="4">
        <f t="shared" si="1"/>
        <v>11030</v>
      </c>
    </row>
    <row r="15" spans="2:32" x14ac:dyDescent="0.25">
      <c r="B15" s="14" t="s">
        <v>706</v>
      </c>
      <c r="C15" s="14" t="s">
        <v>594</v>
      </c>
      <c r="D15" s="16"/>
      <c r="E15" s="17"/>
      <c r="F15" s="17"/>
      <c r="G15" s="12"/>
      <c r="H15" s="35">
        <f t="shared" si="2"/>
        <v>0</v>
      </c>
      <c r="I15" s="16"/>
      <c r="J15" s="12"/>
      <c r="K15" s="4"/>
      <c r="L15" s="4"/>
      <c r="M15" s="4"/>
      <c r="N15" s="4"/>
      <c r="O15" s="4"/>
      <c r="P15" s="4"/>
      <c r="Q15" s="4"/>
      <c r="R15" s="4"/>
      <c r="S15" s="4"/>
      <c r="T15" s="4">
        <f t="shared" si="0"/>
        <v>24956.35</v>
      </c>
      <c r="U15" s="12">
        <v>138</v>
      </c>
      <c r="V15" s="17"/>
      <c r="W15" s="4"/>
      <c r="X15" s="4"/>
      <c r="Y15" s="4"/>
      <c r="Z15" s="4"/>
      <c r="AA15" s="4"/>
      <c r="AB15" s="4"/>
      <c r="AC15" s="4"/>
      <c r="AD15" s="4"/>
      <c r="AE15" s="4"/>
      <c r="AF15" s="4">
        <f t="shared" si="1"/>
        <v>11168</v>
      </c>
    </row>
    <row r="16" spans="2:32" x14ac:dyDescent="0.25">
      <c r="B16" s="14" t="s">
        <v>706</v>
      </c>
      <c r="C16" s="14" t="s">
        <v>594</v>
      </c>
      <c r="D16" s="16"/>
      <c r="E16" s="17"/>
      <c r="F16" s="17"/>
      <c r="G16" s="12"/>
      <c r="H16" s="35">
        <f t="shared" si="2"/>
        <v>0</v>
      </c>
      <c r="I16" s="16"/>
      <c r="J16" s="12"/>
      <c r="K16" s="4"/>
      <c r="L16" s="4"/>
      <c r="M16" s="4"/>
      <c r="N16" s="4"/>
      <c r="O16" s="4"/>
      <c r="P16" s="4"/>
      <c r="Q16" s="4"/>
      <c r="R16" s="4"/>
      <c r="S16" s="4"/>
      <c r="T16" s="4">
        <f t="shared" si="0"/>
        <v>24956.35</v>
      </c>
      <c r="U16" s="12">
        <v>5</v>
      </c>
      <c r="V16" s="17"/>
      <c r="W16" s="4"/>
      <c r="X16" s="4"/>
      <c r="Y16" s="4"/>
      <c r="Z16" s="4"/>
      <c r="AA16" s="4"/>
      <c r="AB16" s="4"/>
      <c r="AC16" s="4"/>
      <c r="AD16" s="4"/>
      <c r="AE16" s="4"/>
      <c r="AF16" s="4">
        <f t="shared" si="1"/>
        <v>11173</v>
      </c>
    </row>
    <row r="17" spans="2:32" x14ac:dyDescent="0.25">
      <c r="B17" s="14" t="s">
        <v>707</v>
      </c>
      <c r="C17" s="14" t="s">
        <v>708</v>
      </c>
      <c r="D17" s="16"/>
      <c r="E17" s="17"/>
      <c r="F17" s="17"/>
      <c r="G17" s="12"/>
      <c r="H17" s="35">
        <f t="shared" si="2"/>
        <v>0</v>
      </c>
      <c r="I17" s="16">
        <v>50000</v>
      </c>
      <c r="J17" s="12"/>
      <c r="K17" s="4"/>
      <c r="L17" s="4"/>
      <c r="M17" s="4"/>
      <c r="N17" s="4"/>
      <c r="O17" s="4"/>
      <c r="P17" s="4"/>
      <c r="Q17" s="4"/>
      <c r="R17" s="4"/>
      <c r="S17" s="4"/>
      <c r="T17" s="4">
        <f t="shared" si="0"/>
        <v>74956.350000000006</v>
      </c>
      <c r="U17" s="12"/>
      <c r="V17" s="17"/>
      <c r="W17" s="4"/>
      <c r="X17" s="4"/>
      <c r="Y17" s="4"/>
      <c r="Z17" s="4"/>
      <c r="AA17" s="4"/>
      <c r="AB17" s="4"/>
      <c r="AC17" s="4"/>
      <c r="AD17" s="4"/>
      <c r="AE17" s="4"/>
      <c r="AF17" s="4">
        <f t="shared" si="1"/>
        <v>11173</v>
      </c>
    </row>
    <row r="18" spans="2:32" x14ac:dyDescent="0.25">
      <c r="B18" s="14" t="s">
        <v>707</v>
      </c>
      <c r="C18" s="14" t="s">
        <v>290</v>
      </c>
      <c r="D18" s="16"/>
      <c r="E18" s="17"/>
      <c r="F18" s="17"/>
      <c r="G18" s="12"/>
      <c r="H18" s="35">
        <f t="shared" si="2"/>
        <v>0</v>
      </c>
      <c r="I18" s="16"/>
      <c r="J18" s="12">
        <v>0</v>
      </c>
      <c r="K18" s="4">
        <v>111</v>
      </c>
      <c r="L18" s="4"/>
      <c r="M18" s="4"/>
      <c r="N18" s="4"/>
      <c r="O18" s="4"/>
      <c r="P18" s="4"/>
      <c r="Q18" s="4"/>
      <c r="R18" s="4"/>
      <c r="S18" s="4"/>
      <c r="T18" s="4">
        <f t="shared" si="0"/>
        <v>74845.350000000006</v>
      </c>
      <c r="U18" s="12"/>
      <c r="V18" s="17"/>
      <c r="W18" s="4"/>
      <c r="X18" s="4"/>
      <c r="Y18" s="4"/>
      <c r="Z18" s="4"/>
      <c r="AA18" s="4"/>
      <c r="AB18" s="4"/>
      <c r="AC18" s="4"/>
      <c r="AD18" s="4"/>
      <c r="AE18" s="4"/>
      <c r="AF18" s="4">
        <f t="shared" si="1"/>
        <v>11173</v>
      </c>
    </row>
    <row r="19" spans="2:32" x14ac:dyDescent="0.25">
      <c r="B19" s="14" t="s">
        <v>709</v>
      </c>
      <c r="C19" s="14" t="s">
        <v>290</v>
      </c>
      <c r="D19" s="16"/>
      <c r="E19" s="17"/>
      <c r="F19" s="17"/>
      <c r="G19" s="12"/>
      <c r="H19" s="35">
        <f t="shared" si="2"/>
        <v>0</v>
      </c>
      <c r="I19" s="16"/>
      <c r="J19" s="12">
        <v>0</v>
      </c>
      <c r="K19" s="4">
        <v>100</v>
      </c>
      <c r="L19" s="4"/>
      <c r="M19" s="4"/>
      <c r="N19" s="4"/>
      <c r="O19" s="4"/>
      <c r="P19" s="4"/>
      <c r="Q19" s="4"/>
      <c r="R19" s="4"/>
      <c r="S19" s="4"/>
      <c r="T19" s="4">
        <f t="shared" si="0"/>
        <v>74745.350000000006</v>
      </c>
      <c r="U19" s="12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>
        <f t="shared" si="1"/>
        <v>11173</v>
      </c>
    </row>
    <row r="20" spans="2:32" x14ac:dyDescent="0.25">
      <c r="B20" s="14" t="s">
        <v>710</v>
      </c>
      <c r="C20" s="14" t="s">
        <v>518</v>
      </c>
      <c r="D20" s="16"/>
      <c r="E20" s="17"/>
      <c r="F20" s="17"/>
      <c r="G20" s="12"/>
      <c r="H20" s="35">
        <f t="shared" si="2"/>
        <v>0</v>
      </c>
      <c r="I20" s="16">
        <v>250</v>
      </c>
      <c r="J20" s="12"/>
      <c r="K20" s="4"/>
      <c r="L20" s="4"/>
      <c r="M20" s="4"/>
      <c r="N20" s="4"/>
      <c r="O20" s="4"/>
      <c r="P20" s="4"/>
      <c r="Q20" s="4"/>
      <c r="R20" s="4"/>
      <c r="S20" s="4"/>
      <c r="T20" s="4">
        <f t="shared" si="0"/>
        <v>74995.350000000006</v>
      </c>
      <c r="U20" s="12"/>
      <c r="V20" s="17"/>
      <c r="W20" s="4"/>
      <c r="X20" s="4"/>
      <c r="Y20" s="4"/>
      <c r="Z20" s="4"/>
      <c r="AA20" s="4"/>
      <c r="AB20" s="4"/>
      <c r="AC20" s="4"/>
      <c r="AD20" s="4"/>
      <c r="AE20" s="4"/>
      <c r="AF20" s="4">
        <f t="shared" si="1"/>
        <v>11173</v>
      </c>
    </row>
    <row r="21" spans="2:32" x14ac:dyDescent="0.25">
      <c r="B21" s="14" t="s">
        <v>711</v>
      </c>
      <c r="C21" s="14" t="s">
        <v>455</v>
      </c>
      <c r="D21" s="16"/>
      <c r="E21" s="17"/>
      <c r="F21" s="17"/>
      <c r="G21" s="12"/>
      <c r="H21" s="35">
        <f t="shared" si="2"/>
        <v>0</v>
      </c>
      <c r="I21" s="16">
        <v>75000</v>
      </c>
      <c r="J21" s="12"/>
      <c r="K21" s="4"/>
      <c r="L21" s="4"/>
      <c r="M21" s="4"/>
      <c r="N21" s="4"/>
      <c r="O21" s="4"/>
      <c r="P21" s="4"/>
      <c r="Q21" s="4"/>
      <c r="R21" s="4"/>
      <c r="S21" s="4"/>
      <c r="T21" s="4">
        <f t="shared" si="0"/>
        <v>149995.35</v>
      </c>
      <c r="U21" s="12"/>
      <c r="V21" s="17"/>
      <c r="W21" s="4"/>
      <c r="X21" s="4"/>
      <c r="Y21" s="4"/>
      <c r="Z21" s="4"/>
      <c r="AA21" s="4"/>
      <c r="AB21" s="4"/>
      <c r="AC21" s="4"/>
      <c r="AD21" s="4"/>
      <c r="AE21" s="4"/>
      <c r="AF21" s="4">
        <f t="shared" si="1"/>
        <v>11173</v>
      </c>
    </row>
    <row r="22" spans="2:32" x14ac:dyDescent="0.25">
      <c r="B22" s="14" t="s">
        <v>712</v>
      </c>
      <c r="C22" s="14" t="s">
        <v>524</v>
      </c>
      <c r="D22" s="16"/>
      <c r="E22" s="17"/>
      <c r="F22" s="17"/>
      <c r="G22" s="12"/>
      <c r="H22" s="35">
        <f t="shared" si="2"/>
        <v>0</v>
      </c>
      <c r="I22" s="16">
        <v>250</v>
      </c>
      <c r="J22" s="12"/>
      <c r="K22" s="4"/>
      <c r="L22" s="4"/>
      <c r="M22" s="4"/>
      <c r="N22" s="4"/>
      <c r="O22" s="4"/>
      <c r="P22" s="4"/>
      <c r="Q22" s="4"/>
      <c r="R22" s="4"/>
      <c r="S22" s="4"/>
      <c r="T22" s="4">
        <f t="shared" si="0"/>
        <v>150245.35</v>
      </c>
      <c r="U22" s="12"/>
      <c r="V22" s="17"/>
      <c r="W22" s="4"/>
      <c r="X22" s="4"/>
      <c r="Y22" s="4"/>
      <c r="Z22" s="4"/>
      <c r="AA22" s="4"/>
      <c r="AB22" s="4"/>
      <c r="AC22" s="4"/>
      <c r="AD22" s="4"/>
      <c r="AE22" s="4"/>
      <c r="AF22" s="4">
        <f t="shared" si="1"/>
        <v>11173</v>
      </c>
    </row>
    <row r="23" spans="2:32" x14ac:dyDescent="0.25">
      <c r="B23" s="14" t="s">
        <v>713</v>
      </c>
      <c r="C23" s="14" t="s">
        <v>714</v>
      </c>
      <c r="D23" s="16"/>
      <c r="E23" s="17"/>
      <c r="F23" s="17"/>
      <c r="G23" s="12"/>
      <c r="H23" s="35">
        <f t="shared" si="2"/>
        <v>0</v>
      </c>
      <c r="I23" s="16"/>
      <c r="J23" s="12">
        <v>10000</v>
      </c>
      <c r="K23" s="4"/>
      <c r="L23" s="4"/>
      <c r="M23" s="4"/>
      <c r="N23" s="4"/>
      <c r="O23" s="4"/>
      <c r="P23" s="4"/>
      <c r="Q23" s="4"/>
      <c r="R23" s="4"/>
      <c r="S23" s="4"/>
      <c r="T23" s="4">
        <f t="shared" si="0"/>
        <v>140245.35</v>
      </c>
      <c r="U23" s="12"/>
      <c r="V23" s="17"/>
      <c r="W23" s="4"/>
      <c r="X23" s="4"/>
      <c r="Y23" s="4"/>
      <c r="Z23" s="4"/>
      <c r="AA23" s="4"/>
      <c r="AB23" s="4"/>
      <c r="AC23" s="4"/>
      <c r="AD23" s="4"/>
      <c r="AE23" s="4"/>
      <c r="AF23" s="4">
        <f t="shared" si="1"/>
        <v>11173</v>
      </c>
    </row>
    <row r="24" spans="2:32" x14ac:dyDescent="0.25">
      <c r="B24" s="14" t="s">
        <v>715</v>
      </c>
      <c r="C24" s="14" t="s">
        <v>351</v>
      </c>
      <c r="D24" s="16"/>
      <c r="E24" s="17"/>
      <c r="F24" s="17"/>
      <c r="G24" s="12"/>
      <c r="H24" s="35">
        <f t="shared" si="2"/>
        <v>0</v>
      </c>
      <c r="I24" s="16">
        <v>0</v>
      </c>
      <c r="J24" s="12"/>
      <c r="K24" s="4"/>
      <c r="L24" s="4"/>
      <c r="M24" s="4">
        <v>785</v>
      </c>
      <c r="N24" s="4"/>
      <c r="O24" s="4"/>
      <c r="P24" s="4"/>
      <c r="Q24" s="4"/>
      <c r="R24" s="4"/>
      <c r="S24" s="4"/>
      <c r="T24" s="4">
        <f t="shared" si="0"/>
        <v>141030.35</v>
      </c>
      <c r="U24" s="12"/>
      <c r="V24" s="17"/>
      <c r="W24" s="4"/>
      <c r="X24" s="4"/>
      <c r="Y24" s="4"/>
      <c r="Z24" s="4"/>
      <c r="AA24" s="4"/>
      <c r="AB24" s="4"/>
      <c r="AC24" s="4"/>
      <c r="AD24" s="4"/>
      <c r="AE24" s="4"/>
      <c r="AF24" s="4">
        <f t="shared" si="1"/>
        <v>11173</v>
      </c>
    </row>
    <row r="25" spans="2:32" x14ac:dyDescent="0.25">
      <c r="B25" s="14" t="s">
        <v>716</v>
      </c>
      <c r="C25" s="14" t="s">
        <v>617</v>
      </c>
      <c r="D25" s="16"/>
      <c r="E25" s="17"/>
      <c r="F25" s="17"/>
      <c r="G25" s="12"/>
      <c r="H25" s="35">
        <f t="shared" si="2"/>
        <v>0</v>
      </c>
      <c r="I25" s="16"/>
      <c r="J25" s="12">
        <v>10000</v>
      </c>
      <c r="K25" s="4"/>
      <c r="L25" s="4"/>
      <c r="M25" s="4"/>
      <c r="N25" s="4"/>
      <c r="O25" s="4"/>
      <c r="P25" s="4"/>
      <c r="Q25" s="4"/>
      <c r="R25" s="4"/>
      <c r="S25" s="4"/>
      <c r="T25" s="4">
        <f t="shared" si="0"/>
        <v>131030.35</v>
      </c>
      <c r="U25" s="12"/>
      <c r="V25" s="17"/>
      <c r="W25" s="4"/>
      <c r="X25" s="4"/>
      <c r="Y25" s="4"/>
      <c r="Z25" s="4"/>
      <c r="AA25" s="4"/>
      <c r="AB25" s="4"/>
      <c r="AC25" s="4"/>
      <c r="AD25" s="4"/>
      <c r="AE25" s="4"/>
      <c r="AF25" s="4">
        <f t="shared" si="1"/>
        <v>11173</v>
      </c>
    </row>
    <row r="26" spans="2:32" x14ac:dyDescent="0.25">
      <c r="B26" s="14" t="s">
        <v>717</v>
      </c>
      <c r="C26" s="14" t="s">
        <v>518</v>
      </c>
      <c r="D26" s="16"/>
      <c r="E26" s="17"/>
      <c r="F26" s="17"/>
      <c r="G26" s="12"/>
      <c r="H26" s="35">
        <f t="shared" si="2"/>
        <v>0</v>
      </c>
      <c r="I26" s="16">
        <v>250</v>
      </c>
      <c r="J26" s="12"/>
      <c r="K26" s="4"/>
      <c r="L26" s="4"/>
      <c r="M26" s="4"/>
      <c r="N26" s="4"/>
      <c r="O26" s="4"/>
      <c r="P26" s="4"/>
      <c r="Q26" s="4"/>
      <c r="R26" s="4"/>
      <c r="S26" s="4"/>
      <c r="T26" s="4">
        <f t="shared" si="0"/>
        <v>131280.35</v>
      </c>
      <c r="U26" s="12"/>
      <c r="V26" s="17"/>
      <c r="W26" s="4"/>
      <c r="X26" s="4"/>
      <c r="Y26" s="4"/>
      <c r="Z26" s="4"/>
      <c r="AA26" s="4"/>
      <c r="AB26" s="4"/>
      <c r="AC26" s="4"/>
      <c r="AD26" s="4"/>
      <c r="AE26" s="4"/>
      <c r="AF26" s="4">
        <f t="shared" si="1"/>
        <v>11173</v>
      </c>
    </row>
    <row r="27" spans="2:32" x14ac:dyDescent="0.25">
      <c r="B27" s="14" t="s">
        <v>717</v>
      </c>
      <c r="C27" s="14" t="s">
        <v>718</v>
      </c>
      <c r="D27" s="16"/>
      <c r="E27" s="17"/>
      <c r="F27" s="17"/>
      <c r="G27" s="12"/>
      <c r="H27" s="35">
        <f t="shared" si="2"/>
        <v>0</v>
      </c>
      <c r="I27" s="16">
        <v>2000</v>
      </c>
      <c r="J27" s="12"/>
      <c r="K27" s="4"/>
      <c r="L27" s="4"/>
      <c r="M27" s="4"/>
      <c r="N27" s="4"/>
      <c r="O27" s="4"/>
      <c r="P27" s="4"/>
      <c r="Q27" s="4"/>
      <c r="R27" s="4"/>
      <c r="S27" s="4"/>
      <c r="T27" s="4">
        <f t="shared" si="0"/>
        <v>133280.35</v>
      </c>
      <c r="U27" s="12"/>
      <c r="V27" s="17"/>
      <c r="W27" s="4"/>
      <c r="X27" s="4"/>
      <c r="Y27" s="4"/>
      <c r="Z27" s="4"/>
      <c r="AA27" s="4"/>
      <c r="AB27" s="4"/>
      <c r="AC27" s="4"/>
      <c r="AD27" s="4"/>
      <c r="AE27" s="4"/>
      <c r="AF27" s="4">
        <f t="shared" si="1"/>
        <v>11173</v>
      </c>
    </row>
    <row r="28" spans="2:32" x14ac:dyDescent="0.25">
      <c r="B28" s="14" t="s">
        <v>719</v>
      </c>
      <c r="C28" s="14" t="s">
        <v>720</v>
      </c>
      <c r="D28" s="16"/>
      <c r="E28" s="17"/>
      <c r="F28" s="17"/>
      <c r="G28" s="12"/>
      <c r="H28" s="35">
        <f t="shared" si="2"/>
        <v>0</v>
      </c>
      <c r="I28" s="16"/>
      <c r="J28" s="12">
        <v>10000</v>
      </c>
      <c r="K28" s="4"/>
      <c r="L28" s="4"/>
      <c r="M28" s="4"/>
      <c r="N28" s="4"/>
      <c r="O28" s="4"/>
      <c r="P28" s="4"/>
      <c r="Q28" s="4"/>
      <c r="R28" s="4"/>
      <c r="S28" s="4"/>
      <c r="T28" s="4">
        <f t="shared" si="0"/>
        <v>123280.35</v>
      </c>
      <c r="U28" s="12"/>
      <c r="V28" s="17"/>
      <c r="W28" s="4"/>
      <c r="X28" s="4"/>
      <c r="Y28" s="4"/>
      <c r="Z28" s="4"/>
      <c r="AA28" s="4"/>
      <c r="AB28" s="4"/>
      <c r="AC28" s="4"/>
      <c r="AD28" s="4"/>
      <c r="AE28" s="4"/>
      <c r="AF28" s="4">
        <f t="shared" si="1"/>
        <v>11173</v>
      </c>
    </row>
    <row r="29" spans="2:32" x14ac:dyDescent="0.25">
      <c r="B29" s="14" t="s">
        <v>721</v>
      </c>
      <c r="C29" s="14" t="s">
        <v>403</v>
      </c>
      <c r="D29" s="16"/>
      <c r="E29" s="17"/>
      <c r="F29" s="17"/>
      <c r="G29" s="12"/>
      <c r="H29" s="35">
        <f t="shared" si="2"/>
        <v>0</v>
      </c>
      <c r="I29" s="16"/>
      <c r="J29" s="12">
        <v>25000</v>
      </c>
      <c r="K29" s="4"/>
      <c r="L29" s="4"/>
      <c r="M29" s="4"/>
      <c r="N29" s="4"/>
      <c r="O29" s="4"/>
      <c r="P29" s="4"/>
      <c r="Q29" s="4"/>
      <c r="R29" s="4"/>
      <c r="S29" s="4"/>
      <c r="T29" s="4">
        <f t="shared" si="0"/>
        <v>98280.35</v>
      </c>
      <c r="U29" s="12"/>
      <c r="V29" s="17"/>
      <c r="W29" s="4"/>
      <c r="X29" s="4"/>
      <c r="Y29" s="4"/>
      <c r="Z29" s="4"/>
      <c r="AA29" s="4"/>
      <c r="AB29" s="4"/>
      <c r="AC29" s="4"/>
      <c r="AD29" s="4"/>
      <c r="AE29" s="4"/>
      <c r="AF29" s="4">
        <f t="shared" si="1"/>
        <v>11173</v>
      </c>
    </row>
    <row r="30" spans="2:32" x14ac:dyDescent="0.25">
      <c r="B30" s="14" t="s">
        <v>722</v>
      </c>
      <c r="C30" s="14" t="s">
        <v>723</v>
      </c>
      <c r="D30" s="16"/>
      <c r="E30" s="17"/>
      <c r="F30" s="17"/>
      <c r="G30" s="12"/>
      <c r="H30" s="35">
        <f t="shared" si="2"/>
        <v>0</v>
      </c>
      <c r="I30" s="16"/>
      <c r="J30" s="12">
        <v>10000</v>
      </c>
      <c r="K30" s="4"/>
      <c r="L30" s="4"/>
      <c r="M30" s="4"/>
      <c r="N30" s="4"/>
      <c r="O30" s="4"/>
      <c r="P30" s="4"/>
      <c r="Q30" s="4"/>
      <c r="R30" s="4"/>
      <c r="S30" s="4"/>
      <c r="T30" s="4">
        <f t="shared" si="0"/>
        <v>88280.35</v>
      </c>
      <c r="U30" s="16"/>
      <c r="V30" s="12"/>
      <c r="W30" s="4"/>
      <c r="X30" s="4"/>
      <c r="Y30" s="4"/>
      <c r="Z30" s="4"/>
      <c r="AA30" s="4"/>
      <c r="AB30" s="4"/>
      <c r="AC30" s="4"/>
      <c r="AD30" s="4"/>
      <c r="AE30" s="4"/>
      <c r="AF30" s="4">
        <f t="shared" si="1"/>
        <v>11173</v>
      </c>
    </row>
    <row r="31" spans="2:32" x14ac:dyDescent="0.25">
      <c r="B31" s="14" t="s">
        <v>724</v>
      </c>
      <c r="C31" s="14" t="s">
        <v>543</v>
      </c>
      <c r="D31" s="16"/>
      <c r="E31" s="17"/>
      <c r="F31" s="17"/>
      <c r="G31" s="12"/>
      <c r="H31" s="35">
        <f t="shared" si="2"/>
        <v>0</v>
      </c>
      <c r="I31" s="16"/>
      <c r="J31" s="12">
        <v>25000</v>
      </c>
      <c r="K31" s="4"/>
      <c r="L31" s="4"/>
      <c r="M31" s="4"/>
      <c r="N31" s="4"/>
      <c r="O31" s="4"/>
      <c r="P31" s="4"/>
      <c r="Q31" s="4"/>
      <c r="R31" s="4"/>
      <c r="S31" s="4"/>
      <c r="T31" s="4">
        <f t="shared" si="0"/>
        <v>63280.350000000006</v>
      </c>
      <c r="U31" s="16"/>
      <c r="V31" s="12"/>
      <c r="W31" s="4"/>
      <c r="X31" s="4"/>
      <c r="Y31" s="4"/>
      <c r="Z31" s="4"/>
      <c r="AA31" s="4"/>
      <c r="AB31" s="4"/>
      <c r="AC31" s="4"/>
      <c r="AD31" s="4"/>
      <c r="AE31" s="4"/>
      <c r="AF31" s="4">
        <f t="shared" si="1"/>
        <v>11173</v>
      </c>
    </row>
    <row r="32" spans="2:32" x14ac:dyDescent="0.25">
      <c r="B32" s="14" t="s">
        <v>725</v>
      </c>
      <c r="C32" s="14" t="s">
        <v>456</v>
      </c>
      <c r="D32" s="16">
        <v>3000</v>
      </c>
      <c r="E32" s="17"/>
      <c r="F32" s="17"/>
      <c r="G32" s="12"/>
      <c r="H32" s="35">
        <f t="shared" si="2"/>
        <v>3000</v>
      </c>
      <c r="I32" s="16"/>
      <c r="J32" s="12"/>
      <c r="K32" s="4"/>
      <c r="L32" s="4"/>
      <c r="M32" s="4"/>
      <c r="N32" s="4"/>
      <c r="O32" s="4"/>
      <c r="P32" s="4"/>
      <c r="Q32" s="4"/>
      <c r="R32" s="4"/>
      <c r="S32" s="4"/>
      <c r="T32" s="4">
        <f t="shared" si="0"/>
        <v>63280.350000000006</v>
      </c>
      <c r="U32" s="16"/>
      <c r="V32" s="12"/>
      <c r="W32" s="4"/>
      <c r="X32" s="4"/>
      <c r="Y32" s="4"/>
      <c r="Z32" s="4"/>
      <c r="AA32" s="4"/>
      <c r="AB32" s="4"/>
      <c r="AC32" s="4"/>
      <c r="AD32" s="4"/>
      <c r="AE32" s="4"/>
      <c r="AF32" s="4">
        <f t="shared" si="1"/>
        <v>11173</v>
      </c>
    </row>
    <row r="33" spans="2:32" x14ac:dyDescent="0.25">
      <c r="B33" s="14" t="s">
        <v>725</v>
      </c>
      <c r="C33" s="14" t="s">
        <v>726</v>
      </c>
      <c r="D33" s="16"/>
      <c r="E33" s="17"/>
      <c r="F33" s="17"/>
      <c r="G33" s="12">
        <v>1000</v>
      </c>
      <c r="H33" s="35">
        <f t="shared" si="2"/>
        <v>2000</v>
      </c>
      <c r="I33" s="16"/>
      <c r="J33" s="12"/>
      <c r="K33" s="4"/>
      <c r="L33" s="4"/>
      <c r="M33" s="4"/>
      <c r="N33" s="4"/>
      <c r="O33" s="4"/>
      <c r="P33" s="4"/>
      <c r="Q33" s="4"/>
      <c r="R33" s="4"/>
      <c r="S33" s="4"/>
      <c r="T33" s="4">
        <f t="shared" si="0"/>
        <v>63280.350000000006</v>
      </c>
      <c r="U33" s="16"/>
      <c r="V33" s="12"/>
      <c r="W33" s="4"/>
      <c r="X33" s="4"/>
      <c r="Y33" s="4"/>
      <c r="Z33" s="4"/>
      <c r="AA33" s="4"/>
      <c r="AB33" s="4"/>
      <c r="AC33" s="4"/>
      <c r="AD33" s="4"/>
      <c r="AE33" s="4"/>
      <c r="AF33" s="4">
        <f t="shared" si="1"/>
        <v>11173</v>
      </c>
    </row>
    <row r="34" spans="2:32" x14ac:dyDescent="0.25">
      <c r="B34" s="14" t="s">
        <v>725</v>
      </c>
      <c r="C34" s="14" t="s">
        <v>727</v>
      </c>
      <c r="D34" s="16"/>
      <c r="E34" s="17"/>
      <c r="F34" s="17"/>
      <c r="G34" s="12">
        <v>1000</v>
      </c>
      <c r="H34" s="35">
        <f t="shared" si="2"/>
        <v>1000</v>
      </c>
      <c r="I34" s="16"/>
      <c r="J34" s="12"/>
      <c r="K34" s="4"/>
      <c r="L34" s="4"/>
      <c r="M34" s="4"/>
      <c r="N34" s="4"/>
      <c r="O34" s="4"/>
      <c r="P34" s="4"/>
      <c r="Q34" s="4"/>
      <c r="R34" s="4"/>
      <c r="S34" s="4"/>
      <c r="T34" s="4">
        <f t="shared" si="0"/>
        <v>63280.350000000006</v>
      </c>
      <c r="U34" s="16"/>
      <c r="V34" s="12"/>
      <c r="W34" s="4"/>
      <c r="X34" s="4"/>
      <c r="Y34" s="4"/>
      <c r="Z34" s="4"/>
      <c r="AA34" s="4"/>
      <c r="AB34" s="4"/>
      <c r="AC34" s="4"/>
      <c r="AD34" s="4"/>
      <c r="AE34" s="4"/>
      <c r="AF34" s="4">
        <f t="shared" si="1"/>
        <v>11173</v>
      </c>
    </row>
    <row r="35" spans="2:32" x14ac:dyDescent="0.25">
      <c r="B35" s="14" t="s">
        <v>725</v>
      </c>
      <c r="C35" s="14" t="s">
        <v>728</v>
      </c>
      <c r="D35" s="16"/>
      <c r="E35" s="17"/>
      <c r="F35" s="17"/>
      <c r="G35" s="12">
        <v>1000</v>
      </c>
      <c r="H35" s="35">
        <f t="shared" si="2"/>
        <v>0</v>
      </c>
      <c r="I35" s="16"/>
      <c r="J35" s="12"/>
      <c r="K35" s="4"/>
      <c r="L35" s="4"/>
      <c r="M35" s="4"/>
      <c r="N35" s="4"/>
      <c r="O35" s="4"/>
      <c r="P35" s="4"/>
      <c r="Q35" s="4"/>
      <c r="R35" s="4"/>
      <c r="S35" s="4"/>
      <c r="T35" s="4">
        <f t="shared" si="0"/>
        <v>63280.350000000006</v>
      </c>
      <c r="U35" s="16"/>
      <c r="V35" s="12"/>
      <c r="W35" s="4"/>
      <c r="X35" s="4"/>
      <c r="Y35" s="4"/>
      <c r="Z35" s="4"/>
      <c r="AA35" s="4"/>
      <c r="AB35" s="4"/>
      <c r="AC35" s="4"/>
      <c r="AD35" s="4"/>
      <c r="AE35" s="4"/>
      <c r="AF35" s="4">
        <f t="shared" si="1"/>
        <v>11173</v>
      </c>
    </row>
    <row r="36" spans="2:32" x14ac:dyDescent="0.25">
      <c r="B36" s="14" t="s">
        <v>729</v>
      </c>
      <c r="C36" s="14" t="s">
        <v>419</v>
      </c>
      <c r="D36" s="16"/>
      <c r="E36" s="17"/>
      <c r="F36" s="17"/>
      <c r="G36" s="12"/>
      <c r="H36" s="35">
        <f t="shared" si="2"/>
        <v>0</v>
      </c>
      <c r="I36" s="16"/>
      <c r="J36" s="12">
        <v>1000</v>
      </c>
      <c r="K36" s="4"/>
      <c r="L36" s="4"/>
      <c r="M36" s="4"/>
      <c r="N36" s="4"/>
      <c r="O36" s="4"/>
      <c r="P36" s="4"/>
      <c r="Q36" s="4"/>
      <c r="R36" s="4"/>
      <c r="S36" s="4"/>
      <c r="T36" s="4">
        <f t="shared" si="0"/>
        <v>62280.350000000006</v>
      </c>
      <c r="U36" s="12"/>
      <c r="V36" s="17"/>
      <c r="W36" s="4"/>
      <c r="X36" s="4"/>
      <c r="Y36" s="4"/>
      <c r="Z36" s="4"/>
      <c r="AA36" s="4"/>
      <c r="AB36" s="4"/>
      <c r="AC36" s="4"/>
      <c r="AD36" s="4"/>
      <c r="AE36" s="4"/>
      <c r="AF36" s="4">
        <f t="shared" si="1"/>
        <v>11173</v>
      </c>
    </row>
    <row r="37" spans="2:32" x14ac:dyDescent="0.25">
      <c r="B37" s="14" t="s">
        <v>729</v>
      </c>
      <c r="C37" s="14" t="s">
        <v>556</v>
      </c>
      <c r="D37" s="16"/>
      <c r="E37" s="17"/>
      <c r="F37" s="17"/>
      <c r="G37" s="12"/>
      <c r="H37" s="35">
        <f t="shared" si="2"/>
        <v>0</v>
      </c>
      <c r="I37" s="16"/>
      <c r="J37" s="12">
        <v>1000</v>
      </c>
      <c r="K37" s="4"/>
      <c r="L37" s="4"/>
      <c r="M37" s="4"/>
      <c r="N37" s="4"/>
      <c r="O37" s="4"/>
      <c r="P37" s="4"/>
      <c r="Q37" s="4"/>
      <c r="R37" s="4"/>
      <c r="S37" s="4"/>
      <c r="T37" s="4">
        <f t="shared" si="0"/>
        <v>61280.350000000006</v>
      </c>
      <c r="U37" s="12"/>
      <c r="V37" s="17"/>
      <c r="W37" s="4"/>
      <c r="X37" s="4"/>
      <c r="Y37" s="4"/>
      <c r="Z37" s="4"/>
      <c r="AA37" s="4"/>
      <c r="AB37" s="4"/>
      <c r="AC37" s="4"/>
      <c r="AD37" s="4"/>
      <c r="AE37" s="4"/>
      <c r="AF37" s="4">
        <f t="shared" si="1"/>
        <v>11173</v>
      </c>
    </row>
    <row r="38" spans="2:32" x14ac:dyDescent="0.25">
      <c r="B38" s="14" t="s">
        <v>730</v>
      </c>
      <c r="C38" s="14" t="s">
        <v>731</v>
      </c>
      <c r="D38" s="16"/>
      <c r="E38" s="17"/>
      <c r="F38" s="17"/>
      <c r="G38" s="12"/>
      <c r="H38" s="35">
        <f t="shared" si="2"/>
        <v>0</v>
      </c>
      <c r="I38" s="16"/>
      <c r="J38" s="12">
        <v>1150</v>
      </c>
      <c r="K38" s="4"/>
      <c r="L38" s="4"/>
      <c r="M38" s="4"/>
      <c r="N38" s="4"/>
      <c r="O38" s="4"/>
      <c r="P38" s="4"/>
      <c r="Q38" s="4"/>
      <c r="R38" s="4"/>
      <c r="S38" s="4"/>
      <c r="T38" s="4">
        <f t="shared" si="0"/>
        <v>60130.350000000006</v>
      </c>
      <c r="U38" s="12"/>
      <c r="V38" s="17"/>
      <c r="W38" s="4"/>
      <c r="X38" s="4"/>
      <c r="Y38" s="4"/>
      <c r="Z38" s="4"/>
      <c r="AA38" s="4"/>
      <c r="AB38" s="4"/>
      <c r="AC38" s="4"/>
      <c r="AD38" s="4"/>
      <c r="AE38" s="4"/>
      <c r="AF38" s="4">
        <f t="shared" si="1"/>
        <v>11173</v>
      </c>
    </row>
    <row r="39" spans="2:32" x14ac:dyDescent="0.25">
      <c r="B39" s="14" t="s">
        <v>730</v>
      </c>
      <c r="C39" s="14" t="s">
        <v>732</v>
      </c>
      <c r="D39" s="16"/>
      <c r="E39" s="17"/>
      <c r="F39" s="17"/>
      <c r="G39" s="12"/>
      <c r="H39" s="35">
        <f t="shared" si="2"/>
        <v>0</v>
      </c>
      <c r="I39" s="16"/>
      <c r="J39" s="12">
        <v>1150</v>
      </c>
      <c r="K39" s="4"/>
      <c r="L39" s="4"/>
      <c r="M39" s="4"/>
      <c r="N39" s="4"/>
      <c r="O39" s="4"/>
      <c r="P39" s="4"/>
      <c r="Q39" s="4"/>
      <c r="R39" s="4"/>
      <c r="S39" s="4"/>
      <c r="T39" s="4">
        <f t="shared" si="0"/>
        <v>58980.350000000006</v>
      </c>
      <c r="U39" s="12"/>
      <c r="V39" s="17"/>
      <c r="W39" s="4"/>
      <c r="X39" s="4"/>
      <c r="Y39" s="4"/>
      <c r="Z39" s="4"/>
      <c r="AA39" s="4"/>
      <c r="AB39" s="4"/>
      <c r="AC39" s="4"/>
      <c r="AD39" s="4"/>
      <c r="AE39" s="4"/>
      <c r="AF39" s="4">
        <f t="shared" si="1"/>
        <v>11173</v>
      </c>
    </row>
    <row r="40" spans="2:32" x14ac:dyDescent="0.25">
      <c r="B40" s="14" t="s">
        <v>733</v>
      </c>
      <c r="C40" s="14" t="s">
        <v>466</v>
      </c>
      <c r="D40" s="16"/>
      <c r="E40" s="17"/>
      <c r="F40" s="17"/>
      <c r="G40" s="12"/>
      <c r="H40" s="35">
        <f t="shared" si="2"/>
        <v>0</v>
      </c>
      <c r="I40" s="16"/>
      <c r="J40" s="12">
        <v>2000</v>
      </c>
      <c r="K40" s="4"/>
      <c r="L40" s="4"/>
      <c r="M40" s="4"/>
      <c r="N40" s="4"/>
      <c r="O40" s="4"/>
      <c r="P40" s="4"/>
      <c r="Q40" s="4"/>
      <c r="R40" s="4"/>
      <c r="S40" s="4"/>
      <c r="T40" s="4">
        <f t="shared" si="0"/>
        <v>56980.350000000006</v>
      </c>
      <c r="U40" s="12"/>
      <c r="V40" s="17"/>
      <c r="W40" s="4"/>
      <c r="X40" s="4"/>
      <c r="Y40" s="4"/>
      <c r="Z40" s="4"/>
      <c r="AA40" s="4"/>
      <c r="AB40" s="4"/>
      <c r="AC40" s="4"/>
      <c r="AD40" s="4"/>
      <c r="AE40" s="4"/>
      <c r="AF40" s="4">
        <f t="shared" si="1"/>
        <v>11173</v>
      </c>
    </row>
    <row r="41" spans="2:32" x14ac:dyDescent="0.25">
      <c r="B41" s="14" t="s">
        <v>733</v>
      </c>
      <c r="C41" s="14" t="s">
        <v>466</v>
      </c>
      <c r="D41" s="16"/>
      <c r="E41" s="17"/>
      <c r="F41" s="17"/>
      <c r="G41" s="12"/>
      <c r="H41" s="35">
        <f t="shared" si="2"/>
        <v>0</v>
      </c>
      <c r="I41" s="16"/>
      <c r="J41" s="12">
        <v>2000</v>
      </c>
      <c r="K41" s="4"/>
      <c r="L41" s="4"/>
      <c r="M41" s="4"/>
      <c r="N41" s="4"/>
      <c r="O41" s="4"/>
      <c r="P41" s="4"/>
      <c r="Q41" s="4"/>
      <c r="R41" s="4"/>
      <c r="S41" s="4"/>
      <c r="T41" s="4">
        <f t="shared" si="0"/>
        <v>54980.350000000006</v>
      </c>
      <c r="U41" s="12"/>
      <c r="V41" s="17"/>
      <c r="W41" s="4"/>
      <c r="X41" s="4"/>
      <c r="Y41" s="4"/>
      <c r="Z41" s="4"/>
      <c r="AA41" s="4"/>
      <c r="AB41" s="4"/>
      <c r="AC41" s="4"/>
      <c r="AD41" s="4"/>
      <c r="AE41" s="4"/>
      <c r="AF41" s="4">
        <f t="shared" si="1"/>
        <v>11173</v>
      </c>
    </row>
    <row r="42" spans="2:32" x14ac:dyDescent="0.25">
      <c r="B42" s="14" t="s">
        <v>734</v>
      </c>
      <c r="C42" s="14" t="s">
        <v>351</v>
      </c>
      <c r="D42" s="16"/>
      <c r="E42" s="17"/>
      <c r="F42" s="17"/>
      <c r="G42" s="12"/>
      <c r="H42" s="35">
        <f t="shared" si="2"/>
        <v>0</v>
      </c>
      <c r="I42" s="16">
        <v>0</v>
      </c>
      <c r="J42" s="12"/>
      <c r="K42" s="4"/>
      <c r="L42" s="4"/>
      <c r="M42" s="4">
        <v>8359</v>
      </c>
      <c r="N42" s="4"/>
      <c r="O42" s="4"/>
      <c r="P42" s="4"/>
      <c r="Q42" s="4"/>
      <c r="R42" s="4"/>
      <c r="S42" s="4"/>
      <c r="T42" s="4">
        <f t="shared" si="0"/>
        <v>63339.350000000006</v>
      </c>
      <c r="U42" s="12"/>
      <c r="V42" s="17"/>
      <c r="W42" s="4"/>
      <c r="X42" s="4"/>
      <c r="Y42" s="4"/>
      <c r="Z42" s="4"/>
      <c r="AA42" s="4"/>
      <c r="AB42" s="4"/>
      <c r="AC42" s="4"/>
      <c r="AD42" s="4"/>
      <c r="AE42" s="4"/>
      <c r="AF42" s="4">
        <f t="shared" si="1"/>
        <v>11173</v>
      </c>
    </row>
    <row r="43" spans="2:32" x14ac:dyDescent="0.25">
      <c r="B43" s="14" t="s">
        <v>734</v>
      </c>
      <c r="C43" s="14" t="s">
        <v>351</v>
      </c>
      <c r="D43" s="16"/>
      <c r="E43" s="17"/>
      <c r="F43" s="17"/>
      <c r="G43" s="12"/>
      <c r="H43" s="35">
        <f t="shared" si="2"/>
        <v>0</v>
      </c>
      <c r="I43" s="16">
        <v>0</v>
      </c>
      <c r="J43" s="12"/>
      <c r="K43" s="4"/>
      <c r="L43" s="4"/>
      <c r="M43" s="4">
        <v>10652</v>
      </c>
      <c r="N43" s="4"/>
      <c r="O43" s="4"/>
      <c r="P43" s="4"/>
      <c r="Q43" s="4"/>
      <c r="R43" s="4"/>
      <c r="S43" s="4"/>
      <c r="T43" s="4">
        <f t="shared" si="0"/>
        <v>73991.350000000006</v>
      </c>
      <c r="U43" s="12"/>
      <c r="V43" s="17"/>
      <c r="W43" s="4"/>
      <c r="X43" s="4"/>
      <c r="Y43" s="4"/>
      <c r="Z43" s="4"/>
      <c r="AA43" s="4"/>
      <c r="AB43" s="4"/>
      <c r="AC43" s="4"/>
      <c r="AD43" s="4"/>
      <c r="AE43" s="4"/>
      <c r="AF43" s="4">
        <f t="shared" si="1"/>
        <v>11173</v>
      </c>
    </row>
    <row r="44" spans="2:32" x14ac:dyDescent="0.25">
      <c r="B44" s="14" t="s">
        <v>734</v>
      </c>
      <c r="C44" s="14" t="s">
        <v>351</v>
      </c>
      <c r="D44" s="16"/>
      <c r="E44" s="17"/>
      <c r="F44" s="17"/>
      <c r="G44" s="12"/>
      <c r="H44" s="35">
        <f t="shared" si="2"/>
        <v>0</v>
      </c>
      <c r="I44" s="16">
        <v>0</v>
      </c>
      <c r="J44" s="12"/>
      <c r="K44" s="4"/>
      <c r="L44" s="4"/>
      <c r="M44" s="4">
        <v>1032</v>
      </c>
      <c r="N44" s="4"/>
      <c r="O44" s="4"/>
      <c r="P44" s="4"/>
      <c r="Q44" s="4"/>
      <c r="R44" s="4"/>
      <c r="S44" s="4"/>
      <c r="T44" s="4">
        <f t="shared" si="0"/>
        <v>75023.350000000006</v>
      </c>
      <c r="U44" s="12"/>
      <c r="V44" s="17"/>
      <c r="W44" s="4"/>
      <c r="X44" s="4"/>
      <c r="Y44" s="4"/>
      <c r="Z44" s="4"/>
      <c r="AA44" s="4"/>
      <c r="AB44" s="4"/>
      <c r="AC44" s="4"/>
      <c r="AD44" s="4"/>
      <c r="AE44" s="4"/>
      <c r="AF44" s="4">
        <f t="shared" si="1"/>
        <v>11173</v>
      </c>
    </row>
    <row r="45" spans="2:32" x14ac:dyDescent="0.25">
      <c r="B45" s="14" t="s">
        <v>734</v>
      </c>
      <c r="C45" s="14" t="s">
        <v>351</v>
      </c>
      <c r="D45" s="16"/>
      <c r="E45" s="17"/>
      <c r="F45" s="17"/>
      <c r="G45" s="12"/>
      <c r="H45" s="35">
        <f t="shared" si="2"/>
        <v>0</v>
      </c>
      <c r="I45" s="16">
        <v>0</v>
      </c>
      <c r="J45" s="12"/>
      <c r="K45" s="4"/>
      <c r="L45" s="4"/>
      <c r="M45" s="4">
        <v>704</v>
      </c>
      <c r="N45" s="4"/>
      <c r="O45" s="4"/>
      <c r="P45" s="4"/>
      <c r="Q45" s="4"/>
      <c r="R45" s="4"/>
      <c r="S45" s="4"/>
      <c r="T45" s="4">
        <f t="shared" si="0"/>
        <v>75727.350000000006</v>
      </c>
      <c r="U45" s="12"/>
      <c r="V45" s="17"/>
      <c r="W45" s="4"/>
      <c r="X45" s="4"/>
      <c r="Y45" s="4"/>
      <c r="Z45" s="4"/>
      <c r="AA45" s="4"/>
      <c r="AB45" s="4"/>
      <c r="AC45" s="4"/>
      <c r="AD45" s="4"/>
      <c r="AE45" s="4"/>
      <c r="AF45" s="4">
        <f t="shared" si="1"/>
        <v>11173</v>
      </c>
    </row>
    <row r="46" spans="2:32" x14ac:dyDescent="0.25">
      <c r="B46" s="14" t="s">
        <v>735</v>
      </c>
      <c r="C46" s="14" t="s">
        <v>351</v>
      </c>
      <c r="D46" s="16"/>
      <c r="E46" s="17"/>
      <c r="F46" s="17"/>
      <c r="G46" s="12"/>
      <c r="H46" s="35">
        <f t="shared" si="2"/>
        <v>0</v>
      </c>
      <c r="I46" s="16"/>
      <c r="J46" s="12"/>
      <c r="K46" s="4"/>
      <c r="L46" s="4"/>
      <c r="M46" s="4"/>
      <c r="N46" s="4"/>
      <c r="O46" s="4"/>
      <c r="P46" s="4"/>
      <c r="Q46" s="4"/>
      <c r="R46" s="4"/>
      <c r="S46" s="4"/>
      <c r="T46" s="4">
        <f t="shared" si="0"/>
        <v>75727.350000000006</v>
      </c>
      <c r="U46" s="12">
        <v>0</v>
      </c>
      <c r="V46" s="17"/>
      <c r="W46" s="4"/>
      <c r="X46" s="4"/>
      <c r="Y46" s="4">
        <v>5384</v>
      </c>
      <c r="Z46" s="4"/>
      <c r="AA46" s="4"/>
      <c r="AB46" s="4"/>
      <c r="AC46" s="4"/>
      <c r="AD46" s="4"/>
      <c r="AE46" s="4"/>
      <c r="AF46" s="4">
        <f t="shared" si="1"/>
        <v>16557</v>
      </c>
    </row>
    <row r="47" spans="2:32" x14ac:dyDescent="0.25">
      <c r="B47" s="14" t="s">
        <v>735</v>
      </c>
      <c r="C47" s="14" t="s">
        <v>455</v>
      </c>
      <c r="D47" s="16">
        <v>35000</v>
      </c>
      <c r="E47" s="17"/>
      <c r="F47" s="17"/>
      <c r="G47" s="12">
        <v>35000</v>
      </c>
      <c r="H47" s="35">
        <f t="shared" si="2"/>
        <v>0</v>
      </c>
      <c r="I47" s="16"/>
      <c r="J47" s="12"/>
      <c r="K47" s="4"/>
      <c r="L47" s="4"/>
      <c r="M47" s="4"/>
      <c r="N47" s="4"/>
      <c r="O47" s="4"/>
      <c r="P47" s="4"/>
      <c r="Q47" s="4"/>
      <c r="R47" s="4"/>
      <c r="S47" s="4"/>
      <c r="T47" s="4">
        <f t="shared" si="0"/>
        <v>75727.350000000006</v>
      </c>
      <c r="U47" s="12">
        <v>0</v>
      </c>
      <c r="V47" s="17"/>
      <c r="W47" s="4"/>
      <c r="X47" s="4"/>
      <c r="Y47" s="4"/>
      <c r="Z47" s="4"/>
      <c r="AA47" s="4"/>
      <c r="AB47" s="4">
        <v>35000</v>
      </c>
      <c r="AC47" s="4"/>
      <c r="AD47" s="4"/>
      <c r="AE47" s="4"/>
      <c r="AF47" s="4">
        <f t="shared" si="1"/>
        <v>51557</v>
      </c>
    </row>
    <row r="48" spans="2:32" x14ac:dyDescent="0.25">
      <c r="B48" s="14" t="s">
        <v>735</v>
      </c>
      <c r="C48" s="14" t="s">
        <v>736</v>
      </c>
      <c r="D48" s="16">
        <v>25000</v>
      </c>
      <c r="E48" s="17"/>
      <c r="F48" s="17"/>
      <c r="G48" s="12">
        <v>25000</v>
      </c>
      <c r="H48" s="35">
        <f t="shared" si="2"/>
        <v>0</v>
      </c>
      <c r="I48" s="16"/>
      <c r="J48" s="12"/>
      <c r="K48" s="4"/>
      <c r="L48" s="4"/>
      <c r="M48" s="4"/>
      <c r="N48" s="4"/>
      <c r="O48" s="4"/>
      <c r="P48" s="4"/>
      <c r="Q48" s="4"/>
      <c r="R48" s="4"/>
      <c r="S48" s="4"/>
      <c r="T48" s="4">
        <f t="shared" si="0"/>
        <v>75727.350000000006</v>
      </c>
      <c r="U48" s="12">
        <v>0</v>
      </c>
      <c r="V48" s="17"/>
      <c r="W48" s="4"/>
      <c r="X48" s="4"/>
      <c r="Y48" s="4"/>
      <c r="Z48" s="4"/>
      <c r="AA48" s="4"/>
      <c r="AB48" s="4">
        <v>25000</v>
      </c>
      <c r="AC48" s="4"/>
      <c r="AD48" s="4"/>
      <c r="AE48" s="4"/>
      <c r="AF48" s="4">
        <f t="shared" si="1"/>
        <v>76557</v>
      </c>
    </row>
    <row r="49" spans="2:32" x14ac:dyDescent="0.25">
      <c r="B49" s="14" t="s">
        <v>735</v>
      </c>
      <c r="C49" s="14" t="s">
        <v>737</v>
      </c>
      <c r="D49" s="16">
        <v>25000</v>
      </c>
      <c r="E49" s="17"/>
      <c r="F49" s="17"/>
      <c r="G49" s="12">
        <v>25000</v>
      </c>
      <c r="H49" s="35">
        <f t="shared" si="2"/>
        <v>0</v>
      </c>
      <c r="I49" s="16"/>
      <c r="J49" s="12"/>
      <c r="K49" s="4"/>
      <c r="L49" s="4"/>
      <c r="M49" s="4"/>
      <c r="N49" s="4"/>
      <c r="O49" s="4"/>
      <c r="P49" s="4"/>
      <c r="Q49" s="4"/>
      <c r="R49" s="4"/>
      <c r="S49" s="4"/>
      <c r="T49" s="4">
        <f t="shared" si="0"/>
        <v>75727.350000000006</v>
      </c>
      <c r="U49" s="12">
        <v>0</v>
      </c>
      <c r="V49" s="17"/>
      <c r="W49" s="4"/>
      <c r="X49" s="4"/>
      <c r="Y49" s="4"/>
      <c r="Z49" s="4"/>
      <c r="AA49" s="4"/>
      <c r="AB49" s="4">
        <v>25000</v>
      </c>
      <c r="AC49" s="4"/>
      <c r="AD49" s="4"/>
      <c r="AE49" s="4"/>
      <c r="AF49" s="4">
        <f t="shared" si="1"/>
        <v>101557</v>
      </c>
    </row>
    <row r="50" spans="2:32" x14ac:dyDescent="0.25">
      <c r="B50" s="14" t="s">
        <v>735</v>
      </c>
      <c r="C50" s="14" t="s">
        <v>456</v>
      </c>
      <c r="D50" s="16">
        <v>50000</v>
      </c>
      <c r="E50" s="17"/>
      <c r="F50" s="17"/>
      <c r="G50" s="12">
        <v>50000</v>
      </c>
      <c r="H50" s="35">
        <f t="shared" si="2"/>
        <v>0</v>
      </c>
      <c r="I50" s="16"/>
      <c r="J50" s="12"/>
      <c r="K50" s="4"/>
      <c r="L50" s="4"/>
      <c r="M50" s="4"/>
      <c r="N50" s="4"/>
      <c r="O50" s="4"/>
      <c r="P50" s="4"/>
      <c r="Q50" s="4"/>
      <c r="R50" s="4"/>
      <c r="S50" s="4"/>
      <c r="T50" s="4">
        <f t="shared" si="0"/>
        <v>75727.350000000006</v>
      </c>
      <c r="U50" s="12">
        <v>0</v>
      </c>
      <c r="V50" s="17"/>
      <c r="W50" s="4"/>
      <c r="X50" s="4"/>
      <c r="Y50" s="4"/>
      <c r="Z50" s="4"/>
      <c r="AA50" s="4"/>
      <c r="AB50" s="4">
        <v>50000</v>
      </c>
      <c r="AC50" s="4"/>
      <c r="AD50" s="4"/>
      <c r="AE50" s="4"/>
      <c r="AF50" s="4">
        <f t="shared" si="1"/>
        <v>151557</v>
      </c>
    </row>
    <row r="51" spans="2:32" x14ac:dyDescent="0.25">
      <c r="B51" s="14" t="s">
        <v>735</v>
      </c>
      <c r="C51" s="14" t="s">
        <v>664</v>
      </c>
      <c r="D51" s="16">
        <v>25000</v>
      </c>
      <c r="E51" s="17"/>
      <c r="F51" s="17"/>
      <c r="G51" s="12">
        <v>25000</v>
      </c>
      <c r="H51" s="35">
        <f t="shared" si="2"/>
        <v>0</v>
      </c>
      <c r="I51" s="16"/>
      <c r="J51" s="12"/>
      <c r="K51" s="4"/>
      <c r="L51" s="4"/>
      <c r="M51" s="4"/>
      <c r="N51" s="4"/>
      <c r="O51" s="4"/>
      <c r="P51" s="4"/>
      <c r="Q51" s="4"/>
      <c r="R51" s="4"/>
      <c r="S51" s="4"/>
      <c r="T51" s="4">
        <f t="shared" si="0"/>
        <v>75727.350000000006</v>
      </c>
      <c r="U51" s="12">
        <v>0</v>
      </c>
      <c r="V51" s="17"/>
      <c r="W51" s="4"/>
      <c r="X51" s="4"/>
      <c r="Y51" s="4"/>
      <c r="Z51" s="4"/>
      <c r="AA51" s="4"/>
      <c r="AB51" s="4">
        <v>25000</v>
      </c>
      <c r="AC51" s="4"/>
      <c r="AD51" s="4"/>
      <c r="AE51" s="4"/>
      <c r="AF51" s="4">
        <f t="shared" si="1"/>
        <v>176557</v>
      </c>
    </row>
    <row r="52" spans="2:32" x14ac:dyDescent="0.25">
      <c r="B52" s="14" t="s">
        <v>735</v>
      </c>
      <c r="C52" s="14" t="s">
        <v>738</v>
      </c>
      <c r="D52" s="16">
        <v>40000</v>
      </c>
      <c r="E52" s="17"/>
      <c r="F52" s="17"/>
      <c r="G52" s="12">
        <v>40000</v>
      </c>
      <c r="H52" s="35">
        <f t="shared" si="2"/>
        <v>0</v>
      </c>
      <c r="I52" s="16"/>
      <c r="J52" s="12"/>
      <c r="K52" s="4"/>
      <c r="L52" s="4"/>
      <c r="M52" s="4"/>
      <c r="N52" s="4"/>
      <c r="O52" s="4"/>
      <c r="P52" s="4"/>
      <c r="Q52" s="4"/>
      <c r="R52" s="4"/>
      <c r="S52" s="4"/>
      <c r="T52" s="4">
        <f t="shared" si="0"/>
        <v>75727.350000000006</v>
      </c>
      <c r="U52" s="12">
        <v>0</v>
      </c>
      <c r="V52" s="17"/>
      <c r="W52" s="4"/>
      <c r="X52" s="4"/>
      <c r="Y52" s="4"/>
      <c r="Z52" s="4"/>
      <c r="AA52" s="4"/>
      <c r="AB52" s="4">
        <v>40000</v>
      </c>
      <c r="AC52" s="4"/>
      <c r="AD52" s="4"/>
      <c r="AE52" s="4"/>
      <c r="AF52" s="4">
        <f t="shared" si="1"/>
        <v>216557</v>
      </c>
    </row>
    <row r="53" spans="2:32" x14ac:dyDescent="0.25">
      <c r="B53" s="14" t="s">
        <v>739</v>
      </c>
      <c r="C53" s="14" t="s">
        <v>740</v>
      </c>
      <c r="D53" s="16"/>
      <c r="E53" s="17"/>
      <c r="F53" s="17"/>
      <c r="G53" s="12"/>
      <c r="H53" s="35">
        <f t="shared" si="2"/>
        <v>0</v>
      </c>
      <c r="I53" s="16"/>
      <c r="J53" s="12">
        <v>1000</v>
      </c>
      <c r="K53" s="4"/>
      <c r="L53" s="4"/>
      <c r="M53" s="4"/>
      <c r="N53" s="4"/>
      <c r="O53" s="4"/>
      <c r="P53" s="4"/>
      <c r="Q53" s="4"/>
      <c r="R53" s="4"/>
      <c r="S53" s="4"/>
      <c r="T53" s="4">
        <f t="shared" si="0"/>
        <v>74727.350000000006</v>
      </c>
      <c r="U53" s="12"/>
      <c r="V53" s="17"/>
      <c r="W53" s="4"/>
      <c r="X53" s="4"/>
      <c r="Y53" s="4"/>
      <c r="Z53" s="4"/>
      <c r="AA53" s="4"/>
      <c r="AB53" s="4"/>
      <c r="AC53" s="4"/>
      <c r="AD53" s="4"/>
      <c r="AE53" s="4"/>
      <c r="AF53" s="4">
        <f t="shared" si="1"/>
        <v>216557</v>
      </c>
    </row>
    <row r="54" spans="2:32" x14ac:dyDescent="0.25">
      <c r="B54" s="14" t="s">
        <v>739</v>
      </c>
      <c r="C54" s="14" t="s">
        <v>594</v>
      </c>
      <c r="D54" s="16"/>
      <c r="E54" s="17"/>
      <c r="F54" s="17"/>
      <c r="G54" s="12"/>
      <c r="H54" s="35">
        <f t="shared" si="2"/>
        <v>0</v>
      </c>
      <c r="I54" s="16">
        <v>0</v>
      </c>
      <c r="J54" s="12"/>
      <c r="K54" s="4"/>
      <c r="L54" s="4"/>
      <c r="M54" s="4"/>
      <c r="N54" s="4"/>
      <c r="O54" s="4"/>
      <c r="P54" s="4"/>
      <c r="Q54" s="4"/>
      <c r="R54" s="4"/>
      <c r="S54" s="4"/>
      <c r="T54" s="4">
        <f t="shared" si="0"/>
        <v>74727.350000000006</v>
      </c>
      <c r="U54" s="12">
        <v>138</v>
      </c>
      <c r="V54" s="17"/>
      <c r="W54" s="4"/>
      <c r="X54" s="4"/>
      <c r="Y54" s="4"/>
      <c r="Z54" s="4"/>
      <c r="AA54" s="4"/>
      <c r="AB54" s="4"/>
      <c r="AC54" s="4"/>
      <c r="AD54" s="4"/>
      <c r="AE54" s="4"/>
      <c r="AF54" s="4">
        <f t="shared" si="1"/>
        <v>216695</v>
      </c>
    </row>
    <row r="55" spans="2:32" x14ac:dyDescent="0.25">
      <c r="B55" s="14" t="s">
        <v>739</v>
      </c>
      <c r="C55" s="14" t="s">
        <v>594</v>
      </c>
      <c r="D55" s="16"/>
      <c r="E55" s="17"/>
      <c r="F55" s="17"/>
      <c r="G55" s="12"/>
      <c r="H55" s="35">
        <f t="shared" si="2"/>
        <v>0</v>
      </c>
      <c r="I55" s="16">
        <v>0</v>
      </c>
      <c r="J55" s="12"/>
      <c r="K55" s="4"/>
      <c r="L55" s="4"/>
      <c r="M55" s="4"/>
      <c r="N55" s="4"/>
      <c r="O55" s="4"/>
      <c r="P55" s="4"/>
      <c r="Q55" s="4"/>
      <c r="R55" s="4"/>
      <c r="S55" s="4"/>
      <c r="T55" s="4">
        <f t="shared" si="0"/>
        <v>74727.350000000006</v>
      </c>
      <c r="U55" s="12">
        <v>5</v>
      </c>
      <c r="V55" s="17"/>
      <c r="W55" s="4"/>
      <c r="X55" s="4"/>
      <c r="Y55" s="4"/>
      <c r="Z55" s="4"/>
      <c r="AA55" s="4"/>
      <c r="AB55" s="4"/>
      <c r="AC55" s="4"/>
      <c r="AD55" s="4"/>
      <c r="AE55" s="4"/>
      <c r="AF55" s="4">
        <f t="shared" si="1"/>
        <v>216700</v>
      </c>
    </row>
    <row r="56" spans="2:32" x14ac:dyDescent="0.25">
      <c r="B56" s="14" t="s">
        <v>739</v>
      </c>
      <c r="C56" s="14" t="s">
        <v>594</v>
      </c>
      <c r="D56" s="16"/>
      <c r="E56" s="17"/>
      <c r="F56" s="17"/>
      <c r="G56" s="12"/>
      <c r="H56" s="35">
        <f t="shared" si="2"/>
        <v>0</v>
      </c>
      <c r="I56" s="16">
        <v>0</v>
      </c>
      <c r="J56" s="12"/>
      <c r="K56" s="4"/>
      <c r="L56" s="4"/>
      <c r="M56" s="4"/>
      <c r="N56" s="4"/>
      <c r="O56" s="4"/>
      <c r="P56" s="4"/>
      <c r="Q56" s="4"/>
      <c r="R56" s="4"/>
      <c r="S56" s="4"/>
      <c r="T56" s="4">
        <f t="shared" si="0"/>
        <v>74727.350000000006</v>
      </c>
      <c r="U56" s="12">
        <v>617</v>
      </c>
      <c r="V56" s="17"/>
      <c r="W56" s="4"/>
      <c r="X56" s="4"/>
      <c r="Y56" s="4"/>
      <c r="Z56" s="4"/>
      <c r="AA56" s="4"/>
      <c r="AB56" s="4"/>
      <c r="AC56" s="4"/>
      <c r="AD56" s="4"/>
      <c r="AE56" s="4"/>
      <c r="AF56" s="4">
        <f t="shared" si="1"/>
        <v>217317</v>
      </c>
    </row>
    <row r="57" spans="2:32" x14ac:dyDescent="0.25">
      <c r="B57" s="14" t="s">
        <v>739</v>
      </c>
      <c r="C57" s="14" t="s">
        <v>594</v>
      </c>
      <c r="D57" s="16"/>
      <c r="E57" s="17"/>
      <c r="F57" s="17"/>
      <c r="G57" s="12"/>
      <c r="H57" s="35">
        <f t="shared" si="2"/>
        <v>0</v>
      </c>
      <c r="I57" s="16">
        <v>0</v>
      </c>
      <c r="J57" s="12"/>
      <c r="K57" s="4"/>
      <c r="L57" s="4"/>
      <c r="M57" s="4"/>
      <c r="N57" s="4"/>
      <c r="O57" s="4"/>
      <c r="P57" s="4"/>
      <c r="Q57" s="4"/>
      <c r="R57" s="4"/>
      <c r="S57" s="4"/>
      <c r="T57" s="4">
        <f t="shared" si="0"/>
        <v>74727.350000000006</v>
      </c>
      <c r="U57" s="12">
        <v>19</v>
      </c>
      <c r="V57" s="17"/>
      <c r="W57" s="4"/>
      <c r="X57" s="4"/>
      <c r="Y57" s="4"/>
      <c r="Z57" s="4"/>
      <c r="AA57" s="4"/>
      <c r="AB57" s="4"/>
      <c r="AC57" s="4"/>
      <c r="AD57" s="4"/>
      <c r="AE57" s="4"/>
      <c r="AF57" s="4">
        <f t="shared" si="1"/>
        <v>217336</v>
      </c>
    </row>
    <row r="58" spans="2:32" x14ac:dyDescent="0.25">
      <c r="B58" s="14" t="s">
        <v>741</v>
      </c>
      <c r="C58" s="14" t="s">
        <v>518</v>
      </c>
      <c r="D58" s="16"/>
      <c r="E58" s="17"/>
      <c r="F58" s="17"/>
      <c r="G58" s="12"/>
      <c r="H58" s="35">
        <f t="shared" si="2"/>
        <v>0</v>
      </c>
      <c r="I58" s="16">
        <v>250</v>
      </c>
      <c r="J58" s="12"/>
      <c r="K58" s="4"/>
      <c r="L58" s="4"/>
      <c r="M58" s="4"/>
      <c r="N58" s="4"/>
      <c r="O58" s="4"/>
      <c r="P58" s="4"/>
      <c r="Q58" s="4"/>
      <c r="R58" s="4"/>
      <c r="S58" s="4"/>
      <c r="T58" s="4">
        <f t="shared" si="0"/>
        <v>74977.350000000006</v>
      </c>
      <c r="U58" s="12"/>
      <c r="V58" s="17"/>
      <c r="W58" s="4"/>
      <c r="X58" s="4"/>
      <c r="Y58" s="4"/>
      <c r="Z58" s="4"/>
      <c r="AA58" s="4"/>
      <c r="AB58" s="4"/>
      <c r="AC58" s="4"/>
      <c r="AD58" s="4"/>
      <c r="AE58" s="4"/>
      <c r="AF58" s="4">
        <f t="shared" si="1"/>
        <v>217336</v>
      </c>
    </row>
    <row r="59" spans="2:32" x14ac:dyDescent="0.25">
      <c r="B59" s="14" t="s">
        <v>741</v>
      </c>
      <c r="C59" s="14" t="s">
        <v>742</v>
      </c>
      <c r="D59" s="16"/>
      <c r="E59" s="17"/>
      <c r="F59" s="17"/>
      <c r="G59" s="12"/>
      <c r="H59" s="35">
        <f t="shared" si="2"/>
        <v>0</v>
      </c>
      <c r="I59" s="16"/>
      <c r="J59" s="12">
        <v>10000</v>
      </c>
      <c r="K59" s="4"/>
      <c r="L59" s="4"/>
      <c r="M59" s="4"/>
      <c r="N59" s="4"/>
      <c r="O59" s="4"/>
      <c r="P59" s="4"/>
      <c r="Q59" s="4"/>
      <c r="R59" s="4"/>
      <c r="S59" s="4"/>
      <c r="T59" s="4">
        <f t="shared" si="0"/>
        <v>64977.350000000006</v>
      </c>
      <c r="U59" s="12"/>
      <c r="V59" s="17"/>
      <c r="W59" s="4"/>
      <c r="X59" s="4"/>
      <c r="Y59" s="4"/>
      <c r="Z59" s="4"/>
      <c r="AA59" s="4"/>
      <c r="AB59" s="4"/>
      <c r="AC59" s="4"/>
      <c r="AD59" s="4"/>
      <c r="AE59" s="4"/>
      <c r="AF59" s="4">
        <f t="shared" si="1"/>
        <v>217336</v>
      </c>
    </row>
    <row r="60" spans="2:32" x14ac:dyDescent="0.25">
      <c r="B60" s="14" t="s">
        <v>743</v>
      </c>
      <c r="C60" s="14" t="s">
        <v>335</v>
      </c>
      <c r="D60" s="16"/>
      <c r="E60" s="17"/>
      <c r="F60" s="17"/>
      <c r="G60" s="12"/>
      <c r="H60" s="35">
        <f t="shared" si="2"/>
        <v>0</v>
      </c>
      <c r="I60" s="16"/>
      <c r="J60" s="12"/>
      <c r="K60" s="4"/>
      <c r="L60" s="4"/>
      <c r="M60" s="4"/>
      <c r="N60" s="4"/>
      <c r="O60" s="4"/>
      <c r="P60" s="4"/>
      <c r="Q60" s="4"/>
      <c r="R60" s="4"/>
      <c r="S60" s="4"/>
      <c r="T60" s="4">
        <f t="shared" si="0"/>
        <v>64977.350000000006</v>
      </c>
      <c r="U60" s="12"/>
      <c r="V60" s="17">
        <v>0</v>
      </c>
      <c r="W60" s="4"/>
      <c r="X60" s="4"/>
      <c r="Y60" s="4"/>
      <c r="Z60" s="4"/>
      <c r="AA60" s="4"/>
      <c r="AB60" s="4"/>
      <c r="AC60" s="4"/>
      <c r="AD60" s="4"/>
      <c r="AE60" s="4">
        <v>216250</v>
      </c>
      <c r="AF60" s="4">
        <f t="shared" si="1"/>
        <v>1086</v>
      </c>
    </row>
    <row r="61" spans="2:32" x14ac:dyDescent="0.25">
      <c r="B61" s="14" t="s">
        <v>744</v>
      </c>
      <c r="C61" s="14" t="s">
        <v>594</v>
      </c>
      <c r="D61" s="16"/>
      <c r="E61" s="17"/>
      <c r="F61" s="17"/>
      <c r="G61" s="12"/>
      <c r="H61" s="35">
        <f t="shared" si="2"/>
        <v>0</v>
      </c>
      <c r="I61" s="16">
        <v>2563</v>
      </c>
      <c r="J61" s="12"/>
      <c r="K61" s="4"/>
      <c r="L61" s="4"/>
      <c r="M61" s="4"/>
      <c r="N61" s="4"/>
      <c r="O61" s="4"/>
      <c r="P61" s="4"/>
      <c r="Q61" s="4"/>
      <c r="R61" s="4"/>
      <c r="S61" s="4"/>
      <c r="T61" s="4">
        <f t="shared" si="0"/>
        <v>67540.350000000006</v>
      </c>
      <c r="U61" s="12"/>
      <c r="V61" s="17"/>
      <c r="W61" s="4"/>
      <c r="X61" s="4"/>
      <c r="Y61" s="4"/>
      <c r="Z61" s="4"/>
      <c r="AA61" s="4"/>
      <c r="AB61" s="4"/>
      <c r="AC61" s="4"/>
      <c r="AD61" s="4"/>
      <c r="AE61" s="4"/>
      <c r="AF61" s="4">
        <f t="shared" si="1"/>
        <v>1086</v>
      </c>
    </row>
    <row r="62" spans="2:32" x14ac:dyDescent="0.25">
      <c r="B62" s="14" t="s">
        <v>745</v>
      </c>
      <c r="C62" s="14" t="s">
        <v>559</v>
      </c>
      <c r="D62" s="16"/>
      <c r="E62" s="17"/>
      <c r="F62" s="17"/>
      <c r="G62" s="12"/>
      <c r="H62" s="35">
        <f t="shared" si="2"/>
        <v>0</v>
      </c>
      <c r="I62" s="16">
        <v>0</v>
      </c>
      <c r="J62" s="12">
        <v>12000</v>
      </c>
      <c r="K62" s="4"/>
      <c r="L62" s="4"/>
      <c r="M62" s="4"/>
      <c r="N62" s="4"/>
      <c r="O62" s="4"/>
      <c r="P62" s="4"/>
      <c r="Q62" s="4"/>
      <c r="R62" s="4"/>
      <c r="S62" s="4"/>
      <c r="T62" s="4">
        <f t="shared" si="0"/>
        <v>55540.350000000006</v>
      </c>
      <c r="U62" s="12"/>
      <c r="V62" s="17"/>
      <c r="W62" s="4"/>
      <c r="X62" s="4"/>
      <c r="Y62" s="4"/>
      <c r="Z62" s="4"/>
      <c r="AA62" s="4"/>
      <c r="AB62" s="4"/>
      <c r="AC62" s="4"/>
      <c r="AD62" s="4"/>
      <c r="AE62" s="4"/>
      <c r="AF62" s="4">
        <f t="shared" si="1"/>
        <v>1086</v>
      </c>
    </row>
    <row r="63" spans="2:32" x14ac:dyDescent="0.25">
      <c r="B63" s="14" t="s">
        <v>745</v>
      </c>
      <c r="C63" s="14" t="s">
        <v>290</v>
      </c>
      <c r="D63" s="16"/>
      <c r="E63" s="17"/>
      <c r="F63" s="17"/>
      <c r="G63" s="12"/>
      <c r="H63" s="35">
        <f t="shared" si="2"/>
        <v>0</v>
      </c>
      <c r="I63" s="16"/>
      <c r="J63" s="12">
        <v>0</v>
      </c>
      <c r="K63" s="4">
        <v>125</v>
      </c>
      <c r="L63" s="4"/>
      <c r="M63" s="4"/>
      <c r="N63" s="4"/>
      <c r="O63" s="4"/>
      <c r="P63" s="4"/>
      <c r="Q63" s="4"/>
      <c r="R63" s="4"/>
      <c r="S63" s="4"/>
      <c r="T63" s="4">
        <f t="shared" si="0"/>
        <v>55415.350000000006</v>
      </c>
      <c r="U63" s="12"/>
      <c r="V63" s="17"/>
      <c r="W63" s="4"/>
      <c r="X63" s="4"/>
      <c r="Y63" s="4"/>
      <c r="Z63" s="4"/>
      <c r="AA63" s="4"/>
      <c r="AB63" s="4"/>
      <c r="AC63" s="4"/>
      <c r="AD63" s="4"/>
      <c r="AE63" s="4"/>
      <c r="AF63" s="4">
        <f t="shared" si="1"/>
        <v>1086</v>
      </c>
    </row>
    <row r="64" spans="2:32" x14ac:dyDescent="0.25">
      <c r="B64" s="14" t="s">
        <v>745</v>
      </c>
      <c r="C64" s="14" t="s">
        <v>746</v>
      </c>
      <c r="D64" s="16"/>
      <c r="E64" s="17"/>
      <c r="F64" s="17"/>
      <c r="G64" s="12"/>
      <c r="H64" s="35">
        <f t="shared" si="2"/>
        <v>0</v>
      </c>
      <c r="I64" s="16"/>
      <c r="J64" s="12">
        <v>5000</v>
      </c>
      <c r="K64" s="4"/>
      <c r="L64" s="4"/>
      <c r="M64" s="4"/>
      <c r="N64" s="4"/>
      <c r="O64" s="4"/>
      <c r="P64" s="4"/>
      <c r="Q64" s="4"/>
      <c r="R64" s="4"/>
      <c r="S64" s="4"/>
      <c r="T64" s="4">
        <f t="shared" si="0"/>
        <v>50415.350000000006</v>
      </c>
      <c r="U64" s="12"/>
      <c r="V64" s="17"/>
      <c r="W64" s="4"/>
      <c r="X64" s="4"/>
      <c r="Y64" s="4"/>
      <c r="Z64" s="4"/>
      <c r="AA64" s="4"/>
      <c r="AB64" s="4"/>
      <c r="AC64" s="4"/>
      <c r="AD64" s="4"/>
      <c r="AE64" s="4"/>
      <c r="AF64" s="4">
        <f t="shared" si="1"/>
        <v>1086</v>
      </c>
    </row>
    <row r="65" spans="2:32" x14ac:dyDescent="0.25">
      <c r="B65" s="14" t="s">
        <v>745</v>
      </c>
      <c r="C65" s="14" t="s">
        <v>737</v>
      </c>
      <c r="D65" s="16">
        <v>500</v>
      </c>
      <c r="E65" s="17"/>
      <c r="F65" s="17"/>
      <c r="G65" s="12"/>
      <c r="H65" s="35">
        <f t="shared" si="2"/>
        <v>500</v>
      </c>
      <c r="I65" s="16"/>
      <c r="J65" s="12"/>
      <c r="K65" s="4"/>
      <c r="L65" s="4"/>
      <c r="M65" s="4"/>
      <c r="N65" s="4"/>
      <c r="O65" s="4"/>
      <c r="P65" s="4"/>
      <c r="Q65" s="4"/>
      <c r="R65" s="4"/>
      <c r="S65" s="4"/>
      <c r="T65" s="4">
        <f t="shared" si="0"/>
        <v>50415.350000000006</v>
      </c>
      <c r="U65" s="16"/>
      <c r="V65" s="12"/>
      <c r="W65" s="4"/>
      <c r="X65" s="4"/>
      <c r="Y65" s="4"/>
      <c r="Z65" s="4"/>
      <c r="AA65" s="4"/>
      <c r="AB65" s="4"/>
      <c r="AC65" s="4"/>
      <c r="AD65" s="4"/>
      <c r="AE65" s="4"/>
      <c r="AF65" s="4">
        <f t="shared" si="1"/>
        <v>1086</v>
      </c>
    </row>
    <row r="66" spans="2:32" x14ac:dyDescent="0.25">
      <c r="B66" s="14" t="s">
        <v>745</v>
      </c>
      <c r="C66" s="14" t="s">
        <v>747</v>
      </c>
      <c r="D66" s="16"/>
      <c r="E66" s="17"/>
      <c r="F66" s="17"/>
      <c r="G66" s="12">
        <v>500</v>
      </c>
      <c r="H66" s="35">
        <f t="shared" si="2"/>
        <v>0</v>
      </c>
      <c r="I66" s="16"/>
      <c r="J66" s="12"/>
      <c r="K66" s="4"/>
      <c r="L66" s="4"/>
      <c r="M66" s="4"/>
      <c r="N66" s="4"/>
      <c r="O66" s="4"/>
      <c r="P66" s="4"/>
      <c r="Q66" s="4"/>
      <c r="R66" s="4"/>
      <c r="S66" s="4"/>
      <c r="T66" s="4">
        <f t="shared" si="0"/>
        <v>50415.350000000006</v>
      </c>
      <c r="U66" s="16"/>
      <c r="V66" s="12"/>
      <c r="W66" s="4"/>
      <c r="X66" s="4"/>
      <c r="Y66" s="4"/>
      <c r="Z66" s="4"/>
      <c r="AA66" s="4"/>
      <c r="AB66" s="4"/>
      <c r="AC66" s="4"/>
      <c r="AD66" s="4"/>
      <c r="AE66" s="4"/>
      <c r="AF66" s="4">
        <f t="shared" si="1"/>
        <v>1086</v>
      </c>
    </row>
    <row r="67" spans="2:32" x14ac:dyDescent="0.25">
      <c r="B67" s="14" t="s">
        <v>748</v>
      </c>
      <c r="C67" s="14" t="s">
        <v>524</v>
      </c>
      <c r="D67" s="16"/>
      <c r="E67" s="17"/>
      <c r="F67" s="17"/>
      <c r="G67" s="12"/>
      <c r="H67" s="35">
        <f t="shared" si="2"/>
        <v>0</v>
      </c>
      <c r="I67" s="16">
        <v>250</v>
      </c>
      <c r="J67" s="12"/>
      <c r="K67" s="4"/>
      <c r="L67" s="4"/>
      <c r="M67" s="4"/>
      <c r="N67" s="4"/>
      <c r="O67" s="4"/>
      <c r="P67" s="4"/>
      <c r="Q67" s="4"/>
      <c r="R67" s="4"/>
      <c r="S67" s="4"/>
      <c r="T67" s="4">
        <f t="shared" si="0"/>
        <v>50665.350000000006</v>
      </c>
      <c r="U67" s="16"/>
      <c r="V67" s="12"/>
      <c r="W67" s="4"/>
      <c r="X67" s="4"/>
      <c r="Y67" s="4"/>
      <c r="Z67" s="4"/>
      <c r="AA67" s="4"/>
      <c r="AB67" s="4"/>
      <c r="AC67" s="4"/>
      <c r="AD67" s="4"/>
      <c r="AE67" s="4"/>
      <c r="AF67" s="4">
        <f t="shared" si="1"/>
        <v>1086</v>
      </c>
    </row>
    <row r="68" spans="2:32" x14ac:dyDescent="0.25">
      <c r="B68" s="14" t="s">
        <v>748</v>
      </c>
      <c r="C68" s="14" t="s">
        <v>524</v>
      </c>
      <c r="D68" s="16"/>
      <c r="E68" s="17"/>
      <c r="F68" s="17"/>
      <c r="G68" s="12"/>
      <c r="H68" s="35">
        <f t="shared" si="2"/>
        <v>0</v>
      </c>
      <c r="I68" s="16">
        <v>250</v>
      </c>
      <c r="J68" s="12"/>
      <c r="K68" s="4"/>
      <c r="L68" s="4"/>
      <c r="M68" s="4"/>
      <c r="N68" s="4"/>
      <c r="O68" s="4"/>
      <c r="P68" s="4"/>
      <c r="Q68" s="4"/>
      <c r="R68" s="4"/>
      <c r="S68" s="4"/>
      <c r="T68" s="4">
        <f t="shared" ref="T68:T86" si="3">T67+(I68+L68+M68+P68+Q68+R68)-(J68+K68+N68+O68+S68)</f>
        <v>50915.350000000006</v>
      </c>
      <c r="U68" s="16"/>
      <c r="V68" s="12"/>
      <c r="W68" s="4"/>
      <c r="X68" s="4"/>
      <c r="Y68" s="4"/>
      <c r="Z68" s="4"/>
      <c r="AA68" s="4"/>
      <c r="AB68" s="4"/>
      <c r="AC68" s="4"/>
      <c r="AD68" s="4"/>
      <c r="AE68" s="4"/>
      <c r="AF68" s="4">
        <f t="shared" ref="AF68:AF130" si="4">AF67+(U68+X68+Y68+AB68+AC68+AD68)-(V68+W68+Z68+AA68+AE68)</f>
        <v>1086</v>
      </c>
    </row>
    <row r="69" spans="2:32" x14ac:dyDescent="0.25">
      <c r="B69" s="14" t="s">
        <v>748</v>
      </c>
      <c r="C69" s="14" t="s">
        <v>560</v>
      </c>
      <c r="D69" s="16"/>
      <c r="E69" s="17"/>
      <c r="F69" s="17"/>
      <c r="G69" s="12"/>
      <c r="H69" s="35">
        <f t="shared" ref="H69:H127" si="5">H68+D69-G69</f>
        <v>0</v>
      </c>
      <c r="I69" s="16"/>
      <c r="J69" s="12">
        <v>17000</v>
      </c>
      <c r="K69" s="4"/>
      <c r="L69" s="4"/>
      <c r="M69" s="4"/>
      <c r="N69" s="4"/>
      <c r="O69" s="4"/>
      <c r="P69" s="4"/>
      <c r="Q69" s="4"/>
      <c r="R69" s="4"/>
      <c r="S69" s="4"/>
      <c r="T69" s="4">
        <f t="shared" si="3"/>
        <v>33915.350000000006</v>
      </c>
      <c r="U69" s="16"/>
      <c r="V69" s="12"/>
      <c r="W69" s="4"/>
      <c r="X69" s="4"/>
      <c r="Y69" s="4"/>
      <c r="Z69" s="4"/>
      <c r="AA69" s="4"/>
      <c r="AB69" s="4"/>
      <c r="AC69" s="4"/>
      <c r="AD69" s="4"/>
      <c r="AE69" s="4"/>
      <c r="AF69" s="4">
        <f t="shared" si="4"/>
        <v>1086</v>
      </c>
    </row>
    <row r="70" spans="2:32" x14ac:dyDescent="0.25">
      <c r="B70" s="14" t="s">
        <v>748</v>
      </c>
      <c r="C70" s="14" t="s">
        <v>290</v>
      </c>
      <c r="D70" s="16"/>
      <c r="E70" s="17"/>
      <c r="F70" s="17"/>
      <c r="G70" s="12"/>
      <c r="H70" s="35">
        <f t="shared" si="5"/>
        <v>0</v>
      </c>
      <c r="I70" s="16"/>
      <c r="J70" s="12">
        <v>0</v>
      </c>
      <c r="K70" s="4">
        <v>125</v>
      </c>
      <c r="L70" s="4"/>
      <c r="M70" s="4"/>
      <c r="N70" s="4"/>
      <c r="O70" s="4"/>
      <c r="P70" s="4"/>
      <c r="Q70" s="4"/>
      <c r="R70" s="4"/>
      <c r="S70" s="4"/>
      <c r="T70" s="4">
        <f t="shared" si="3"/>
        <v>33790.350000000006</v>
      </c>
      <c r="U70" s="16"/>
      <c r="V70" s="12"/>
      <c r="W70" s="4"/>
      <c r="X70" s="4"/>
      <c r="Y70" s="4"/>
      <c r="Z70" s="4"/>
      <c r="AA70" s="4"/>
      <c r="AB70" s="4"/>
      <c r="AC70" s="4"/>
      <c r="AD70" s="4"/>
      <c r="AE70" s="4"/>
      <c r="AF70" s="4">
        <f t="shared" si="4"/>
        <v>1086</v>
      </c>
    </row>
    <row r="71" spans="2:32" x14ac:dyDescent="0.25">
      <c r="B71" s="14" t="s">
        <v>749</v>
      </c>
      <c r="C71" s="14" t="s">
        <v>477</v>
      </c>
      <c r="D71" s="16"/>
      <c r="E71" s="17"/>
      <c r="F71" s="17"/>
      <c r="G71" s="12"/>
      <c r="H71" s="35">
        <f t="shared" si="5"/>
        <v>0</v>
      </c>
      <c r="I71" s="16"/>
      <c r="J71" s="12">
        <v>1000</v>
      </c>
      <c r="K71" s="4"/>
      <c r="L71" s="4"/>
      <c r="M71" s="4"/>
      <c r="N71" s="4"/>
      <c r="O71" s="4"/>
      <c r="P71" s="4"/>
      <c r="Q71" s="4"/>
      <c r="R71" s="4"/>
      <c r="S71" s="4"/>
      <c r="T71" s="4">
        <f t="shared" si="3"/>
        <v>32790.350000000006</v>
      </c>
      <c r="U71" s="16"/>
      <c r="V71" s="12"/>
      <c r="W71" s="4"/>
      <c r="X71" s="4"/>
      <c r="Y71" s="4"/>
      <c r="Z71" s="4"/>
      <c r="AA71" s="4"/>
      <c r="AB71" s="4"/>
      <c r="AC71" s="4"/>
      <c r="AD71" s="4"/>
      <c r="AE71" s="4"/>
      <c r="AF71" s="4">
        <f t="shared" si="4"/>
        <v>1086</v>
      </c>
    </row>
    <row r="72" spans="2:32" x14ac:dyDescent="0.25">
      <c r="B72" s="14" t="s">
        <v>750</v>
      </c>
      <c r="C72" s="14" t="s">
        <v>351</v>
      </c>
      <c r="D72" s="16"/>
      <c r="E72" s="17"/>
      <c r="F72" s="17"/>
      <c r="G72" s="12"/>
      <c r="H72" s="35">
        <f t="shared" si="5"/>
        <v>0</v>
      </c>
      <c r="I72" s="16"/>
      <c r="J72" s="12"/>
      <c r="K72" s="4"/>
      <c r="L72" s="4"/>
      <c r="M72" s="4"/>
      <c r="N72" s="4"/>
      <c r="O72" s="4"/>
      <c r="P72" s="4"/>
      <c r="Q72" s="4"/>
      <c r="R72" s="4"/>
      <c r="S72" s="4"/>
      <c r="T72" s="4">
        <f t="shared" si="3"/>
        <v>32790.350000000006</v>
      </c>
      <c r="U72" s="16">
        <v>0</v>
      </c>
      <c r="V72" s="12"/>
      <c r="W72" s="4"/>
      <c r="X72" s="4"/>
      <c r="Y72" s="4">
        <v>7125</v>
      </c>
      <c r="Z72" s="4"/>
      <c r="AA72" s="4"/>
      <c r="AB72" s="4"/>
      <c r="AC72" s="4"/>
      <c r="AD72" s="4"/>
      <c r="AE72" s="4"/>
      <c r="AF72" s="4">
        <f t="shared" si="4"/>
        <v>8211</v>
      </c>
    </row>
    <row r="73" spans="2:32" x14ac:dyDescent="0.25">
      <c r="B73" s="14" t="s">
        <v>751</v>
      </c>
      <c r="C73" s="14" t="s">
        <v>752</v>
      </c>
      <c r="D73" s="16"/>
      <c r="E73" s="17"/>
      <c r="F73" s="17"/>
      <c r="G73" s="12"/>
      <c r="H73" s="35">
        <f t="shared" si="5"/>
        <v>0</v>
      </c>
      <c r="I73" s="16"/>
      <c r="J73" s="12">
        <v>4000</v>
      </c>
      <c r="K73" s="4"/>
      <c r="L73" s="4"/>
      <c r="M73" s="4"/>
      <c r="N73" s="4"/>
      <c r="O73" s="4"/>
      <c r="P73" s="4"/>
      <c r="Q73" s="4"/>
      <c r="R73" s="4"/>
      <c r="S73" s="4"/>
      <c r="T73" s="4">
        <f t="shared" si="3"/>
        <v>28790.350000000006</v>
      </c>
      <c r="U73" s="16"/>
      <c r="V73" s="12"/>
      <c r="W73" s="4"/>
      <c r="X73" s="4"/>
      <c r="Y73" s="4"/>
      <c r="Z73" s="4"/>
      <c r="AA73" s="4"/>
      <c r="AB73" s="4"/>
      <c r="AC73" s="4"/>
      <c r="AD73" s="4"/>
      <c r="AE73" s="4"/>
      <c r="AF73" s="4">
        <f t="shared" si="4"/>
        <v>8211</v>
      </c>
    </row>
    <row r="74" spans="2:32" x14ac:dyDescent="0.25">
      <c r="B74" s="14" t="s">
        <v>751</v>
      </c>
      <c r="C74" s="14" t="s">
        <v>290</v>
      </c>
      <c r="D74" s="16"/>
      <c r="E74" s="17"/>
      <c r="F74" s="17"/>
      <c r="G74" s="12"/>
      <c r="H74" s="35">
        <f t="shared" si="5"/>
        <v>0</v>
      </c>
      <c r="I74" s="16"/>
      <c r="J74" s="12">
        <v>0</v>
      </c>
      <c r="K74" s="4">
        <v>100</v>
      </c>
      <c r="L74" s="4"/>
      <c r="M74" s="4"/>
      <c r="N74" s="4"/>
      <c r="O74" s="4"/>
      <c r="P74" s="4"/>
      <c r="Q74" s="4"/>
      <c r="R74" s="4"/>
      <c r="S74" s="4"/>
      <c r="T74" s="4">
        <f t="shared" si="3"/>
        <v>28690.350000000006</v>
      </c>
      <c r="U74" s="16"/>
      <c r="V74" s="12"/>
      <c r="W74" s="4"/>
      <c r="X74" s="4"/>
      <c r="Y74" s="4"/>
      <c r="Z74" s="4"/>
      <c r="AA74" s="4"/>
      <c r="AB74" s="4"/>
      <c r="AC74" s="4"/>
      <c r="AD74" s="4"/>
      <c r="AE74" s="4"/>
      <c r="AF74" s="4">
        <f t="shared" si="4"/>
        <v>8211</v>
      </c>
    </row>
    <row r="75" spans="2:32" x14ac:dyDescent="0.25">
      <c r="B75" s="14" t="s">
        <v>753</v>
      </c>
      <c r="C75" s="14" t="s">
        <v>351</v>
      </c>
      <c r="D75" s="16"/>
      <c r="E75" s="17"/>
      <c r="F75" s="17"/>
      <c r="G75" s="12"/>
      <c r="H75" s="35">
        <f t="shared" si="5"/>
        <v>0</v>
      </c>
      <c r="I75" s="16">
        <v>0</v>
      </c>
      <c r="J75" s="12">
        <v>0</v>
      </c>
      <c r="K75" s="4"/>
      <c r="L75" s="4"/>
      <c r="M75" s="4">
        <v>785</v>
      </c>
      <c r="N75" s="4"/>
      <c r="O75" s="4"/>
      <c r="P75" s="4"/>
      <c r="Q75" s="4"/>
      <c r="R75" s="4"/>
      <c r="S75" s="4"/>
      <c r="T75" s="4">
        <f t="shared" si="3"/>
        <v>29475.350000000006</v>
      </c>
      <c r="U75" s="16"/>
      <c r="V75" s="12"/>
      <c r="W75" s="4"/>
      <c r="X75" s="4"/>
      <c r="Y75" s="4"/>
      <c r="Z75" s="4"/>
      <c r="AA75" s="4"/>
      <c r="AB75" s="4"/>
      <c r="AC75" s="4"/>
      <c r="AD75" s="4"/>
      <c r="AE75" s="4"/>
      <c r="AF75" s="4">
        <f t="shared" si="4"/>
        <v>8211</v>
      </c>
    </row>
    <row r="76" spans="2:32" x14ac:dyDescent="0.25">
      <c r="B76" s="14" t="s">
        <v>753</v>
      </c>
      <c r="C76" s="14" t="s">
        <v>232</v>
      </c>
      <c r="D76" s="16"/>
      <c r="E76" s="17"/>
      <c r="F76" s="17"/>
      <c r="G76" s="12"/>
      <c r="H76" s="35">
        <f t="shared" si="5"/>
        <v>0</v>
      </c>
      <c r="I76" s="16"/>
      <c r="J76" s="12"/>
      <c r="K76" s="4"/>
      <c r="L76" s="4"/>
      <c r="M76" s="4"/>
      <c r="N76" s="4"/>
      <c r="O76" s="4"/>
      <c r="P76" s="4"/>
      <c r="Q76" s="4"/>
      <c r="R76" s="4"/>
      <c r="S76" s="4"/>
      <c r="T76" s="4">
        <f t="shared" si="3"/>
        <v>29475.350000000006</v>
      </c>
      <c r="U76" s="16">
        <v>0</v>
      </c>
      <c r="V76" s="12"/>
      <c r="W76" s="4"/>
      <c r="X76" s="4">
        <v>271</v>
      </c>
      <c r="Y76" s="4"/>
      <c r="Z76" s="4"/>
      <c r="AA76" s="4"/>
      <c r="AB76" s="4"/>
      <c r="AC76" s="4"/>
      <c r="AD76" s="4"/>
      <c r="AE76" s="4"/>
      <c r="AF76" s="4">
        <f t="shared" si="4"/>
        <v>8482</v>
      </c>
    </row>
    <row r="77" spans="2:32" x14ac:dyDescent="0.25">
      <c r="B77" s="14" t="s">
        <v>754</v>
      </c>
      <c r="C77" s="14" t="s">
        <v>351</v>
      </c>
      <c r="D77" s="16"/>
      <c r="E77" s="17"/>
      <c r="F77" s="17"/>
      <c r="G77" s="12"/>
      <c r="H77" s="35">
        <f t="shared" si="5"/>
        <v>0</v>
      </c>
      <c r="I77" s="16">
        <v>0</v>
      </c>
      <c r="J77" s="12">
        <v>0</v>
      </c>
      <c r="K77" s="4"/>
      <c r="L77" s="4"/>
      <c r="M77" s="4">
        <v>639</v>
      </c>
      <c r="N77" s="4"/>
      <c r="O77" s="4"/>
      <c r="P77" s="4"/>
      <c r="Q77" s="4"/>
      <c r="R77" s="4"/>
      <c r="S77" s="4"/>
      <c r="T77" s="4">
        <f t="shared" si="3"/>
        <v>30114.350000000006</v>
      </c>
      <c r="U77" s="16"/>
      <c r="V77" s="12"/>
      <c r="W77" s="4"/>
      <c r="X77" s="4"/>
      <c r="Y77" s="4"/>
      <c r="Z77" s="4"/>
      <c r="AA77" s="4"/>
      <c r="AB77" s="4"/>
      <c r="AC77" s="4"/>
      <c r="AD77" s="4"/>
      <c r="AE77" s="4"/>
      <c r="AF77" s="4">
        <f t="shared" si="4"/>
        <v>8482</v>
      </c>
    </row>
    <row r="78" spans="2:32" x14ac:dyDescent="0.25">
      <c r="B78" s="14" t="s">
        <v>754</v>
      </c>
      <c r="C78" s="14" t="s">
        <v>755</v>
      </c>
      <c r="D78" s="16">
        <v>180</v>
      </c>
      <c r="E78" s="17"/>
      <c r="F78" s="17"/>
      <c r="G78" s="12"/>
      <c r="H78" s="35">
        <f t="shared" si="5"/>
        <v>180</v>
      </c>
      <c r="I78" s="16"/>
      <c r="J78" s="12"/>
      <c r="K78" s="4"/>
      <c r="L78" s="4"/>
      <c r="M78" s="4"/>
      <c r="N78" s="4"/>
      <c r="O78" s="4"/>
      <c r="P78" s="4"/>
      <c r="Q78" s="4"/>
      <c r="R78" s="4"/>
      <c r="S78" s="4"/>
      <c r="T78" s="4">
        <f t="shared" si="3"/>
        <v>30114.350000000006</v>
      </c>
      <c r="U78" s="16"/>
      <c r="V78" s="12"/>
      <c r="W78" s="4"/>
      <c r="X78" s="4"/>
      <c r="Y78" s="4"/>
      <c r="Z78" s="4"/>
      <c r="AA78" s="4"/>
      <c r="AB78" s="4"/>
      <c r="AC78" s="4"/>
      <c r="AD78" s="4"/>
      <c r="AE78" s="4"/>
      <c r="AF78" s="4">
        <f t="shared" si="4"/>
        <v>8482</v>
      </c>
    </row>
    <row r="79" spans="2:32" x14ac:dyDescent="0.25">
      <c r="B79" s="14" t="s">
        <v>754</v>
      </c>
      <c r="C79" s="14" t="s">
        <v>756</v>
      </c>
      <c r="D79" s="16"/>
      <c r="E79" s="17"/>
      <c r="F79" s="17"/>
      <c r="G79" s="12">
        <v>180</v>
      </c>
      <c r="H79" s="35">
        <f t="shared" si="5"/>
        <v>0</v>
      </c>
      <c r="I79" s="16"/>
      <c r="J79" s="12"/>
      <c r="K79" s="4"/>
      <c r="L79" s="4"/>
      <c r="M79" s="4"/>
      <c r="N79" s="4"/>
      <c r="O79" s="4"/>
      <c r="P79" s="4"/>
      <c r="Q79" s="4"/>
      <c r="R79" s="4"/>
      <c r="S79" s="4"/>
      <c r="T79" s="4">
        <f t="shared" si="3"/>
        <v>30114.350000000006</v>
      </c>
      <c r="U79" s="16"/>
      <c r="V79" s="12"/>
      <c r="W79" s="4"/>
      <c r="X79" s="4"/>
      <c r="Y79" s="4"/>
      <c r="Z79" s="4"/>
      <c r="AA79" s="4"/>
      <c r="AB79" s="4"/>
      <c r="AC79" s="4"/>
      <c r="AD79" s="4"/>
      <c r="AE79" s="4"/>
      <c r="AF79" s="4">
        <f t="shared" si="4"/>
        <v>8482</v>
      </c>
    </row>
    <row r="80" spans="2:32" x14ac:dyDescent="0.25">
      <c r="B80" s="14" t="s">
        <v>757</v>
      </c>
      <c r="C80" s="14" t="s">
        <v>518</v>
      </c>
      <c r="D80" s="16"/>
      <c r="E80" s="17"/>
      <c r="F80" s="17"/>
      <c r="G80" s="12"/>
      <c r="H80" s="35">
        <f t="shared" si="5"/>
        <v>0</v>
      </c>
      <c r="I80" s="16">
        <v>250</v>
      </c>
      <c r="J80" s="12"/>
      <c r="K80" s="4"/>
      <c r="L80" s="4"/>
      <c r="M80" s="4"/>
      <c r="N80" s="4"/>
      <c r="O80" s="4"/>
      <c r="P80" s="4"/>
      <c r="Q80" s="4"/>
      <c r="R80" s="4"/>
      <c r="S80" s="4"/>
      <c r="T80" s="4">
        <f t="shared" si="3"/>
        <v>30364.350000000006</v>
      </c>
      <c r="U80" s="16"/>
      <c r="V80" s="12"/>
      <c r="W80" s="4"/>
      <c r="X80" s="4"/>
      <c r="Y80" s="4"/>
      <c r="Z80" s="4"/>
      <c r="AA80" s="4"/>
      <c r="AB80" s="4"/>
      <c r="AC80" s="4"/>
      <c r="AD80" s="4"/>
      <c r="AE80" s="4"/>
      <c r="AF80" s="4">
        <f t="shared" si="4"/>
        <v>8482</v>
      </c>
    </row>
    <row r="81" spans="2:32" x14ac:dyDescent="0.25">
      <c r="B81" s="14" t="s">
        <v>757</v>
      </c>
      <c r="C81" s="14" t="s">
        <v>524</v>
      </c>
      <c r="D81" s="16"/>
      <c r="E81" s="17"/>
      <c r="F81" s="17"/>
      <c r="G81" s="12"/>
      <c r="H81" s="35">
        <f t="shared" si="5"/>
        <v>0</v>
      </c>
      <c r="I81" s="16">
        <v>250</v>
      </c>
      <c r="J81" s="12"/>
      <c r="K81" s="4"/>
      <c r="L81" s="4"/>
      <c r="M81" s="4"/>
      <c r="N81" s="4"/>
      <c r="O81" s="4"/>
      <c r="P81" s="4"/>
      <c r="Q81" s="4"/>
      <c r="R81" s="4"/>
      <c r="S81" s="4"/>
      <c r="T81" s="4">
        <f t="shared" si="3"/>
        <v>30614.350000000006</v>
      </c>
      <c r="U81" s="16"/>
      <c r="V81" s="12"/>
      <c r="W81" s="4"/>
      <c r="X81" s="4"/>
      <c r="Y81" s="4"/>
      <c r="Z81" s="4"/>
      <c r="AA81" s="4"/>
      <c r="AB81" s="4"/>
      <c r="AC81" s="4"/>
      <c r="AD81" s="4"/>
      <c r="AE81" s="4"/>
      <c r="AF81" s="4">
        <f t="shared" si="4"/>
        <v>8482</v>
      </c>
    </row>
    <row r="82" spans="2:32" x14ac:dyDescent="0.25">
      <c r="B82" s="14" t="s">
        <v>758</v>
      </c>
      <c r="C82" s="14" t="s">
        <v>660</v>
      </c>
      <c r="D82" s="16"/>
      <c r="E82" s="17"/>
      <c r="F82" s="17"/>
      <c r="G82" s="12"/>
      <c r="H82" s="35">
        <f>H81+D82-G82</f>
        <v>0</v>
      </c>
      <c r="I82" s="16"/>
      <c r="J82" s="12">
        <v>0</v>
      </c>
      <c r="K82" s="4"/>
      <c r="L82" s="4"/>
      <c r="M82" s="4"/>
      <c r="N82" s="4"/>
      <c r="O82" s="4"/>
      <c r="P82" s="4"/>
      <c r="Q82" s="4"/>
      <c r="R82" s="4"/>
      <c r="S82" s="4">
        <v>27500</v>
      </c>
      <c r="T82" s="4">
        <f t="shared" si="3"/>
        <v>3114.3500000000058</v>
      </c>
      <c r="U82" s="16"/>
      <c r="V82" s="12"/>
      <c r="W82" s="4"/>
      <c r="X82" s="4"/>
      <c r="Y82" s="4"/>
      <c r="Z82" s="4"/>
      <c r="AA82" s="4"/>
      <c r="AB82" s="4"/>
      <c r="AC82" s="4"/>
      <c r="AD82" s="4"/>
      <c r="AE82" s="4"/>
      <c r="AF82" s="4">
        <f t="shared" si="4"/>
        <v>8482</v>
      </c>
    </row>
    <row r="83" spans="2:32" x14ac:dyDescent="0.25">
      <c r="B83" s="14" t="s">
        <v>759</v>
      </c>
      <c r="C83" s="14" t="s">
        <v>351</v>
      </c>
      <c r="D83" s="16"/>
      <c r="E83" s="17"/>
      <c r="F83" s="17"/>
      <c r="G83" s="12"/>
      <c r="H83" s="35">
        <f t="shared" si="5"/>
        <v>0</v>
      </c>
      <c r="I83" s="16">
        <v>0</v>
      </c>
      <c r="J83" s="12"/>
      <c r="K83" s="4"/>
      <c r="L83" s="4"/>
      <c r="M83" s="4">
        <v>785</v>
      </c>
      <c r="N83" s="4"/>
      <c r="O83" s="4"/>
      <c r="P83" s="4"/>
      <c r="Q83" s="4"/>
      <c r="R83" s="4"/>
      <c r="S83" s="4"/>
      <c r="T83" s="4">
        <f t="shared" si="3"/>
        <v>3899.3500000000058</v>
      </c>
      <c r="U83" s="16"/>
      <c r="V83" s="12"/>
      <c r="W83" s="4"/>
      <c r="X83" s="4"/>
      <c r="Y83" s="4"/>
      <c r="Z83" s="4"/>
      <c r="AA83" s="4"/>
      <c r="AB83" s="4"/>
      <c r="AC83" s="4"/>
      <c r="AD83" s="4"/>
      <c r="AE83" s="4"/>
      <c r="AF83" s="4">
        <f t="shared" si="4"/>
        <v>8482</v>
      </c>
    </row>
    <row r="84" spans="2:32" x14ac:dyDescent="0.25">
      <c r="B84" s="14" t="s">
        <v>760</v>
      </c>
      <c r="C84" s="14" t="s">
        <v>518</v>
      </c>
      <c r="D84" s="16"/>
      <c r="E84" s="17"/>
      <c r="F84" s="17"/>
      <c r="G84" s="12"/>
      <c r="H84" s="35">
        <f t="shared" si="5"/>
        <v>0</v>
      </c>
      <c r="I84" s="16">
        <v>250</v>
      </c>
      <c r="J84" s="12"/>
      <c r="K84" s="4"/>
      <c r="L84" s="4"/>
      <c r="M84" s="4"/>
      <c r="N84" s="4"/>
      <c r="O84" s="4"/>
      <c r="P84" s="4"/>
      <c r="Q84" s="4"/>
      <c r="R84" s="4"/>
      <c r="S84" s="4"/>
      <c r="T84" s="4">
        <f t="shared" si="3"/>
        <v>4149.3500000000058</v>
      </c>
      <c r="U84" s="16"/>
      <c r="V84" s="12"/>
      <c r="W84" s="4"/>
      <c r="X84" s="4"/>
      <c r="Y84" s="4"/>
      <c r="Z84" s="4"/>
      <c r="AA84" s="4"/>
      <c r="AB84" s="4"/>
      <c r="AC84" s="4"/>
      <c r="AD84" s="4"/>
      <c r="AE84" s="4"/>
      <c r="AF84" s="4">
        <f t="shared" si="4"/>
        <v>8482</v>
      </c>
    </row>
    <row r="85" spans="2:32" x14ac:dyDescent="0.25">
      <c r="B85" s="14" t="s">
        <v>760</v>
      </c>
      <c r="C85" s="14" t="s">
        <v>524</v>
      </c>
      <c r="D85" s="16"/>
      <c r="E85" s="17"/>
      <c r="F85" s="17"/>
      <c r="G85" s="12"/>
      <c r="H85" s="35">
        <f t="shared" si="5"/>
        <v>0</v>
      </c>
      <c r="I85" s="16">
        <v>250</v>
      </c>
      <c r="J85" s="12"/>
      <c r="K85" s="4"/>
      <c r="L85" s="4"/>
      <c r="M85" s="4"/>
      <c r="N85" s="4"/>
      <c r="O85" s="4"/>
      <c r="P85" s="4"/>
      <c r="Q85" s="4"/>
      <c r="R85" s="4"/>
      <c r="S85" s="4"/>
      <c r="T85" s="4">
        <f t="shared" si="3"/>
        <v>4399.3500000000058</v>
      </c>
      <c r="U85" s="16"/>
      <c r="V85" s="12"/>
      <c r="W85" s="4"/>
      <c r="X85" s="4"/>
      <c r="Y85" s="4"/>
      <c r="Z85" s="4"/>
      <c r="AA85" s="4"/>
      <c r="AB85" s="4"/>
      <c r="AC85" s="4"/>
      <c r="AD85" s="4"/>
      <c r="AE85" s="4"/>
      <c r="AF85" s="4">
        <f t="shared" si="4"/>
        <v>8482</v>
      </c>
    </row>
    <row r="86" spans="2:32" x14ac:dyDescent="0.25">
      <c r="B86" s="14" t="s">
        <v>761</v>
      </c>
      <c r="C86" s="14" t="s">
        <v>351</v>
      </c>
      <c r="D86" s="16"/>
      <c r="E86" s="17"/>
      <c r="F86" s="17"/>
      <c r="G86" s="12"/>
      <c r="H86" s="35">
        <f t="shared" si="5"/>
        <v>0</v>
      </c>
      <c r="I86" s="16">
        <v>0</v>
      </c>
      <c r="J86" s="12"/>
      <c r="K86" s="4"/>
      <c r="L86" s="4"/>
      <c r="M86" s="4">
        <v>9495</v>
      </c>
      <c r="N86" s="4"/>
      <c r="O86" s="4"/>
      <c r="P86" s="4"/>
      <c r="Q86" s="4"/>
      <c r="R86" s="4"/>
      <c r="S86" s="4"/>
      <c r="T86" s="4">
        <f t="shared" si="3"/>
        <v>13894.350000000006</v>
      </c>
      <c r="U86" s="12"/>
      <c r="V86" s="17"/>
      <c r="W86" s="4"/>
      <c r="X86" s="4"/>
      <c r="Y86" s="4"/>
      <c r="Z86" s="4"/>
      <c r="AA86" s="4"/>
      <c r="AB86" s="4"/>
      <c r="AC86" s="4"/>
      <c r="AD86" s="4"/>
      <c r="AE86" s="4"/>
      <c r="AF86" s="4">
        <f t="shared" si="4"/>
        <v>8482</v>
      </c>
    </row>
    <row r="87" spans="2:32" x14ac:dyDescent="0.25">
      <c r="B87" s="14" t="s">
        <v>761</v>
      </c>
      <c r="C87" s="14" t="s">
        <v>351</v>
      </c>
      <c r="D87" s="16"/>
      <c r="E87" s="17"/>
      <c r="F87" s="17"/>
      <c r="G87" s="12"/>
      <c r="H87" s="35">
        <f t="shared" si="5"/>
        <v>0</v>
      </c>
      <c r="I87" s="16">
        <v>0</v>
      </c>
      <c r="J87" s="12"/>
      <c r="K87" s="4"/>
      <c r="L87" s="4"/>
      <c r="M87" s="4">
        <v>11870</v>
      </c>
      <c r="N87" s="4"/>
      <c r="O87" s="4"/>
      <c r="P87" s="4"/>
      <c r="Q87" s="4"/>
      <c r="R87" s="4"/>
      <c r="S87" s="4"/>
      <c r="T87" s="4">
        <f>T86+(I87+L87+M87+P87+Q87+R87)-(J87+K87+N87+O87+S87)</f>
        <v>25764.350000000006</v>
      </c>
      <c r="U87" s="12"/>
      <c r="V87" s="17"/>
      <c r="W87" s="4"/>
      <c r="X87" s="4"/>
      <c r="Y87" s="4"/>
      <c r="Z87" s="4"/>
      <c r="AA87" s="4"/>
      <c r="AB87" s="4"/>
      <c r="AC87" s="4"/>
      <c r="AD87" s="4"/>
      <c r="AE87" s="4"/>
      <c r="AF87" s="4">
        <f t="shared" si="4"/>
        <v>8482</v>
      </c>
    </row>
    <row r="88" spans="2:32" x14ac:dyDescent="0.25">
      <c r="B88" s="14" t="s">
        <v>761</v>
      </c>
      <c r="C88" s="14" t="s">
        <v>351</v>
      </c>
      <c r="D88" s="16"/>
      <c r="E88" s="17"/>
      <c r="F88" s="17"/>
      <c r="G88" s="12"/>
      <c r="H88" s="35">
        <f t="shared" si="5"/>
        <v>0</v>
      </c>
      <c r="I88" s="16">
        <v>0</v>
      </c>
      <c r="J88" s="12"/>
      <c r="K88" s="4"/>
      <c r="L88" s="4"/>
      <c r="M88" s="4">
        <v>1150</v>
      </c>
      <c r="N88" s="4"/>
      <c r="O88" s="4"/>
      <c r="P88" s="4"/>
      <c r="Q88" s="4"/>
      <c r="R88" s="4"/>
      <c r="S88" s="4"/>
      <c r="T88" s="4">
        <f t="shared" ref="T88:T130" si="6">T87+(I88+L88+M88+P88+Q88+R88)-(J88+K88+N88+O88+S88)</f>
        <v>26914.350000000006</v>
      </c>
      <c r="U88" s="12"/>
      <c r="V88" s="17"/>
      <c r="W88" s="4"/>
      <c r="X88" s="4"/>
      <c r="Y88" s="4"/>
      <c r="Z88" s="4"/>
      <c r="AA88" s="4"/>
      <c r="AB88" s="4"/>
      <c r="AC88" s="4"/>
      <c r="AD88" s="4"/>
      <c r="AE88" s="4"/>
      <c r="AF88" s="4">
        <f t="shared" si="4"/>
        <v>8482</v>
      </c>
    </row>
    <row r="89" spans="2:32" x14ac:dyDescent="0.25">
      <c r="B89" s="14" t="s">
        <v>761</v>
      </c>
      <c r="C89" s="14" t="s">
        <v>355</v>
      </c>
      <c r="D89" s="16"/>
      <c r="E89" s="17"/>
      <c r="F89" s="17"/>
      <c r="G89" s="12"/>
      <c r="H89" s="35">
        <f t="shared" si="5"/>
        <v>0</v>
      </c>
      <c r="I89" s="16">
        <v>0</v>
      </c>
      <c r="J89" s="12"/>
      <c r="K89" s="4"/>
      <c r="L89" s="4">
        <v>182</v>
      </c>
      <c r="M89" s="4"/>
      <c r="N89" s="4"/>
      <c r="O89" s="4"/>
      <c r="P89" s="4"/>
      <c r="Q89" s="4"/>
      <c r="R89" s="4"/>
      <c r="S89" s="4"/>
      <c r="T89" s="4">
        <f t="shared" si="6"/>
        <v>27096.350000000006</v>
      </c>
      <c r="U89" s="12"/>
      <c r="V89" s="17"/>
      <c r="W89" s="4"/>
      <c r="X89" s="4"/>
      <c r="Y89" s="4"/>
      <c r="Z89" s="4"/>
      <c r="AA89" s="4"/>
      <c r="AB89" s="4"/>
      <c r="AC89" s="4"/>
      <c r="AD89" s="4"/>
      <c r="AE89" s="4"/>
      <c r="AF89" s="4">
        <f t="shared" si="4"/>
        <v>8482</v>
      </c>
    </row>
    <row r="90" spans="2:32" x14ac:dyDescent="0.25">
      <c r="B90" s="14" t="s">
        <v>761</v>
      </c>
      <c r="C90" s="14" t="s">
        <v>351</v>
      </c>
      <c r="D90" s="16"/>
      <c r="E90" s="17"/>
      <c r="F90" s="17"/>
      <c r="G90" s="12"/>
      <c r="H90" s="35">
        <f t="shared" si="5"/>
        <v>0</v>
      </c>
      <c r="I90" s="16">
        <v>0</v>
      </c>
      <c r="J90" s="12"/>
      <c r="K90" s="4"/>
      <c r="L90" s="4"/>
      <c r="M90" s="4">
        <v>785</v>
      </c>
      <c r="N90" s="4"/>
      <c r="O90" s="4"/>
      <c r="P90" s="4"/>
      <c r="Q90" s="4"/>
      <c r="R90" s="4"/>
      <c r="S90" s="4"/>
      <c r="T90" s="4">
        <f t="shared" si="6"/>
        <v>27881.350000000006</v>
      </c>
      <c r="U90" s="12"/>
      <c r="V90" s="17"/>
      <c r="W90" s="4"/>
      <c r="X90" s="4"/>
      <c r="Y90" s="4"/>
      <c r="Z90" s="4"/>
      <c r="AA90" s="4"/>
      <c r="AB90" s="4"/>
      <c r="AC90" s="4"/>
      <c r="AD90" s="4"/>
      <c r="AE90" s="4"/>
      <c r="AF90" s="4">
        <f t="shared" si="4"/>
        <v>8482</v>
      </c>
    </row>
    <row r="91" spans="2:32" x14ac:dyDescent="0.25">
      <c r="B91" s="14" t="s">
        <v>762</v>
      </c>
      <c r="C91" s="14" t="s">
        <v>351</v>
      </c>
      <c r="D91" s="16"/>
      <c r="E91" s="17"/>
      <c r="F91" s="17"/>
      <c r="G91" s="12"/>
      <c r="H91" s="35">
        <f t="shared" si="5"/>
        <v>0</v>
      </c>
      <c r="I91" s="16"/>
      <c r="J91" s="12"/>
      <c r="K91" s="4"/>
      <c r="L91" s="4"/>
      <c r="M91" s="4"/>
      <c r="N91" s="4"/>
      <c r="O91" s="4"/>
      <c r="P91" s="4"/>
      <c r="Q91" s="4"/>
      <c r="R91" s="4"/>
      <c r="S91" s="4"/>
      <c r="T91" s="4">
        <f t="shared" si="6"/>
        <v>27881.350000000006</v>
      </c>
      <c r="U91" s="12">
        <v>0</v>
      </c>
      <c r="V91" s="17"/>
      <c r="W91" s="4"/>
      <c r="X91" s="4"/>
      <c r="Y91" s="4">
        <v>6163</v>
      </c>
      <c r="Z91" s="4"/>
      <c r="AA91" s="4"/>
      <c r="AB91" s="4"/>
      <c r="AC91" s="4"/>
      <c r="AD91" s="4"/>
      <c r="AE91" s="4"/>
      <c r="AF91" s="4">
        <f t="shared" si="4"/>
        <v>14645</v>
      </c>
    </row>
    <row r="92" spans="2:32" x14ac:dyDescent="0.25">
      <c r="B92" s="14" t="s">
        <v>763</v>
      </c>
      <c r="C92" s="14" t="s">
        <v>351</v>
      </c>
      <c r="D92" s="16"/>
      <c r="E92" s="17"/>
      <c r="F92" s="17"/>
      <c r="G92" s="12"/>
      <c r="H92" s="35">
        <f t="shared" si="5"/>
        <v>0</v>
      </c>
      <c r="I92" s="16"/>
      <c r="J92" s="12"/>
      <c r="K92" s="4"/>
      <c r="L92" s="4"/>
      <c r="M92" s="4"/>
      <c r="N92" s="4"/>
      <c r="O92" s="4"/>
      <c r="P92" s="4"/>
      <c r="Q92" s="4"/>
      <c r="R92" s="4"/>
      <c r="S92" s="4"/>
      <c r="T92" s="4">
        <f t="shared" si="6"/>
        <v>27881.350000000006</v>
      </c>
      <c r="U92" s="12">
        <v>0</v>
      </c>
      <c r="V92" s="17"/>
      <c r="W92" s="4"/>
      <c r="X92" s="4"/>
      <c r="Y92" s="4">
        <v>4190</v>
      </c>
      <c r="Z92" s="4"/>
      <c r="AA92" s="4"/>
      <c r="AB92" s="4"/>
      <c r="AC92" s="4"/>
      <c r="AD92" s="4"/>
      <c r="AE92" s="4"/>
      <c r="AF92" s="4">
        <f t="shared" si="4"/>
        <v>18835</v>
      </c>
    </row>
    <row r="93" spans="2:32" x14ac:dyDescent="0.25">
      <c r="B93" s="14" t="s">
        <v>764</v>
      </c>
      <c r="C93" s="14" t="s">
        <v>351</v>
      </c>
      <c r="D93" s="16"/>
      <c r="E93" s="17"/>
      <c r="F93" s="17"/>
      <c r="G93" s="12"/>
      <c r="H93" s="35">
        <f t="shared" si="5"/>
        <v>0</v>
      </c>
      <c r="I93" s="16"/>
      <c r="J93" s="12"/>
      <c r="K93" s="4"/>
      <c r="L93" s="4"/>
      <c r="M93" s="4"/>
      <c r="N93" s="4"/>
      <c r="O93" s="4"/>
      <c r="P93" s="4"/>
      <c r="Q93" s="4"/>
      <c r="R93" s="4"/>
      <c r="S93" s="4"/>
      <c r="T93" s="4">
        <f t="shared" si="6"/>
        <v>27881.350000000006</v>
      </c>
      <c r="U93" s="12">
        <v>0</v>
      </c>
      <c r="V93" s="17"/>
      <c r="W93" s="4"/>
      <c r="X93" s="4"/>
      <c r="Y93" s="4">
        <v>7125</v>
      </c>
      <c r="Z93" s="4"/>
      <c r="AA93" s="4"/>
      <c r="AB93" s="4"/>
      <c r="AC93" s="4"/>
      <c r="AD93" s="4"/>
      <c r="AE93" s="4"/>
      <c r="AF93" s="4">
        <f t="shared" si="4"/>
        <v>25960</v>
      </c>
    </row>
    <row r="94" spans="2:32" x14ac:dyDescent="0.25">
      <c r="B94" s="14" t="s">
        <v>765</v>
      </c>
      <c r="C94" s="14" t="s">
        <v>351</v>
      </c>
      <c r="D94" s="16"/>
      <c r="E94" s="17"/>
      <c r="F94" s="17"/>
      <c r="G94" s="12"/>
      <c r="H94" s="35">
        <f t="shared" si="5"/>
        <v>0</v>
      </c>
      <c r="I94" s="16">
        <v>0</v>
      </c>
      <c r="J94" s="12"/>
      <c r="K94" s="4"/>
      <c r="L94" s="4"/>
      <c r="M94" s="4">
        <v>785</v>
      </c>
      <c r="N94" s="4"/>
      <c r="O94" s="4"/>
      <c r="P94" s="4"/>
      <c r="Q94" s="4"/>
      <c r="R94" s="4"/>
      <c r="S94" s="4"/>
      <c r="T94" s="4">
        <f t="shared" si="6"/>
        <v>28666.350000000006</v>
      </c>
      <c r="U94" s="12"/>
      <c r="V94" s="17"/>
      <c r="W94" s="4"/>
      <c r="X94" s="4"/>
      <c r="Y94" s="4"/>
      <c r="Z94" s="4"/>
      <c r="AA94" s="4"/>
      <c r="AB94" s="4"/>
      <c r="AC94" s="4"/>
      <c r="AD94" s="4"/>
      <c r="AE94" s="4"/>
      <c r="AF94" s="4">
        <f t="shared" si="4"/>
        <v>25960</v>
      </c>
    </row>
    <row r="95" spans="2:32" x14ac:dyDescent="0.25">
      <c r="B95" s="14" t="s">
        <v>766</v>
      </c>
      <c r="C95" s="14" t="s">
        <v>518</v>
      </c>
      <c r="D95" s="16"/>
      <c r="E95" s="17"/>
      <c r="F95" s="17"/>
      <c r="G95" s="12"/>
      <c r="H95" s="35">
        <f t="shared" si="5"/>
        <v>0</v>
      </c>
      <c r="I95" s="16">
        <v>250</v>
      </c>
      <c r="J95" s="12"/>
      <c r="K95" s="4"/>
      <c r="L95" s="4"/>
      <c r="M95" s="4"/>
      <c r="N95" s="4"/>
      <c r="O95" s="4"/>
      <c r="P95" s="4"/>
      <c r="Q95" s="4"/>
      <c r="R95" s="4"/>
      <c r="S95" s="4"/>
      <c r="T95" s="4">
        <f t="shared" si="6"/>
        <v>28916.350000000006</v>
      </c>
      <c r="U95" s="12"/>
      <c r="V95" s="17"/>
      <c r="W95" s="4"/>
      <c r="X95" s="4"/>
      <c r="Y95" s="4"/>
      <c r="Z95" s="4"/>
      <c r="AA95" s="4"/>
      <c r="AB95" s="4"/>
      <c r="AC95" s="4"/>
      <c r="AD95" s="4"/>
      <c r="AE95" s="4"/>
      <c r="AF95" s="4">
        <f t="shared" si="4"/>
        <v>25960</v>
      </c>
    </row>
    <row r="96" spans="2:32" x14ac:dyDescent="0.25">
      <c r="B96" s="14" t="s">
        <v>766</v>
      </c>
      <c r="C96" s="14" t="s">
        <v>518</v>
      </c>
      <c r="D96" s="16"/>
      <c r="E96" s="17"/>
      <c r="F96" s="17"/>
      <c r="G96" s="12"/>
      <c r="H96" s="35">
        <f t="shared" si="5"/>
        <v>0</v>
      </c>
      <c r="I96" s="16">
        <v>250</v>
      </c>
      <c r="J96" s="12"/>
      <c r="K96" s="4"/>
      <c r="L96" s="4"/>
      <c r="M96" s="4"/>
      <c r="N96" s="4"/>
      <c r="O96" s="4"/>
      <c r="P96" s="4"/>
      <c r="Q96" s="4"/>
      <c r="R96" s="4"/>
      <c r="S96" s="4"/>
      <c r="T96" s="4">
        <f t="shared" si="6"/>
        <v>29166.350000000006</v>
      </c>
      <c r="U96" s="12"/>
      <c r="V96" s="17"/>
      <c r="W96" s="4"/>
      <c r="X96" s="4"/>
      <c r="Y96" s="4"/>
      <c r="Z96" s="4"/>
      <c r="AA96" s="4"/>
      <c r="AB96" s="4"/>
      <c r="AC96" s="4"/>
      <c r="AD96" s="4"/>
      <c r="AE96" s="4"/>
      <c r="AF96" s="4">
        <f t="shared" si="4"/>
        <v>25960</v>
      </c>
    </row>
    <row r="97" spans="2:32" x14ac:dyDescent="0.25">
      <c r="B97" s="14" t="s">
        <v>766</v>
      </c>
      <c r="C97" s="14" t="s">
        <v>524</v>
      </c>
      <c r="D97" s="16"/>
      <c r="E97" s="17"/>
      <c r="F97" s="17"/>
      <c r="G97" s="12"/>
      <c r="H97" s="35">
        <f t="shared" si="5"/>
        <v>0</v>
      </c>
      <c r="I97" s="16">
        <v>250</v>
      </c>
      <c r="J97" s="12"/>
      <c r="K97" s="4"/>
      <c r="L97" s="4"/>
      <c r="M97" s="4"/>
      <c r="N97" s="4"/>
      <c r="O97" s="4"/>
      <c r="P97" s="4"/>
      <c r="Q97" s="4"/>
      <c r="R97" s="4"/>
      <c r="S97" s="4"/>
      <c r="T97" s="4">
        <f t="shared" si="6"/>
        <v>29416.350000000006</v>
      </c>
      <c r="U97" s="12"/>
      <c r="V97" s="17"/>
      <c r="W97" s="4"/>
      <c r="X97" s="4"/>
      <c r="Y97" s="4"/>
      <c r="Z97" s="4"/>
      <c r="AA97" s="4"/>
      <c r="AB97" s="4"/>
      <c r="AC97" s="4"/>
      <c r="AD97" s="4"/>
      <c r="AE97" s="4"/>
      <c r="AF97" s="4">
        <f t="shared" si="4"/>
        <v>25960</v>
      </c>
    </row>
    <row r="98" spans="2:32" x14ac:dyDescent="0.25">
      <c r="B98" s="14" t="s">
        <v>767</v>
      </c>
      <c r="C98" s="14" t="s">
        <v>524</v>
      </c>
      <c r="D98" s="16"/>
      <c r="E98" s="17"/>
      <c r="F98" s="17"/>
      <c r="G98" s="12"/>
      <c r="H98" s="35">
        <f t="shared" si="5"/>
        <v>0</v>
      </c>
      <c r="I98" s="16">
        <v>250</v>
      </c>
      <c r="J98" s="12"/>
      <c r="K98" s="4"/>
      <c r="L98" s="4"/>
      <c r="M98" s="4"/>
      <c r="N98" s="4"/>
      <c r="O98" s="4"/>
      <c r="P98" s="4"/>
      <c r="Q98" s="4"/>
      <c r="R98" s="4"/>
      <c r="S98" s="4"/>
      <c r="T98" s="4">
        <f t="shared" si="6"/>
        <v>29666.350000000006</v>
      </c>
      <c r="U98" s="12"/>
      <c r="V98" s="17"/>
      <c r="W98" s="4"/>
      <c r="X98" s="4"/>
      <c r="Y98" s="4"/>
      <c r="Z98" s="4"/>
      <c r="AA98" s="4"/>
      <c r="AB98" s="4"/>
      <c r="AC98" s="4"/>
      <c r="AD98" s="4"/>
      <c r="AE98" s="4"/>
      <c r="AF98" s="4">
        <f t="shared" si="4"/>
        <v>25960</v>
      </c>
    </row>
    <row r="99" spans="2:32" x14ac:dyDescent="0.25">
      <c r="B99" s="14" t="s">
        <v>768</v>
      </c>
      <c r="C99" s="14" t="s">
        <v>547</v>
      </c>
      <c r="D99" s="16"/>
      <c r="E99" s="17"/>
      <c r="F99" s="17"/>
      <c r="G99" s="12"/>
      <c r="H99" s="35">
        <f t="shared" si="5"/>
        <v>0</v>
      </c>
      <c r="I99" s="16">
        <v>0</v>
      </c>
      <c r="J99" s="12"/>
      <c r="K99" s="4"/>
      <c r="L99" s="4"/>
      <c r="M99" s="4"/>
      <c r="N99" s="4"/>
      <c r="O99" s="4"/>
      <c r="P99" s="4"/>
      <c r="Q99" s="4"/>
      <c r="R99" s="4">
        <v>112000</v>
      </c>
      <c r="S99" s="4"/>
      <c r="T99" s="4">
        <f t="shared" si="6"/>
        <v>141666.35</v>
      </c>
      <c r="U99" s="12"/>
      <c r="V99" s="17"/>
      <c r="W99" s="4"/>
      <c r="X99" s="4"/>
      <c r="Y99" s="4"/>
      <c r="Z99" s="4"/>
      <c r="AA99" s="4"/>
      <c r="AB99" s="4"/>
      <c r="AC99" s="4"/>
      <c r="AD99" s="4"/>
      <c r="AE99" s="4"/>
      <c r="AF99" s="4">
        <f t="shared" si="4"/>
        <v>25960</v>
      </c>
    </row>
    <row r="100" spans="2:32" x14ac:dyDescent="0.25">
      <c r="B100" s="14" t="s">
        <v>768</v>
      </c>
      <c r="C100" s="14" t="s">
        <v>351</v>
      </c>
      <c r="D100" s="16"/>
      <c r="E100" s="17"/>
      <c r="F100" s="17"/>
      <c r="G100" s="12"/>
      <c r="H100" s="35">
        <f t="shared" si="5"/>
        <v>0</v>
      </c>
      <c r="I100" s="16">
        <v>12812</v>
      </c>
      <c r="J100" s="12"/>
      <c r="K100" s="4"/>
      <c r="L100" s="4"/>
      <c r="M100" s="4">
        <v>12812</v>
      </c>
      <c r="N100" s="4"/>
      <c r="O100" s="4"/>
      <c r="P100" s="4"/>
      <c r="Q100" s="4"/>
      <c r="R100" s="4"/>
      <c r="S100" s="4"/>
      <c r="T100" s="4">
        <f t="shared" si="6"/>
        <v>167290.35</v>
      </c>
      <c r="U100" s="12"/>
      <c r="V100" s="17"/>
      <c r="W100" s="4"/>
      <c r="X100" s="4"/>
      <c r="Y100" s="4"/>
      <c r="Z100" s="4"/>
      <c r="AA100" s="4"/>
      <c r="AB100" s="4"/>
      <c r="AC100" s="4"/>
      <c r="AD100" s="4"/>
      <c r="AE100" s="4"/>
      <c r="AF100" s="4">
        <f t="shared" si="4"/>
        <v>25960</v>
      </c>
    </row>
    <row r="101" spans="2:32" x14ac:dyDescent="0.25">
      <c r="B101" s="14" t="s">
        <v>768</v>
      </c>
      <c r="C101" s="14" t="s">
        <v>335</v>
      </c>
      <c r="D101" s="16"/>
      <c r="E101" s="17"/>
      <c r="F101" s="17"/>
      <c r="G101" s="12"/>
      <c r="H101" s="35">
        <f t="shared" si="5"/>
        <v>0</v>
      </c>
      <c r="I101" s="16"/>
      <c r="J101" s="12">
        <v>0</v>
      </c>
      <c r="K101" s="4"/>
      <c r="L101" s="4"/>
      <c r="M101" s="4"/>
      <c r="N101" s="4"/>
      <c r="O101" s="4"/>
      <c r="P101" s="4"/>
      <c r="Q101" s="4"/>
      <c r="R101" s="4"/>
      <c r="S101" s="4">
        <v>124812</v>
      </c>
      <c r="T101" s="4">
        <f t="shared" si="6"/>
        <v>42478.350000000006</v>
      </c>
      <c r="U101" s="12"/>
      <c r="V101" s="17"/>
      <c r="W101" s="4"/>
      <c r="X101" s="4"/>
      <c r="Y101" s="4"/>
      <c r="Z101" s="4"/>
      <c r="AA101" s="4"/>
      <c r="AB101" s="4"/>
      <c r="AC101" s="4"/>
      <c r="AD101" s="4"/>
      <c r="AE101" s="4"/>
      <c r="AF101" s="4">
        <f t="shared" si="4"/>
        <v>25960</v>
      </c>
    </row>
    <row r="102" spans="2:32" x14ac:dyDescent="0.25">
      <c r="B102" s="14" t="s">
        <v>769</v>
      </c>
      <c r="C102" s="14" t="s">
        <v>351</v>
      </c>
      <c r="D102" s="16"/>
      <c r="E102" s="17"/>
      <c r="F102" s="17"/>
      <c r="G102" s="12"/>
      <c r="H102" s="35">
        <f t="shared" si="5"/>
        <v>0</v>
      </c>
      <c r="I102" s="16">
        <v>0</v>
      </c>
      <c r="J102" s="12"/>
      <c r="K102" s="4"/>
      <c r="L102" s="4"/>
      <c r="M102" s="4">
        <v>785</v>
      </c>
      <c r="N102" s="4"/>
      <c r="O102" s="4"/>
      <c r="P102" s="4"/>
      <c r="Q102" s="4"/>
      <c r="R102" s="4"/>
      <c r="S102" s="4"/>
      <c r="T102" s="4">
        <f t="shared" si="6"/>
        <v>43263.350000000006</v>
      </c>
      <c r="U102" s="12"/>
      <c r="V102" s="17"/>
      <c r="W102" s="4"/>
      <c r="X102" s="4"/>
      <c r="Y102" s="4"/>
      <c r="Z102" s="4"/>
      <c r="AA102" s="4"/>
      <c r="AB102" s="4"/>
      <c r="AC102" s="4"/>
      <c r="AD102" s="4"/>
      <c r="AE102" s="4"/>
      <c r="AF102" s="4">
        <f t="shared" si="4"/>
        <v>25960</v>
      </c>
    </row>
    <row r="103" spans="2:32" x14ac:dyDescent="0.25">
      <c r="B103" s="14" t="s">
        <v>770</v>
      </c>
      <c r="C103" s="14" t="s">
        <v>351</v>
      </c>
      <c r="D103" s="16"/>
      <c r="E103" s="17"/>
      <c r="F103" s="17"/>
      <c r="G103" s="12"/>
      <c r="H103" s="35">
        <f t="shared" si="5"/>
        <v>0</v>
      </c>
      <c r="I103" s="16">
        <v>0</v>
      </c>
      <c r="J103" s="12"/>
      <c r="K103" s="4"/>
      <c r="L103" s="4"/>
      <c r="M103" s="4">
        <v>9495</v>
      </c>
      <c r="N103" s="4"/>
      <c r="O103" s="4"/>
      <c r="P103" s="4"/>
      <c r="Q103" s="4"/>
      <c r="R103" s="4"/>
      <c r="S103" s="4"/>
      <c r="T103" s="4">
        <f t="shared" si="6"/>
        <v>52758.350000000006</v>
      </c>
      <c r="U103" s="12"/>
      <c r="V103" s="17"/>
      <c r="W103" s="4"/>
      <c r="X103" s="4"/>
      <c r="Y103" s="4"/>
      <c r="Z103" s="4"/>
      <c r="AA103" s="4"/>
      <c r="AB103" s="4"/>
      <c r="AC103" s="4"/>
      <c r="AD103" s="4"/>
      <c r="AE103" s="4"/>
      <c r="AF103" s="4">
        <f t="shared" si="4"/>
        <v>25960</v>
      </c>
    </row>
    <row r="104" spans="2:32" x14ac:dyDescent="0.25">
      <c r="B104" s="14" t="s">
        <v>770</v>
      </c>
      <c r="C104" s="14" t="s">
        <v>351</v>
      </c>
      <c r="D104" s="16"/>
      <c r="E104" s="17"/>
      <c r="F104" s="17"/>
      <c r="G104" s="12"/>
      <c r="H104" s="35">
        <f t="shared" si="5"/>
        <v>0</v>
      </c>
      <c r="I104" s="16">
        <v>0</v>
      </c>
      <c r="J104" s="12"/>
      <c r="K104" s="4"/>
      <c r="L104" s="4"/>
      <c r="M104" s="4">
        <v>11870</v>
      </c>
      <c r="N104" s="4"/>
      <c r="O104" s="4"/>
      <c r="P104" s="4"/>
      <c r="Q104" s="4"/>
      <c r="R104" s="4"/>
      <c r="S104" s="4"/>
      <c r="T104" s="4">
        <f t="shared" si="6"/>
        <v>64628.350000000006</v>
      </c>
      <c r="U104" s="12"/>
      <c r="V104" s="17"/>
      <c r="W104" s="4"/>
      <c r="X104" s="4"/>
      <c r="Y104" s="4"/>
      <c r="Z104" s="4"/>
      <c r="AA104" s="4"/>
      <c r="AB104" s="4"/>
      <c r="AC104" s="4"/>
      <c r="AD104" s="4"/>
      <c r="AE104" s="4"/>
      <c r="AF104" s="4">
        <f t="shared" si="4"/>
        <v>25960</v>
      </c>
    </row>
    <row r="105" spans="2:32" x14ac:dyDescent="0.25">
      <c r="B105" s="14" t="s">
        <v>770</v>
      </c>
      <c r="C105" s="14" t="s">
        <v>351</v>
      </c>
      <c r="D105" s="16"/>
      <c r="E105" s="17"/>
      <c r="F105" s="17"/>
      <c r="G105" s="12"/>
      <c r="H105" s="35">
        <f t="shared" si="5"/>
        <v>0</v>
      </c>
      <c r="I105" s="16">
        <v>0</v>
      </c>
      <c r="J105" s="12"/>
      <c r="K105" s="4"/>
      <c r="L105" s="4"/>
      <c r="M105" s="4">
        <v>1150</v>
      </c>
      <c r="N105" s="4"/>
      <c r="O105" s="4"/>
      <c r="P105" s="4"/>
      <c r="Q105" s="4"/>
      <c r="R105" s="4"/>
      <c r="S105" s="4"/>
      <c r="T105" s="4">
        <f t="shared" si="6"/>
        <v>65778.350000000006</v>
      </c>
      <c r="U105" s="12"/>
      <c r="V105" s="17"/>
      <c r="W105" s="4"/>
      <c r="X105" s="4"/>
      <c r="Y105" s="4"/>
      <c r="Z105" s="4"/>
      <c r="AA105" s="4"/>
      <c r="AB105" s="4"/>
      <c r="AC105" s="4"/>
      <c r="AD105" s="4"/>
      <c r="AE105" s="4"/>
      <c r="AF105" s="4">
        <f t="shared" si="4"/>
        <v>25960</v>
      </c>
    </row>
    <row r="106" spans="2:32" x14ac:dyDescent="0.25">
      <c r="B106" s="14" t="s">
        <v>770</v>
      </c>
      <c r="C106" s="14" t="s">
        <v>351</v>
      </c>
      <c r="D106" s="16"/>
      <c r="E106" s="17"/>
      <c r="F106" s="17"/>
      <c r="G106" s="12"/>
      <c r="H106" s="35">
        <f t="shared" si="5"/>
        <v>0</v>
      </c>
      <c r="I106" s="16">
        <v>0</v>
      </c>
      <c r="J106" s="12"/>
      <c r="K106" s="4"/>
      <c r="L106" s="4"/>
      <c r="M106" s="4">
        <v>498</v>
      </c>
      <c r="N106" s="4"/>
      <c r="O106" s="4"/>
      <c r="P106" s="4"/>
      <c r="Q106" s="4"/>
      <c r="R106" s="4"/>
      <c r="S106" s="4"/>
      <c r="T106" s="4">
        <f t="shared" si="6"/>
        <v>66276.350000000006</v>
      </c>
      <c r="U106" s="12"/>
      <c r="V106" s="17"/>
      <c r="W106" s="4"/>
      <c r="X106" s="4"/>
      <c r="Y106" s="4"/>
      <c r="Z106" s="4"/>
      <c r="AA106" s="4"/>
      <c r="AB106" s="4"/>
      <c r="AC106" s="4"/>
      <c r="AD106" s="4"/>
      <c r="AE106" s="4"/>
      <c r="AF106" s="4">
        <f t="shared" si="4"/>
        <v>25960</v>
      </c>
    </row>
    <row r="107" spans="2:32" x14ac:dyDescent="0.25">
      <c r="B107" s="14" t="s">
        <v>770</v>
      </c>
      <c r="C107" s="14" t="s">
        <v>351</v>
      </c>
      <c r="D107" s="16"/>
      <c r="E107" s="17"/>
      <c r="F107" s="17"/>
      <c r="G107" s="12"/>
      <c r="H107" s="35">
        <f t="shared" si="5"/>
        <v>0</v>
      </c>
      <c r="I107" s="16">
        <v>0</v>
      </c>
      <c r="J107" s="12"/>
      <c r="K107" s="4"/>
      <c r="L107" s="4"/>
      <c r="M107" s="4">
        <v>785</v>
      </c>
      <c r="N107" s="4"/>
      <c r="O107" s="4"/>
      <c r="P107" s="4"/>
      <c r="Q107" s="4"/>
      <c r="R107" s="4"/>
      <c r="S107" s="4"/>
      <c r="T107" s="4">
        <f t="shared" si="6"/>
        <v>67061.350000000006</v>
      </c>
      <c r="U107" s="12"/>
      <c r="V107" s="17"/>
      <c r="W107" s="4"/>
      <c r="X107" s="4"/>
      <c r="Y107" s="4"/>
      <c r="Z107" s="4"/>
      <c r="AA107" s="4"/>
      <c r="AB107" s="4"/>
      <c r="AC107" s="4"/>
      <c r="AD107" s="4"/>
      <c r="AE107" s="4"/>
      <c r="AF107" s="4">
        <f t="shared" si="4"/>
        <v>25960</v>
      </c>
    </row>
    <row r="108" spans="2:32" x14ac:dyDescent="0.25">
      <c r="B108" s="14" t="s">
        <v>771</v>
      </c>
      <c r="C108" s="14" t="s">
        <v>351</v>
      </c>
      <c r="D108" s="16"/>
      <c r="E108" s="17"/>
      <c r="F108" s="17"/>
      <c r="G108" s="12"/>
      <c r="H108" s="35">
        <f t="shared" si="5"/>
        <v>0</v>
      </c>
      <c r="I108" s="16"/>
      <c r="J108" s="12"/>
      <c r="K108" s="4"/>
      <c r="L108" s="4"/>
      <c r="M108" s="4"/>
      <c r="N108" s="4"/>
      <c r="O108" s="4"/>
      <c r="P108" s="4"/>
      <c r="Q108" s="4"/>
      <c r="R108" s="4"/>
      <c r="S108" s="4"/>
      <c r="T108" s="4">
        <f t="shared" si="6"/>
        <v>67061.350000000006</v>
      </c>
      <c r="U108" s="12">
        <v>0</v>
      </c>
      <c r="V108" s="17"/>
      <c r="W108" s="4"/>
      <c r="X108" s="4"/>
      <c r="Y108" s="4">
        <v>6163</v>
      </c>
      <c r="Z108" s="4"/>
      <c r="AA108" s="4"/>
      <c r="AB108" s="4"/>
      <c r="AC108" s="4"/>
      <c r="AD108" s="4"/>
      <c r="AE108" s="4"/>
      <c r="AF108" s="4">
        <f t="shared" si="4"/>
        <v>32123</v>
      </c>
    </row>
    <row r="109" spans="2:32" x14ac:dyDescent="0.25">
      <c r="B109" s="14" t="s">
        <v>772</v>
      </c>
      <c r="C109" s="14" t="s">
        <v>351</v>
      </c>
      <c r="D109" s="16"/>
      <c r="E109" s="17"/>
      <c r="F109" s="17"/>
      <c r="G109" s="12"/>
      <c r="H109" s="35">
        <f t="shared" si="5"/>
        <v>0</v>
      </c>
      <c r="I109" s="16"/>
      <c r="J109" s="12"/>
      <c r="K109" s="4"/>
      <c r="L109" s="4"/>
      <c r="M109" s="4"/>
      <c r="N109" s="4"/>
      <c r="O109" s="4"/>
      <c r="P109" s="4"/>
      <c r="Q109" s="4"/>
      <c r="R109" s="4"/>
      <c r="S109" s="4"/>
      <c r="T109" s="4">
        <f t="shared" si="6"/>
        <v>67061.350000000006</v>
      </c>
      <c r="U109" s="12">
        <v>0</v>
      </c>
      <c r="V109" s="17"/>
      <c r="W109" s="4"/>
      <c r="X109" s="4"/>
      <c r="Y109" s="4">
        <v>4190</v>
      </c>
      <c r="Z109" s="4"/>
      <c r="AA109" s="4"/>
      <c r="AB109" s="4"/>
      <c r="AC109" s="4"/>
      <c r="AD109" s="4"/>
      <c r="AE109" s="4"/>
      <c r="AF109" s="4">
        <f t="shared" si="4"/>
        <v>36313</v>
      </c>
    </row>
    <row r="110" spans="2:32" x14ac:dyDescent="0.25">
      <c r="B110" s="14" t="s">
        <v>773</v>
      </c>
      <c r="C110" s="14" t="s">
        <v>518</v>
      </c>
      <c r="D110" s="16"/>
      <c r="E110" s="17"/>
      <c r="F110" s="17"/>
      <c r="G110" s="12"/>
      <c r="H110" s="35">
        <f t="shared" si="5"/>
        <v>0</v>
      </c>
      <c r="I110" s="16">
        <v>250</v>
      </c>
      <c r="J110" s="12"/>
      <c r="K110" s="4"/>
      <c r="L110" s="4"/>
      <c r="M110" s="4"/>
      <c r="N110" s="4"/>
      <c r="O110" s="4"/>
      <c r="P110" s="4"/>
      <c r="Q110" s="4"/>
      <c r="R110" s="4"/>
      <c r="S110" s="4"/>
      <c r="T110" s="4">
        <f t="shared" si="6"/>
        <v>67311.350000000006</v>
      </c>
      <c r="U110" s="12"/>
      <c r="V110" s="17"/>
      <c r="W110" s="4"/>
      <c r="X110" s="4"/>
      <c r="Y110" s="4"/>
      <c r="Z110" s="4"/>
      <c r="AA110" s="4"/>
      <c r="AB110" s="4"/>
      <c r="AC110" s="4"/>
      <c r="AD110" s="4"/>
      <c r="AE110" s="4"/>
      <c r="AF110" s="4">
        <f t="shared" si="4"/>
        <v>36313</v>
      </c>
    </row>
    <row r="111" spans="2:32" x14ac:dyDescent="0.25">
      <c r="B111" s="14" t="s">
        <v>773</v>
      </c>
      <c r="C111" s="14" t="s">
        <v>524</v>
      </c>
      <c r="D111" s="16"/>
      <c r="E111" s="17"/>
      <c r="F111" s="17"/>
      <c r="G111" s="12"/>
      <c r="H111" s="35">
        <f t="shared" si="5"/>
        <v>0</v>
      </c>
      <c r="I111" s="16">
        <v>250</v>
      </c>
      <c r="J111" s="12"/>
      <c r="K111" s="4"/>
      <c r="L111" s="4"/>
      <c r="M111" s="4"/>
      <c r="N111" s="4"/>
      <c r="O111" s="4"/>
      <c r="P111" s="4"/>
      <c r="Q111" s="4"/>
      <c r="R111" s="4"/>
      <c r="S111" s="4"/>
      <c r="T111" s="4">
        <f t="shared" si="6"/>
        <v>67561.350000000006</v>
      </c>
      <c r="U111" s="12"/>
      <c r="V111" s="17"/>
      <c r="W111" s="4"/>
      <c r="X111" s="4"/>
      <c r="Y111" s="4"/>
      <c r="Z111" s="4"/>
      <c r="AA111" s="4"/>
      <c r="AB111" s="4"/>
      <c r="AC111" s="4"/>
      <c r="AD111" s="4"/>
      <c r="AE111" s="4"/>
      <c r="AF111" s="4">
        <f t="shared" si="4"/>
        <v>36313</v>
      </c>
    </row>
    <row r="112" spans="2:32" x14ac:dyDescent="0.25">
      <c r="B112" s="14" t="s">
        <v>773</v>
      </c>
      <c r="C112" s="14" t="s">
        <v>518</v>
      </c>
      <c r="D112" s="16"/>
      <c r="E112" s="17"/>
      <c r="F112" s="17"/>
      <c r="G112" s="12"/>
      <c r="H112" s="35">
        <f t="shared" si="5"/>
        <v>0</v>
      </c>
      <c r="I112" s="16">
        <v>250</v>
      </c>
      <c r="J112" s="12"/>
      <c r="K112" s="4"/>
      <c r="L112" s="4"/>
      <c r="M112" s="4"/>
      <c r="N112" s="4"/>
      <c r="O112" s="4"/>
      <c r="P112" s="4"/>
      <c r="Q112" s="4"/>
      <c r="R112" s="4"/>
      <c r="S112" s="4"/>
      <c r="T112" s="4">
        <f t="shared" si="6"/>
        <v>67811.350000000006</v>
      </c>
      <c r="U112" s="12"/>
      <c r="V112" s="17"/>
      <c r="W112" s="4"/>
      <c r="X112" s="4"/>
      <c r="Y112" s="4"/>
      <c r="Z112" s="4"/>
      <c r="AA112" s="4"/>
      <c r="AB112" s="4"/>
      <c r="AC112" s="4"/>
      <c r="AD112" s="4"/>
      <c r="AE112" s="4"/>
      <c r="AF112" s="4">
        <f t="shared" si="4"/>
        <v>36313</v>
      </c>
    </row>
    <row r="113" spans="2:32" x14ac:dyDescent="0.25">
      <c r="B113" s="14" t="s">
        <v>774</v>
      </c>
      <c r="C113" s="14" t="s">
        <v>351</v>
      </c>
      <c r="D113" s="16"/>
      <c r="E113" s="17"/>
      <c r="F113" s="17"/>
      <c r="G113" s="12"/>
      <c r="H113" s="35">
        <f t="shared" si="5"/>
        <v>0</v>
      </c>
      <c r="I113" s="16"/>
      <c r="J113" s="12"/>
      <c r="K113" s="4"/>
      <c r="L113" s="4"/>
      <c r="M113" s="4"/>
      <c r="N113" s="4"/>
      <c r="O113" s="4"/>
      <c r="P113" s="4"/>
      <c r="Q113" s="4"/>
      <c r="R113" s="4"/>
      <c r="S113" s="4"/>
      <c r="T113" s="4">
        <f t="shared" si="6"/>
        <v>67811.350000000006</v>
      </c>
      <c r="U113" s="12">
        <v>0</v>
      </c>
      <c r="V113" s="17"/>
      <c r="W113" s="4"/>
      <c r="X113" s="4"/>
      <c r="Y113" s="4">
        <v>7125</v>
      </c>
      <c r="Z113" s="4"/>
      <c r="AA113" s="4"/>
      <c r="AB113" s="4"/>
      <c r="AC113" s="4"/>
      <c r="AD113" s="4"/>
      <c r="AE113" s="4"/>
      <c r="AF113" s="4">
        <f t="shared" si="4"/>
        <v>43438</v>
      </c>
    </row>
    <row r="114" spans="2:32" x14ac:dyDescent="0.25">
      <c r="B114" s="14" t="s">
        <v>775</v>
      </c>
      <c r="C114" s="14" t="s">
        <v>524</v>
      </c>
      <c r="D114" s="16"/>
      <c r="E114" s="17"/>
      <c r="F114" s="17"/>
      <c r="G114" s="12"/>
      <c r="H114" s="35">
        <f t="shared" si="5"/>
        <v>0</v>
      </c>
      <c r="I114" s="16">
        <v>250</v>
      </c>
      <c r="J114" s="12"/>
      <c r="K114" s="4"/>
      <c r="L114" s="4"/>
      <c r="M114" s="4"/>
      <c r="N114" s="4"/>
      <c r="O114" s="4"/>
      <c r="P114" s="4"/>
      <c r="Q114" s="4"/>
      <c r="R114" s="4"/>
      <c r="S114" s="4"/>
      <c r="T114" s="4">
        <f t="shared" si="6"/>
        <v>68061.350000000006</v>
      </c>
      <c r="U114" s="12"/>
      <c r="V114" s="17"/>
      <c r="W114" s="4"/>
      <c r="X114" s="4"/>
      <c r="Y114" s="4"/>
      <c r="Z114" s="4"/>
      <c r="AA114" s="4"/>
      <c r="AB114" s="4"/>
      <c r="AC114" s="4"/>
      <c r="AD114" s="4"/>
      <c r="AE114" s="4"/>
      <c r="AF114" s="4">
        <f t="shared" si="4"/>
        <v>43438</v>
      </c>
    </row>
    <row r="115" spans="2:32" x14ac:dyDescent="0.25">
      <c r="B115" s="14" t="s">
        <v>776</v>
      </c>
      <c r="C115" s="14" t="s">
        <v>355</v>
      </c>
      <c r="D115" s="16"/>
      <c r="E115" s="17"/>
      <c r="F115" s="17"/>
      <c r="G115" s="12"/>
      <c r="H115" s="35">
        <f t="shared" si="5"/>
        <v>0</v>
      </c>
      <c r="I115" s="16"/>
      <c r="J115" s="12"/>
      <c r="K115" s="4"/>
      <c r="L115" s="4"/>
      <c r="M115" s="4"/>
      <c r="N115" s="4"/>
      <c r="O115" s="4"/>
      <c r="P115" s="4"/>
      <c r="Q115" s="4"/>
      <c r="R115" s="4"/>
      <c r="S115" s="4"/>
      <c r="T115" s="4">
        <f t="shared" si="6"/>
        <v>68061.350000000006</v>
      </c>
      <c r="U115" s="12">
        <v>0</v>
      </c>
      <c r="V115" s="17"/>
      <c r="W115" s="4"/>
      <c r="X115" s="4">
        <v>362</v>
      </c>
      <c r="Y115" s="4"/>
      <c r="Z115" s="4"/>
      <c r="AA115" s="4"/>
      <c r="AB115" s="4"/>
      <c r="AC115" s="4"/>
      <c r="AD115" s="4"/>
      <c r="AE115" s="4"/>
      <c r="AF115" s="4">
        <f t="shared" si="4"/>
        <v>43800</v>
      </c>
    </row>
    <row r="116" spans="2:32" x14ac:dyDescent="0.25">
      <c r="B116" s="14" t="s">
        <v>777</v>
      </c>
      <c r="C116" s="14" t="s">
        <v>351</v>
      </c>
      <c r="D116" s="16"/>
      <c r="E116" s="17"/>
      <c r="F116" s="17"/>
      <c r="G116" s="12"/>
      <c r="H116" s="35">
        <f t="shared" si="5"/>
        <v>0</v>
      </c>
      <c r="I116" s="16">
        <v>0</v>
      </c>
      <c r="J116" s="12"/>
      <c r="K116" s="4"/>
      <c r="L116" s="4"/>
      <c r="M116" s="4">
        <v>785</v>
      </c>
      <c r="N116" s="4"/>
      <c r="O116" s="4"/>
      <c r="P116" s="4"/>
      <c r="Q116" s="4"/>
      <c r="R116" s="4"/>
      <c r="S116" s="4"/>
      <c r="T116" s="4">
        <f t="shared" si="6"/>
        <v>68846.350000000006</v>
      </c>
      <c r="U116" s="12"/>
      <c r="V116" s="17"/>
      <c r="W116" s="4"/>
      <c r="X116" s="4"/>
      <c r="Y116" s="4"/>
      <c r="Z116" s="4"/>
      <c r="AA116" s="4"/>
      <c r="AB116" s="4"/>
      <c r="AC116" s="4"/>
      <c r="AD116" s="4"/>
      <c r="AE116" s="4"/>
      <c r="AF116" s="4">
        <f t="shared" si="4"/>
        <v>43800</v>
      </c>
    </row>
    <row r="117" spans="2:32" x14ac:dyDescent="0.25">
      <c r="B117" s="14" t="s">
        <v>778</v>
      </c>
      <c r="C117" s="14" t="s">
        <v>351</v>
      </c>
      <c r="D117" s="16"/>
      <c r="E117" s="17"/>
      <c r="F117" s="17"/>
      <c r="G117" s="12"/>
      <c r="H117" s="35">
        <f t="shared" si="5"/>
        <v>0</v>
      </c>
      <c r="I117" s="16">
        <v>0</v>
      </c>
      <c r="J117" s="12"/>
      <c r="K117" s="4"/>
      <c r="L117" s="4"/>
      <c r="M117" s="4">
        <v>435</v>
      </c>
      <c r="N117" s="4"/>
      <c r="O117" s="4"/>
      <c r="P117" s="4"/>
      <c r="Q117" s="4"/>
      <c r="R117" s="4"/>
      <c r="S117" s="4"/>
      <c r="T117" s="4">
        <f t="shared" si="6"/>
        <v>69281.350000000006</v>
      </c>
      <c r="U117" s="12"/>
      <c r="V117" s="17"/>
      <c r="W117" s="4"/>
      <c r="X117" s="4"/>
      <c r="Y117" s="4"/>
      <c r="Z117" s="4"/>
      <c r="AA117" s="4"/>
      <c r="AB117" s="4"/>
      <c r="AC117" s="4"/>
      <c r="AD117" s="4"/>
      <c r="AE117" s="4"/>
      <c r="AF117" s="4">
        <f t="shared" si="4"/>
        <v>43800</v>
      </c>
    </row>
    <row r="118" spans="2:32" x14ac:dyDescent="0.25">
      <c r="B118" s="14" t="s">
        <v>779</v>
      </c>
      <c r="C118" s="14" t="s">
        <v>351</v>
      </c>
      <c r="D118" s="16"/>
      <c r="E118" s="17"/>
      <c r="F118" s="17"/>
      <c r="G118" s="12"/>
      <c r="H118" s="35">
        <f t="shared" si="5"/>
        <v>0</v>
      </c>
      <c r="I118" s="16">
        <v>0</v>
      </c>
      <c r="J118" s="12"/>
      <c r="K118" s="4"/>
      <c r="L118" s="4"/>
      <c r="M118" s="4">
        <v>785</v>
      </c>
      <c r="N118" s="4"/>
      <c r="O118" s="4"/>
      <c r="P118" s="4"/>
      <c r="Q118" s="4"/>
      <c r="R118" s="4"/>
      <c r="S118" s="4"/>
      <c r="T118" s="4">
        <f t="shared" si="6"/>
        <v>70066.350000000006</v>
      </c>
      <c r="U118" s="12"/>
      <c r="V118" s="17"/>
      <c r="W118" s="4"/>
      <c r="X118" s="4"/>
      <c r="Y118" s="4"/>
      <c r="Z118" s="4"/>
      <c r="AA118" s="4"/>
      <c r="AB118" s="4"/>
      <c r="AC118" s="4"/>
      <c r="AD118" s="4"/>
      <c r="AE118" s="4"/>
      <c r="AF118" s="4">
        <f t="shared" si="4"/>
        <v>43800</v>
      </c>
    </row>
    <row r="119" spans="2:32" x14ac:dyDescent="0.25">
      <c r="B119" s="14" t="s">
        <v>780</v>
      </c>
      <c r="C119" s="14" t="s">
        <v>518</v>
      </c>
      <c r="D119" s="16"/>
      <c r="E119" s="17"/>
      <c r="F119" s="17"/>
      <c r="G119" s="12"/>
      <c r="H119" s="35">
        <f t="shared" si="5"/>
        <v>0</v>
      </c>
      <c r="I119" s="16">
        <v>250</v>
      </c>
      <c r="J119" s="12"/>
      <c r="K119" s="4"/>
      <c r="L119" s="4"/>
      <c r="M119" s="4"/>
      <c r="N119" s="4"/>
      <c r="O119" s="4"/>
      <c r="P119" s="4"/>
      <c r="Q119" s="4"/>
      <c r="R119" s="4"/>
      <c r="S119" s="4"/>
      <c r="T119" s="4">
        <f t="shared" si="6"/>
        <v>70316.350000000006</v>
      </c>
      <c r="U119" s="12"/>
      <c r="V119" s="17"/>
      <c r="W119" s="4"/>
      <c r="X119" s="4"/>
      <c r="Y119" s="4"/>
      <c r="Z119" s="4"/>
      <c r="AA119" s="4"/>
      <c r="AB119" s="4"/>
      <c r="AC119" s="4"/>
      <c r="AD119" s="4"/>
      <c r="AE119" s="4"/>
      <c r="AF119" s="4">
        <f t="shared" si="4"/>
        <v>43800</v>
      </c>
    </row>
    <row r="120" spans="2:32" x14ac:dyDescent="0.25">
      <c r="B120" s="14" t="s">
        <v>780</v>
      </c>
      <c r="C120" s="14" t="s">
        <v>524</v>
      </c>
      <c r="D120" s="16"/>
      <c r="E120" s="17"/>
      <c r="F120" s="17"/>
      <c r="G120" s="12"/>
      <c r="H120" s="35">
        <f t="shared" si="5"/>
        <v>0</v>
      </c>
      <c r="I120" s="16">
        <v>250</v>
      </c>
      <c r="J120" s="12"/>
      <c r="K120" s="4"/>
      <c r="L120" s="4"/>
      <c r="M120" s="4"/>
      <c r="N120" s="4"/>
      <c r="O120" s="4"/>
      <c r="P120" s="4"/>
      <c r="Q120" s="4"/>
      <c r="R120" s="4"/>
      <c r="S120" s="4"/>
      <c r="T120" s="4">
        <f t="shared" si="6"/>
        <v>70566.350000000006</v>
      </c>
      <c r="U120" s="12"/>
      <c r="V120" s="17"/>
      <c r="W120" s="4"/>
      <c r="X120" s="4"/>
      <c r="Y120" s="4"/>
      <c r="Z120" s="4"/>
      <c r="AA120" s="4"/>
      <c r="AB120" s="4"/>
      <c r="AC120" s="4"/>
      <c r="AD120" s="4"/>
      <c r="AE120" s="4"/>
      <c r="AF120" s="4">
        <f t="shared" si="4"/>
        <v>43800</v>
      </c>
    </row>
    <row r="121" spans="2:32" x14ac:dyDescent="0.25">
      <c r="B121" s="14" t="s">
        <v>780</v>
      </c>
      <c r="C121" s="14" t="s">
        <v>518</v>
      </c>
      <c r="D121" s="16"/>
      <c r="E121" s="17"/>
      <c r="F121" s="17"/>
      <c r="G121" s="12"/>
      <c r="H121" s="35">
        <f t="shared" si="5"/>
        <v>0</v>
      </c>
      <c r="I121" s="16">
        <v>250</v>
      </c>
      <c r="J121" s="12"/>
      <c r="K121" s="4"/>
      <c r="L121" s="4"/>
      <c r="M121" s="4"/>
      <c r="N121" s="4"/>
      <c r="O121" s="4"/>
      <c r="P121" s="4"/>
      <c r="Q121" s="4"/>
      <c r="R121" s="4"/>
      <c r="S121" s="4"/>
      <c r="T121" s="4">
        <f t="shared" si="6"/>
        <v>70816.350000000006</v>
      </c>
      <c r="U121" s="12"/>
      <c r="V121" s="17"/>
      <c r="W121" s="4"/>
      <c r="X121" s="4"/>
      <c r="Y121" s="4"/>
      <c r="Z121" s="4"/>
      <c r="AA121" s="4"/>
      <c r="AB121" s="4"/>
      <c r="AC121" s="4"/>
      <c r="AD121" s="4"/>
      <c r="AE121" s="4"/>
      <c r="AF121" s="4">
        <f t="shared" si="4"/>
        <v>43800</v>
      </c>
    </row>
    <row r="122" spans="2:32" x14ac:dyDescent="0.25">
      <c r="B122" s="14" t="s">
        <v>781</v>
      </c>
      <c r="C122" s="14" t="s">
        <v>524</v>
      </c>
      <c r="D122" s="16"/>
      <c r="E122" s="17"/>
      <c r="F122" s="17"/>
      <c r="G122" s="12"/>
      <c r="H122" s="35">
        <f t="shared" si="5"/>
        <v>0</v>
      </c>
      <c r="I122" s="16">
        <v>250</v>
      </c>
      <c r="J122" s="12"/>
      <c r="K122" s="4"/>
      <c r="L122" s="4"/>
      <c r="M122" s="4"/>
      <c r="N122" s="4"/>
      <c r="O122" s="4"/>
      <c r="P122" s="4"/>
      <c r="Q122" s="4"/>
      <c r="R122" s="4"/>
      <c r="S122" s="4"/>
      <c r="T122" s="4">
        <f t="shared" si="6"/>
        <v>71066.350000000006</v>
      </c>
      <c r="U122" s="16"/>
      <c r="V122" s="12"/>
      <c r="W122" s="4"/>
      <c r="X122" s="4"/>
      <c r="Y122" s="4"/>
      <c r="Z122" s="4"/>
      <c r="AA122" s="4"/>
      <c r="AB122" s="4"/>
      <c r="AC122" s="4"/>
      <c r="AD122" s="4"/>
      <c r="AE122" s="4"/>
      <c r="AF122" s="4">
        <f t="shared" si="4"/>
        <v>43800</v>
      </c>
    </row>
    <row r="123" spans="2:32" x14ac:dyDescent="0.25">
      <c r="B123" s="14" t="s">
        <v>782</v>
      </c>
      <c r="C123" s="14" t="s">
        <v>351</v>
      </c>
      <c r="D123" s="16"/>
      <c r="E123" s="17"/>
      <c r="F123" s="17"/>
      <c r="G123" s="12"/>
      <c r="H123" s="35">
        <f t="shared" si="5"/>
        <v>0</v>
      </c>
      <c r="I123" s="16">
        <v>0</v>
      </c>
      <c r="J123" s="12"/>
      <c r="K123" s="4"/>
      <c r="L123" s="4"/>
      <c r="M123" s="4">
        <v>9495</v>
      </c>
      <c r="N123" s="4"/>
      <c r="O123" s="4"/>
      <c r="P123" s="4"/>
      <c r="Q123" s="4"/>
      <c r="R123" s="4"/>
      <c r="S123" s="4"/>
      <c r="T123" s="4">
        <f t="shared" si="6"/>
        <v>80561.350000000006</v>
      </c>
      <c r="U123" s="16"/>
      <c r="V123" s="12"/>
      <c r="W123" s="4"/>
      <c r="X123" s="4"/>
      <c r="Y123" s="4"/>
      <c r="Z123" s="4"/>
      <c r="AA123" s="4"/>
      <c r="AB123" s="4"/>
      <c r="AC123" s="4"/>
      <c r="AD123" s="4"/>
      <c r="AE123" s="4"/>
      <c r="AF123" s="4">
        <f t="shared" si="4"/>
        <v>43800</v>
      </c>
    </row>
    <row r="124" spans="2:32" x14ac:dyDescent="0.25">
      <c r="B124" s="14" t="s">
        <v>782</v>
      </c>
      <c r="C124" s="14" t="s">
        <v>351</v>
      </c>
      <c r="D124" s="16"/>
      <c r="E124" s="17"/>
      <c r="F124" s="17"/>
      <c r="G124" s="12"/>
      <c r="H124" s="35">
        <f t="shared" si="5"/>
        <v>0</v>
      </c>
      <c r="I124" s="16">
        <v>0</v>
      </c>
      <c r="J124" s="12"/>
      <c r="K124" s="4"/>
      <c r="L124" s="4"/>
      <c r="M124" s="4">
        <v>11870</v>
      </c>
      <c r="N124" s="4"/>
      <c r="O124" s="4"/>
      <c r="P124" s="4"/>
      <c r="Q124" s="4"/>
      <c r="R124" s="4"/>
      <c r="S124" s="4"/>
      <c r="T124" s="4">
        <f t="shared" si="6"/>
        <v>92431.35</v>
      </c>
      <c r="U124" s="16"/>
      <c r="V124" s="12"/>
      <c r="W124" s="4"/>
      <c r="X124" s="4"/>
      <c r="Y124" s="4"/>
      <c r="Z124" s="4"/>
      <c r="AA124" s="4"/>
      <c r="AB124" s="4"/>
      <c r="AC124" s="4"/>
      <c r="AD124" s="4"/>
      <c r="AE124" s="4"/>
      <c r="AF124" s="4">
        <f t="shared" si="4"/>
        <v>43800</v>
      </c>
    </row>
    <row r="125" spans="2:32" x14ac:dyDescent="0.25">
      <c r="B125" s="14" t="s">
        <v>782</v>
      </c>
      <c r="C125" s="14" t="s">
        <v>351</v>
      </c>
      <c r="D125" s="16"/>
      <c r="E125" s="17"/>
      <c r="F125" s="17"/>
      <c r="G125" s="12"/>
      <c r="H125" s="35">
        <f t="shared" si="5"/>
        <v>0</v>
      </c>
      <c r="I125" s="16">
        <v>0</v>
      </c>
      <c r="J125" s="12"/>
      <c r="K125" s="4"/>
      <c r="L125" s="4"/>
      <c r="M125" s="4">
        <v>1150</v>
      </c>
      <c r="N125" s="4"/>
      <c r="O125" s="4"/>
      <c r="P125" s="4"/>
      <c r="Q125" s="4"/>
      <c r="R125" s="4"/>
      <c r="S125" s="4"/>
      <c r="T125" s="4">
        <f t="shared" si="6"/>
        <v>93581.35</v>
      </c>
      <c r="U125" s="16"/>
      <c r="V125" s="12"/>
      <c r="W125" s="4"/>
      <c r="X125" s="4"/>
      <c r="Y125" s="4"/>
      <c r="Z125" s="4"/>
      <c r="AA125" s="4"/>
      <c r="AB125" s="4"/>
      <c r="AC125" s="4"/>
      <c r="AD125" s="4"/>
      <c r="AE125" s="4"/>
      <c r="AF125" s="4">
        <f t="shared" si="4"/>
        <v>43800</v>
      </c>
    </row>
    <row r="126" spans="2:32" x14ac:dyDescent="0.25">
      <c r="B126" s="14" t="s">
        <v>782</v>
      </c>
      <c r="C126" s="14" t="s">
        <v>351</v>
      </c>
      <c r="D126" s="16"/>
      <c r="E126" s="17"/>
      <c r="F126" s="17"/>
      <c r="G126" s="12"/>
      <c r="H126" s="35">
        <f t="shared" si="5"/>
        <v>0</v>
      </c>
      <c r="I126" s="16">
        <v>0</v>
      </c>
      <c r="J126" s="12"/>
      <c r="K126" s="4"/>
      <c r="L126" s="4"/>
      <c r="M126" s="4">
        <v>498</v>
      </c>
      <c r="N126" s="4"/>
      <c r="O126" s="4"/>
      <c r="P126" s="4"/>
      <c r="Q126" s="4"/>
      <c r="R126" s="4"/>
      <c r="S126" s="4"/>
      <c r="T126" s="4">
        <f t="shared" si="6"/>
        <v>94079.35</v>
      </c>
      <c r="U126" s="16"/>
      <c r="V126" s="12"/>
      <c r="W126" s="4"/>
      <c r="X126" s="4"/>
      <c r="Y126" s="4"/>
      <c r="Z126" s="4"/>
      <c r="AA126" s="4"/>
      <c r="AB126" s="4"/>
      <c r="AC126" s="4"/>
      <c r="AD126" s="4"/>
      <c r="AE126" s="4"/>
      <c r="AF126" s="4">
        <f t="shared" si="4"/>
        <v>43800</v>
      </c>
    </row>
    <row r="127" spans="2:32" x14ac:dyDescent="0.25">
      <c r="B127" s="14" t="s">
        <v>782</v>
      </c>
      <c r="C127" s="14" t="s">
        <v>351</v>
      </c>
      <c r="D127" s="16"/>
      <c r="E127" s="17"/>
      <c r="F127" s="17"/>
      <c r="G127" s="12"/>
      <c r="H127" s="35">
        <f t="shared" si="5"/>
        <v>0</v>
      </c>
      <c r="I127" s="16">
        <v>0</v>
      </c>
      <c r="J127" s="12"/>
      <c r="K127" s="4"/>
      <c r="L127" s="4"/>
      <c r="M127" s="4">
        <v>785</v>
      </c>
      <c r="N127" s="4"/>
      <c r="O127" s="4"/>
      <c r="P127" s="4"/>
      <c r="Q127" s="4"/>
      <c r="R127" s="4"/>
      <c r="S127" s="4"/>
      <c r="T127" s="4">
        <f t="shared" si="6"/>
        <v>94864.35</v>
      </c>
      <c r="U127" s="32"/>
      <c r="V127" s="33"/>
      <c r="W127" s="4"/>
      <c r="X127" s="4"/>
      <c r="Y127" s="4"/>
      <c r="Z127" s="4"/>
      <c r="AA127" s="4"/>
      <c r="AB127" s="4"/>
      <c r="AC127" s="4"/>
      <c r="AD127" s="4"/>
      <c r="AE127" s="4"/>
      <c r="AF127" s="4">
        <f t="shared" si="4"/>
        <v>43800</v>
      </c>
    </row>
    <row r="128" spans="2:32" x14ac:dyDescent="0.25">
      <c r="B128" s="30"/>
      <c r="C128" s="30"/>
      <c r="D128" s="2"/>
      <c r="E128" s="2"/>
      <c r="F128" s="2"/>
      <c r="G128" s="2"/>
      <c r="H128" s="2"/>
      <c r="I128" s="31"/>
      <c r="J128" s="32"/>
      <c r="K128" s="4"/>
      <c r="L128" s="4"/>
      <c r="M128" s="4"/>
      <c r="N128" s="4"/>
      <c r="O128" s="4"/>
      <c r="P128" s="4"/>
      <c r="Q128" s="4"/>
      <c r="R128" s="4"/>
      <c r="S128" s="4"/>
      <c r="T128" s="4">
        <f t="shared" si="6"/>
        <v>94864.35</v>
      </c>
      <c r="U128" s="32"/>
      <c r="V128" s="33"/>
      <c r="W128" s="4"/>
      <c r="X128" s="4"/>
      <c r="Y128" s="4"/>
      <c r="Z128" s="4"/>
      <c r="AA128" s="4"/>
      <c r="AB128" s="4"/>
      <c r="AC128" s="4"/>
      <c r="AD128" s="4"/>
      <c r="AE128" s="4"/>
      <c r="AF128" s="4">
        <f t="shared" si="4"/>
        <v>43800</v>
      </c>
    </row>
    <row r="129" spans="2:32" x14ac:dyDescent="0.25">
      <c r="B129" s="30"/>
      <c r="C129" s="30"/>
      <c r="D129" s="2"/>
      <c r="E129" s="2"/>
      <c r="F129" s="2"/>
      <c r="G129" s="2"/>
      <c r="H129" s="2"/>
      <c r="I129" s="31"/>
      <c r="J129" s="32"/>
      <c r="K129" s="4"/>
      <c r="L129" s="4"/>
      <c r="M129" s="4"/>
      <c r="N129" s="4"/>
      <c r="O129" s="4"/>
      <c r="P129" s="4"/>
      <c r="Q129" s="4"/>
      <c r="R129" s="4"/>
      <c r="S129" s="4"/>
      <c r="T129" s="4">
        <f t="shared" si="6"/>
        <v>94864.35</v>
      </c>
      <c r="U129" s="32"/>
      <c r="V129" s="33"/>
      <c r="W129" s="4"/>
      <c r="X129" s="4"/>
      <c r="Y129" s="4"/>
      <c r="Z129" s="4"/>
      <c r="AA129" s="4"/>
      <c r="AB129" s="4"/>
      <c r="AC129" s="4"/>
      <c r="AD129" s="4"/>
      <c r="AE129" s="4"/>
      <c r="AF129" s="4">
        <f t="shared" si="4"/>
        <v>43800</v>
      </c>
    </row>
    <row r="130" spans="2:32" x14ac:dyDescent="0.25">
      <c r="B130" s="2"/>
      <c r="C130" s="2"/>
      <c r="D130" s="2"/>
      <c r="E130" s="2"/>
      <c r="F130" s="2"/>
      <c r="G130" s="2"/>
      <c r="H130" s="2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>
        <f t="shared" si="6"/>
        <v>94864.35</v>
      </c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>
        <f t="shared" si="4"/>
        <v>43800</v>
      </c>
    </row>
    <row r="132" spans="2:32" ht="15.75" thickBot="1" x14ac:dyDescent="0.3"/>
    <row r="133" spans="2:32" x14ac:dyDescent="0.25">
      <c r="S133" t="s">
        <v>130</v>
      </c>
      <c r="T133" s="23">
        <v>23721.35</v>
      </c>
      <c r="AE133" t="s">
        <v>130</v>
      </c>
      <c r="AF133" s="24">
        <v>37548</v>
      </c>
    </row>
    <row r="134" spans="2:32" x14ac:dyDescent="0.25">
      <c r="D134" s="4">
        <f>SUM(D3:D130)</f>
        <v>203680</v>
      </c>
      <c r="E134" s="4">
        <f t="shared" ref="E134:F134" si="7">SUM(E3:E130)</f>
        <v>0</v>
      </c>
      <c r="F134" s="4">
        <f t="shared" si="7"/>
        <v>0</v>
      </c>
      <c r="G134" s="4">
        <f>SUM(G3:G130)</f>
        <v>203680</v>
      </c>
      <c r="H134" s="4">
        <f>D134-G134</f>
        <v>0</v>
      </c>
      <c r="I134" s="4">
        <f t="shared" ref="I134:S134" si="8">SUM(I3:I130)</f>
        <v>149160</v>
      </c>
      <c r="J134" s="4">
        <f t="shared" si="8"/>
        <v>148300</v>
      </c>
      <c r="K134" s="4">
        <f t="shared" si="8"/>
        <v>611</v>
      </c>
      <c r="L134" s="4">
        <f t="shared" si="8"/>
        <v>182</v>
      </c>
      <c r="M134" s="4">
        <f t="shared" si="8"/>
        <v>111024</v>
      </c>
      <c r="N134" s="4">
        <f t="shared" si="8"/>
        <v>0</v>
      </c>
      <c r="O134" s="4">
        <f t="shared" si="8"/>
        <v>0</v>
      </c>
      <c r="P134" s="4">
        <f t="shared" si="8"/>
        <v>0</v>
      </c>
      <c r="Q134" s="4">
        <f t="shared" si="8"/>
        <v>0</v>
      </c>
      <c r="R134" s="4">
        <f t="shared" si="8"/>
        <v>112000</v>
      </c>
      <c r="S134" s="4">
        <f t="shared" si="8"/>
        <v>152312</v>
      </c>
      <c r="T134" s="4">
        <f>I134-J134-K134+L134+M134-N134-O134+P134+Q134+T133+R134-S134</f>
        <v>94864.35</v>
      </c>
      <c r="U134" s="4">
        <f t="shared" ref="U134:AE134" si="9">SUM(U3:U130)</f>
        <v>257422</v>
      </c>
      <c r="V134" s="4">
        <f t="shared" si="9"/>
        <v>0</v>
      </c>
      <c r="W134" s="4">
        <f t="shared" si="9"/>
        <v>0</v>
      </c>
      <c r="X134" s="4">
        <f t="shared" si="9"/>
        <v>633</v>
      </c>
      <c r="Y134" s="4">
        <f t="shared" si="9"/>
        <v>54447</v>
      </c>
      <c r="Z134" s="4">
        <f t="shared" si="9"/>
        <v>0</v>
      </c>
      <c r="AA134" s="4">
        <f t="shared" si="9"/>
        <v>0</v>
      </c>
      <c r="AB134" s="4">
        <f t="shared" si="9"/>
        <v>200000</v>
      </c>
      <c r="AC134" s="4">
        <f t="shared" si="9"/>
        <v>0</v>
      </c>
      <c r="AD134" s="4">
        <f t="shared" si="9"/>
        <v>0</v>
      </c>
      <c r="AE134" s="4">
        <f t="shared" si="9"/>
        <v>506250</v>
      </c>
      <c r="AF134" s="4">
        <f>U134-V134-W134+X134+Y134-Z134-AA134+AB134+AC134+AF133+AD134-AE134</f>
        <v>43800</v>
      </c>
    </row>
    <row r="135" spans="2:32" ht="75" x14ac:dyDescent="0.25">
      <c r="B135" s="9" t="s">
        <v>1</v>
      </c>
      <c r="C135" s="10" t="s">
        <v>0</v>
      </c>
      <c r="D135" s="10" t="s">
        <v>2</v>
      </c>
      <c r="E135" s="10" t="s">
        <v>150</v>
      </c>
      <c r="F135" s="10" t="s">
        <v>796</v>
      </c>
      <c r="G135" s="10" t="s">
        <v>3</v>
      </c>
      <c r="H135" s="10" t="s">
        <v>4</v>
      </c>
      <c r="I135" s="10" t="s">
        <v>124</v>
      </c>
      <c r="J135" s="10" t="s">
        <v>123</v>
      </c>
      <c r="K135" s="10" t="s">
        <v>122</v>
      </c>
      <c r="L135" s="10" t="s">
        <v>121</v>
      </c>
      <c r="M135" s="10" t="s">
        <v>120</v>
      </c>
      <c r="N135" s="10" t="s">
        <v>119</v>
      </c>
      <c r="O135" s="10" t="s">
        <v>118</v>
      </c>
      <c r="P135" s="10" t="s">
        <v>125</v>
      </c>
      <c r="Q135" s="10" t="s">
        <v>126</v>
      </c>
      <c r="R135" s="10" t="s">
        <v>288</v>
      </c>
      <c r="S135" s="10" t="s">
        <v>117</v>
      </c>
      <c r="T135" s="10" t="s">
        <v>5</v>
      </c>
      <c r="U135" s="10" t="s">
        <v>110</v>
      </c>
      <c r="V135" s="10" t="s">
        <v>111</v>
      </c>
      <c r="W135" s="10" t="s">
        <v>112</v>
      </c>
      <c r="X135" s="10" t="s">
        <v>113</v>
      </c>
      <c r="Y135" s="10" t="s">
        <v>114</v>
      </c>
      <c r="Z135" s="10" t="s">
        <v>115</v>
      </c>
      <c r="AA135" s="10" t="s">
        <v>116</v>
      </c>
      <c r="AB135" s="10" t="s">
        <v>127</v>
      </c>
      <c r="AC135" s="10" t="s">
        <v>128</v>
      </c>
      <c r="AD135" s="10" t="s">
        <v>288</v>
      </c>
      <c r="AE135" s="10" t="s">
        <v>109</v>
      </c>
      <c r="AF135" s="10" t="s">
        <v>6</v>
      </c>
    </row>
  </sheetData>
  <pageMargins left="0.7" right="0.7" top="0.75" bottom="0.75" header="0.3" footer="0.3"/>
  <pageSetup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AF124"/>
  <sheetViews>
    <sheetView topLeftCell="A96" workbookViewId="0">
      <selection activeCell="P117" sqref="P117"/>
    </sheetView>
  </sheetViews>
  <sheetFormatPr defaultRowHeight="15" x14ac:dyDescent="0.25"/>
  <cols>
    <col min="2" max="2" width="11.85546875" bestFit="1" customWidth="1"/>
    <col min="3" max="3" width="36.7109375" bestFit="1" customWidth="1"/>
    <col min="4" max="4" width="9.5703125" customWidth="1"/>
    <col min="5" max="5" width="9.85546875" customWidth="1"/>
    <col min="6" max="6" width="11.7109375" customWidth="1"/>
    <col min="7" max="7" width="10.140625" customWidth="1"/>
    <col min="8" max="8" width="10.5703125" customWidth="1"/>
    <col min="9" max="10" width="10.140625" customWidth="1"/>
    <col min="11" max="15" width="8.85546875" customWidth="1"/>
    <col min="16" max="16" width="9.5703125" customWidth="1"/>
    <col min="17" max="17" width="8.85546875" customWidth="1"/>
    <col min="18" max="18" width="9.5703125" customWidth="1"/>
    <col min="19" max="19" width="10.5703125" customWidth="1"/>
    <col min="20" max="20" width="10.5703125" bestFit="1" customWidth="1"/>
    <col min="21" max="22" width="9.5703125" bestFit="1" customWidth="1"/>
    <col min="30" max="32" width="9.5703125" bestFit="1" customWidth="1"/>
  </cols>
  <sheetData>
    <row r="2" spans="2:32" ht="75.75" thickBot="1" x14ac:dyDescent="0.3">
      <c r="B2" s="9" t="s">
        <v>1</v>
      </c>
      <c r="C2" s="10" t="s">
        <v>0</v>
      </c>
      <c r="D2" s="10" t="s">
        <v>2</v>
      </c>
      <c r="E2" s="10" t="s">
        <v>150</v>
      </c>
      <c r="F2" s="10" t="s">
        <v>796</v>
      </c>
      <c r="G2" s="10" t="s">
        <v>3</v>
      </c>
      <c r="H2" s="10" t="s">
        <v>4</v>
      </c>
      <c r="I2" s="10" t="s">
        <v>124</v>
      </c>
      <c r="J2" s="10" t="s">
        <v>123</v>
      </c>
      <c r="K2" s="10" t="s">
        <v>122</v>
      </c>
      <c r="L2" s="10" t="s">
        <v>121</v>
      </c>
      <c r="M2" s="10" t="s">
        <v>120</v>
      </c>
      <c r="N2" s="10" t="s">
        <v>119</v>
      </c>
      <c r="O2" s="10" t="s">
        <v>118</v>
      </c>
      <c r="P2" s="10" t="s">
        <v>125</v>
      </c>
      <c r="Q2" s="10" t="s">
        <v>126</v>
      </c>
      <c r="R2" s="10" t="s">
        <v>288</v>
      </c>
      <c r="S2" s="10" t="s">
        <v>117</v>
      </c>
      <c r="T2" s="10" t="s">
        <v>5</v>
      </c>
      <c r="U2" s="10" t="s">
        <v>110</v>
      </c>
      <c r="V2" s="10" t="s">
        <v>111</v>
      </c>
      <c r="W2" s="10" t="s">
        <v>112</v>
      </c>
      <c r="X2" s="10" t="s">
        <v>113</v>
      </c>
      <c r="Y2" s="10" t="s">
        <v>114</v>
      </c>
      <c r="Z2" s="10" t="s">
        <v>115</v>
      </c>
      <c r="AA2" s="10" t="s">
        <v>116</v>
      </c>
      <c r="AB2" s="10" t="s">
        <v>127</v>
      </c>
      <c r="AC2" s="10" t="s">
        <v>128</v>
      </c>
      <c r="AD2" s="10" t="s">
        <v>288</v>
      </c>
      <c r="AE2" s="10" t="s">
        <v>109</v>
      </c>
      <c r="AF2" s="10" t="s">
        <v>6</v>
      </c>
    </row>
    <row r="3" spans="2:32" x14ac:dyDescent="0.25">
      <c r="B3" s="6"/>
      <c r="C3" s="5" t="s">
        <v>129</v>
      </c>
      <c r="D3" s="5"/>
      <c r="E3" s="5"/>
      <c r="F3" s="5"/>
      <c r="G3" s="5"/>
      <c r="H3" s="42">
        <v>0</v>
      </c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26">
        <v>21935.35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26">
        <v>0</v>
      </c>
    </row>
    <row r="4" spans="2:32" x14ac:dyDescent="0.25">
      <c r="B4" s="36" t="s">
        <v>1201</v>
      </c>
      <c r="C4" s="48" t="s">
        <v>351</v>
      </c>
      <c r="D4" s="38"/>
      <c r="E4" s="3"/>
      <c r="F4" s="2"/>
      <c r="G4" s="2"/>
      <c r="H4" s="4">
        <f>H3+D4-E4-G4-F4</f>
        <v>0</v>
      </c>
      <c r="I4" s="38">
        <v>0</v>
      </c>
      <c r="J4" s="3"/>
      <c r="K4" s="4"/>
      <c r="L4" s="4"/>
      <c r="M4" s="38">
        <v>785</v>
      </c>
      <c r="N4" s="4"/>
      <c r="O4" s="4"/>
      <c r="P4" s="4"/>
      <c r="Q4" s="4"/>
      <c r="R4" s="4"/>
      <c r="S4" s="4"/>
      <c r="T4" s="4">
        <f t="shared" ref="T4:T67" si="0">T3+(I4+L4+M4+P4+Q4+R4)-(J4+K4+N4+O4+S4)</f>
        <v>22720.35</v>
      </c>
      <c r="U4" s="3">
        <v>0</v>
      </c>
      <c r="V4" s="3"/>
      <c r="W4" s="4"/>
      <c r="X4" s="4"/>
      <c r="Y4" s="4"/>
      <c r="Z4" s="4"/>
      <c r="AA4" s="4"/>
      <c r="AB4" s="4"/>
      <c r="AC4" s="4"/>
      <c r="AD4" s="4"/>
      <c r="AE4" s="4"/>
      <c r="AF4" s="4">
        <f t="shared" ref="AF4:AF67" si="1">AF3+(U4+X4+Y4+AB4+AC4+AD4)-(V4+W4+Z4+AA4+AE4)</f>
        <v>0</v>
      </c>
    </row>
    <row r="5" spans="2:32" x14ac:dyDescent="0.25">
      <c r="B5" s="36" t="s">
        <v>1201</v>
      </c>
      <c r="C5" s="48" t="s">
        <v>351</v>
      </c>
      <c r="D5" s="38"/>
      <c r="E5" s="3"/>
      <c r="F5" s="2"/>
      <c r="G5" s="2"/>
      <c r="H5" s="4">
        <f t="shared" ref="H5:H68" si="2">H4+D5-E5-G5-F5</f>
        <v>0</v>
      </c>
      <c r="I5" s="38">
        <v>0</v>
      </c>
      <c r="J5" s="3"/>
      <c r="K5" s="4"/>
      <c r="L5" s="4"/>
      <c r="M5" s="38">
        <v>362</v>
      </c>
      <c r="N5" s="4"/>
      <c r="O5" s="4"/>
      <c r="P5" s="4"/>
      <c r="Q5" s="4"/>
      <c r="R5" s="4"/>
      <c r="S5" s="4"/>
      <c r="T5" s="4">
        <f t="shared" si="0"/>
        <v>23082.35</v>
      </c>
      <c r="U5" s="3"/>
      <c r="V5" s="3"/>
      <c r="W5" s="4"/>
      <c r="X5" s="4"/>
      <c r="Y5" s="4"/>
      <c r="Z5" s="4"/>
      <c r="AA5" s="4"/>
      <c r="AB5" s="4"/>
      <c r="AC5" s="4"/>
      <c r="AD5" s="4"/>
      <c r="AE5" s="4"/>
      <c r="AF5" s="4">
        <f t="shared" si="1"/>
        <v>0</v>
      </c>
    </row>
    <row r="6" spans="2:32" x14ac:dyDescent="0.25">
      <c r="B6" s="36" t="s">
        <v>1201</v>
      </c>
      <c r="C6" s="48" t="s">
        <v>351</v>
      </c>
      <c r="D6" s="38"/>
      <c r="E6" s="3"/>
      <c r="F6" s="2"/>
      <c r="G6" s="2"/>
      <c r="H6" s="4">
        <f t="shared" si="2"/>
        <v>0</v>
      </c>
      <c r="I6" s="38">
        <v>0</v>
      </c>
      <c r="J6" s="3"/>
      <c r="K6" s="4"/>
      <c r="L6" s="4"/>
      <c r="M6" s="38">
        <v>8977</v>
      </c>
      <c r="N6" s="4"/>
      <c r="O6" s="4"/>
      <c r="P6" s="4"/>
      <c r="Q6" s="4"/>
      <c r="R6" s="4"/>
      <c r="S6" s="4"/>
      <c r="T6" s="4">
        <f t="shared" si="0"/>
        <v>32059.35</v>
      </c>
      <c r="U6" s="3"/>
      <c r="V6" s="3"/>
      <c r="W6" s="4"/>
      <c r="X6" s="4"/>
      <c r="Y6" s="4"/>
      <c r="Z6" s="4"/>
      <c r="AA6" s="4"/>
      <c r="AB6" s="4"/>
      <c r="AC6" s="4"/>
      <c r="AD6" s="4"/>
      <c r="AE6" s="4"/>
      <c r="AF6" s="4">
        <f t="shared" si="1"/>
        <v>0</v>
      </c>
    </row>
    <row r="7" spans="2:32" x14ac:dyDescent="0.25">
      <c r="B7" s="36" t="s">
        <v>1201</v>
      </c>
      <c r="C7" s="48" t="s">
        <v>351</v>
      </c>
      <c r="D7" s="38"/>
      <c r="E7" s="3"/>
      <c r="F7" s="2"/>
      <c r="G7" s="2"/>
      <c r="H7" s="4">
        <f t="shared" si="2"/>
        <v>0</v>
      </c>
      <c r="I7" s="38">
        <v>0</v>
      </c>
      <c r="J7" s="3"/>
      <c r="K7" s="4"/>
      <c r="L7" s="4"/>
      <c r="M7" s="38">
        <v>54</v>
      </c>
      <c r="N7" s="4"/>
      <c r="O7" s="4"/>
      <c r="P7" s="4"/>
      <c r="Q7" s="4"/>
      <c r="R7" s="4"/>
      <c r="S7" s="4"/>
      <c r="T7" s="4">
        <f t="shared" si="0"/>
        <v>32113.35</v>
      </c>
      <c r="U7" s="3"/>
      <c r="V7" s="3"/>
      <c r="W7" s="4"/>
      <c r="X7" s="4"/>
      <c r="Y7" s="4"/>
      <c r="Z7" s="4"/>
      <c r="AA7" s="4"/>
      <c r="AB7" s="4"/>
      <c r="AC7" s="4"/>
      <c r="AD7" s="4"/>
      <c r="AE7" s="4"/>
      <c r="AF7" s="4">
        <f t="shared" si="1"/>
        <v>0</v>
      </c>
    </row>
    <row r="8" spans="2:32" x14ac:dyDescent="0.25">
      <c r="B8" s="36" t="s">
        <v>1202</v>
      </c>
      <c r="C8" s="48" t="s">
        <v>669</v>
      </c>
      <c r="D8" s="38"/>
      <c r="E8" s="3"/>
      <c r="F8" s="2"/>
      <c r="G8" s="2"/>
      <c r="H8" s="4">
        <f t="shared" si="2"/>
        <v>0</v>
      </c>
      <c r="I8" s="38">
        <v>250</v>
      </c>
      <c r="J8" s="3"/>
      <c r="K8" s="4"/>
      <c r="L8" s="4"/>
      <c r="M8" s="38"/>
      <c r="N8" s="4"/>
      <c r="O8" s="4"/>
      <c r="P8" s="4"/>
      <c r="Q8" s="4"/>
      <c r="R8" s="4"/>
      <c r="S8" s="4"/>
      <c r="T8" s="4">
        <f t="shared" si="0"/>
        <v>32363.35</v>
      </c>
      <c r="U8" s="3"/>
      <c r="V8" s="3"/>
      <c r="W8" s="4"/>
      <c r="X8" s="4"/>
      <c r="Y8" s="4"/>
      <c r="Z8" s="4"/>
      <c r="AA8" s="4"/>
      <c r="AB8" s="4"/>
      <c r="AC8" s="4"/>
      <c r="AD8" s="4"/>
      <c r="AE8" s="4"/>
      <c r="AF8" s="4">
        <f t="shared" si="1"/>
        <v>0</v>
      </c>
    </row>
    <row r="9" spans="2:32" x14ac:dyDescent="0.25">
      <c r="B9" s="36" t="s">
        <v>1202</v>
      </c>
      <c r="C9" s="48" t="s">
        <v>518</v>
      </c>
      <c r="D9" s="38"/>
      <c r="E9" s="3"/>
      <c r="F9" s="2"/>
      <c r="G9" s="2"/>
      <c r="H9" s="4">
        <f t="shared" si="2"/>
        <v>0</v>
      </c>
      <c r="I9" s="38">
        <v>250</v>
      </c>
      <c r="J9" s="3"/>
      <c r="K9" s="4"/>
      <c r="L9" s="4"/>
      <c r="M9" s="38"/>
      <c r="N9" s="4"/>
      <c r="O9" s="4"/>
      <c r="P9" s="4"/>
      <c r="Q9" s="4"/>
      <c r="R9" s="4"/>
      <c r="S9" s="4"/>
      <c r="T9" s="4">
        <f t="shared" si="0"/>
        <v>32613.35</v>
      </c>
      <c r="U9" s="3"/>
      <c r="V9" s="3"/>
      <c r="W9" s="4"/>
      <c r="X9" s="4"/>
      <c r="Y9" s="4"/>
      <c r="Z9" s="4"/>
      <c r="AA9" s="4"/>
      <c r="AB9" s="4"/>
      <c r="AC9" s="4"/>
      <c r="AD9" s="4"/>
      <c r="AE9" s="4"/>
      <c r="AF9" s="4">
        <f t="shared" si="1"/>
        <v>0</v>
      </c>
    </row>
    <row r="10" spans="2:32" x14ac:dyDescent="0.25">
      <c r="B10" s="36" t="s">
        <v>1203</v>
      </c>
      <c r="C10" s="48" t="s">
        <v>456</v>
      </c>
      <c r="D10" s="38">
        <v>1000</v>
      </c>
      <c r="E10" s="3">
        <v>1000</v>
      </c>
      <c r="F10" s="2"/>
      <c r="G10" s="2"/>
      <c r="H10" s="4">
        <f t="shared" si="2"/>
        <v>0</v>
      </c>
      <c r="I10" s="38"/>
      <c r="J10" s="3"/>
      <c r="K10" s="4"/>
      <c r="L10" s="4"/>
      <c r="M10" s="38"/>
      <c r="N10" s="4"/>
      <c r="O10" s="4"/>
      <c r="P10" s="4"/>
      <c r="Q10" s="4"/>
      <c r="R10" s="4"/>
      <c r="S10" s="4"/>
      <c r="T10" s="4">
        <f t="shared" si="0"/>
        <v>32613.35</v>
      </c>
      <c r="U10" s="3">
        <v>1000</v>
      </c>
      <c r="V10" s="3"/>
      <c r="W10" s="4"/>
      <c r="X10" s="4"/>
      <c r="Y10" s="4"/>
      <c r="Z10" s="4"/>
      <c r="AA10" s="4"/>
      <c r="AB10" s="4"/>
      <c r="AC10" s="4"/>
      <c r="AD10" s="4"/>
      <c r="AE10" s="4"/>
      <c r="AF10" s="4">
        <f t="shared" si="1"/>
        <v>1000</v>
      </c>
    </row>
    <row r="11" spans="2:32" x14ac:dyDescent="0.25">
      <c r="B11" s="36" t="s">
        <v>1203</v>
      </c>
      <c r="C11" s="48" t="s">
        <v>515</v>
      </c>
      <c r="D11" s="38">
        <v>50000</v>
      </c>
      <c r="E11" s="3"/>
      <c r="F11" s="2"/>
      <c r="G11" s="2"/>
      <c r="H11" s="4">
        <f t="shared" si="2"/>
        <v>50000</v>
      </c>
      <c r="I11" s="38"/>
      <c r="J11" s="3"/>
      <c r="K11" s="4"/>
      <c r="L11" s="4"/>
      <c r="M11" s="38"/>
      <c r="N11" s="4"/>
      <c r="O11" s="4"/>
      <c r="P11" s="4"/>
      <c r="Q11" s="4"/>
      <c r="R11" s="4"/>
      <c r="S11" s="4"/>
      <c r="T11" s="4">
        <f t="shared" si="0"/>
        <v>32613.35</v>
      </c>
      <c r="U11" s="3"/>
      <c r="V11" s="3"/>
      <c r="W11" s="4"/>
      <c r="X11" s="4"/>
      <c r="Y11" s="4"/>
      <c r="Z11" s="4"/>
      <c r="AA11" s="4"/>
      <c r="AB11" s="4"/>
      <c r="AC11" s="4"/>
      <c r="AD11" s="4"/>
      <c r="AE11" s="4"/>
      <c r="AF11" s="4">
        <f t="shared" si="1"/>
        <v>1000</v>
      </c>
    </row>
    <row r="12" spans="2:32" x14ac:dyDescent="0.25">
      <c r="B12" s="36" t="s">
        <v>1203</v>
      </c>
      <c r="C12" s="48" t="s">
        <v>456</v>
      </c>
      <c r="D12" s="38">
        <v>50000</v>
      </c>
      <c r="E12" s="3"/>
      <c r="F12" s="2"/>
      <c r="G12" s="2"/>
      <c r="H12" s="4">
        <f t="shared" si="2"/>
        <v>100000</v>
      </c>
      <c r="I12" s="38"/>
      <c r="J12" s="3"/>
      <c r="K12" s="4"/>
      <c r="L12" s="4"/>
      <c r="M12" s="38"/>
      <c r="N12" s="4"/>
      <c r="O12" s="4"/>
      <c r="P12" s="4"/>
      <c r="Q12" s="4"/>
      <c r="R12" s="4"/>
      <c r="S12" s="4"/>
      <c r="T12" s="4">
        <f t="shared" si="0"/>
        <v>32613.35</v>
      </c>
      <c r="U12" s="3"/>
      <c r="V12" s="3"/>
      <c r="W12" s="4"/>
      <c r="X12" s="4"/>
      <c r="Y12" s="4"/>
      <c r="Z12" s="4"/>
      <c r="AA12" s="4"/>
      <c r="AB12" s="4"/>
      <c r="AC12" s="4"/>
      <c r="AD12" s="4"/>
      <c r="AE12" s="4"/>
      <c r="AF12" s="4">
        <f t="shared" si="1"/>
        <v>1000</v>
      </c>
    </row>
    <row r="13" spans="2:32" x14ac:dyDescent="0.25">
      <c r="B13" s="36" t="s">
        <v>1203</v>
      </c>
      <c r="C13" s="48" t="s">
        <v>701</v>
      </c>
      <c r="D13" s="38">
        <v>50000</v>
      </c>
      <c r="E13" s="3"/>
      <c r="F13" s="2"/>
      <c r="G13" s="2"/>
      <c r="H13" s="4">
        <f t="shared" si="2"/>
        <v>150000</v>
      </c>
      <c r="I13" s="38"/>
      <c r="J13" s="3"/>
      <c r="K13" s="4"/>
      <c r="L13" s="4"/>
      <c r="M13" s="38"/>
      <c r="N13" s="4"/>
      <c r="O13" s="4"/>
      <c r="P13" s="4"/>
      <c r="Q13" s="4"/>
      <c r="R13" s="4"/>
      <c r="S13" s="4"/>
      <c r="T13" s="4">
        <f t="shared" si="0"/>
        <v>32613.35</v>
      </c>
      <c r="U13" s="3"/>
      <c r="V13" s="3"/>
      <c r="W13" s="4"/>
      <c r="X13" s="4"/>
      <c r="Y13" s="4"/>
      <c r="Z13" s="4"/>
      <c r="AA13" s="4"/>
      <c r="AB13" s="4"/>
      <c r="AC13" s="4"/>
      <c r="AD13" s="4"/>
      <c r="AE13" s="4"/>
      <c r="AF13" s="4">
        <f t="shared" si="1"/>
        <v>1000</v>
      </c>
    </row>
    <row r="14" spans="2:32" x14ac:dyDescent="0.25">
      <c r="B14" s="36" t="s">
        <v>1203</v>
      </c>
      <c r="C14" s="48" t="s">
        <v>664</v>
      </c>
      <c r="D14" s="38">
        <v>50000</v>
      </c>
      <c r="E14" s="3"/>
      <c r="F14" s="2"/>
      <c r="G14" s="2"/>
      <c r="H14" s="4">
        <f t="shared" si="2"/>
        <v>200000</v>
      </c>
      <c r="I14" s="38"/>
      <c r="J14" s="3"/>
      <c r="K14" s="4"/>
      <c r="L14" s="4"/>
      <c r="M14" s="38"/>
      <c r="N14" s="4"/>
      <c r="O14" s="4"/>
      <c r="P14" s="4"/>
      <c r="Q14" s="4"/>
      <c r="R14" s="4"/>
      <c r="S14" s="4"/>
      <c r="T14" s="4">
        <f t="shared" si="0"/>
        <v>32613.35</v>
      </c>
      <c r="U14" s="3"/>
      <c r="V14" s="3"/>
      <c r="W14" s="4"/>
      <c r="X14" s="4"/>
      <c r="Y14" s="4"/>
      <c r="Z14" s="4"/>
      <c r="AA14" s="4"/>
      <c r="AB14" s="4"/>
      <c r="AC14" s="4"/>
      <c r="AD14" s="4"/>
      <c r="AE14" s="4"/>
      <c r="AF14" s="4">
        <f t="shared" si="1"/>
        <v>1000</v>
      </c>
    </row>
    <row r="15" spans="2:32" x14ac:dyDescent="0.25">
      <c r="B15" s="36" t="s">
        <v>1203</v>
      </c>
      <c r="C15" s="48" t="s">
        <v>1204</v>
      </c>
      <c r="D15" s="38"/>
      <c r="E15" s="3">
        <v>200000</v>
      </c>
      <c r="F15" s="2"/>
      <c r="G15" s="2"/>
      <c r="H15" s="4">
        <f t="shared" si="2"/>
        <v>0</v>
      </c>
      <c r="I15" s="38"/>
      <c r="J15" s="3"/>
      <c r="K15" s="4"/>
      <c r="L15" s="4"/>
      <c r="M15" s="38"/>
      <c r="N15" s="4"/>
      <c r="O15" s="4"/>
      <c r="P15" s="4"/>
      <c r="Q15" s="4"/>
      <c r="R15" s="4"/>
      <c r="S15" s="4"/>
      <c r="T15" s="4">
        <f t="shared" si="0"/>
        <v>32613.35</v>
      </c>
      <c r="U15" s="3">
        <v>200000</v>
      </c>
      <c r="V15" s="3"/>
      <c r="W15" s="4"/>
      <c r="X15" s="4"/>
      <c r="Y15" s="4"/>
      <c r="Z15" s="4"/>
      <c r="AA15" s="4"/>
      <c r="AB15" s="4"/>
      <c r="AC15" s="4"/>
      <c r="AD15" s="4"/>
      <c r="AE15" s="4"/>
      <c r="AF15" s="4">
        <f t="shared" si="1"/>
        <v>201000</v>
      </c>
    </row>
    <row r="16" spans="2:32" x14ac:dyDescent="0.25">
      <c r="B16" s="36" t="s">
        <v>1203</v>
      </c>
      <c r="C16" s="48" t="s">
        <v>332</v>
      </c>
      <c r="D16" s="38"/>
      <c r="E16" s="3"/>
      <c r="F16" s="2"/>
      <c r="G16" s="2"/>
      <c r="H16" s="4">
        <f t="shared" si="2"/>
        <v>0</v>
      </c>
      <c r="I16" s="38"/>
      <c r="J16" s="3"/>
      <c r="K16" s="4"/>
      <c r="L16" s="4"/>
      <c r="M16" s="38"/>
      <c r="N16" s="4"/>
      <c r="O16" s="4"/>
      <c r="P16" s="4"/>
      <c r="Q16" s="4"/>
      <c r="R16" s="4"/>
      <c r="S16" s="4"/>
      <c r="T16" s="4">
        <f t="shared" si="0"/>
        <v>32613.35</v>
      </c>
      <c r="U16" s="3"/>
      <c r="V16" s="3">
        <v>0</v>
      </c>
      <c r="W16" s="4"/>
      <c r="X16" s="4"/>
      <c r="Y16" s="4"/>
      <c r="Z16" s="4"/>
      <c r="AA16" s="4"/>
      <c r="AB16" s="4"/>
      <c r="AC16" s="4"/>
      <c r="AD16" s="4"/>
      <c r="AE16" s="4">
        <v>200000</v>
      </c>
      <c r="AF16" s="4">
        <f t="shared" si="1"/>
        <v>1000</v>
      </c>
    </row>
    <row r="17" spans="2:32" x14ac:dyDescent="0.25">
      <c r="B17" s="36" t="s">
        <v>1203</v>
      </c>
      <c r="C17" s="48" t="s">
        <v>1205</v>
      </c>
      <c r="D17" s="38"/>
      <c r="E17" s="3"/>
      <c r="F17" s="2"/>
      <c r="G17" s="2"/>
      <c r="H17" s="4">
        <f t="shared" si="2"/>
        <v>0</v>
      </c>
      <c r="I17" s="38"/>
      <c r="J17" s="3"/>
      <c r="K17" s="4"/>
      <c r="L17" s="4"/>
      <c r="M17" s="38"/>
      <c r="N17" s="4"/>
      <c r="O17" s="4"/>
      <c r="P17" s="4"/>
      <c r="Q17" s="4"/>
      <c r="R17" s="4"/>
      <c r="S17" s="4"/>
      <c r="T17" s="4">
        <f t="shared" si="0"/>
        <v>32613.35</v>
      </c>
      <c r="U17" s="3">
        <v>0</v>
      </c>
      <c r="V17" s="3"/>
      <c r="W17" s="4"/>
      <c r="X17" s="4"/>
      <c r="Y17" s="4"/>
      <c r="Z17" s="4"/>
      <c r="AA17" s="4"/>
      <c r="AB17" s="4"/>
      <c r="AC17" s="4">
        <v>128</v>
      </c>
      <c r="AD17" s="4"/>
      <c r="AE17" s="4"/>
      <c r="AF17" s="4">
        <f t="shared" si="1"/>
        <v>1128</v>
      </c>
    </row>
    <row r="18" spans="2:32" x14ac:dyDescent="0.25">
      <c r="B18" s="36" t="s">
        <v>1206</v>
      </c>
      <c r="C18" s="48" t="s">
        <v>351</v>
      </c>
      <c r="D18" s="38"/>
      <c r="E18" s="3"/>
      <c r="F18" s="2"/>
      <c r="G18" s="2"/>
      <c r="H18" s="4">
        <f t="shared" si="2"/>
        <v>0</v>
      </c>
      <c r="I18" s="38">
        <v>0</v>
      </c>
      <c r="J18" s="3"/>
      <c r="K18" s="4"/>
      <c r="L18" s="4"/>
      <c r="M18" s="38">
        <v>785</v>
      </c>
      <c r="N18" s="4"/>
      <c r="O18" s="4"/>
      <c r="P18" s="4"/>
      <c r="Q18" s="4"/>
      <c r="R18" s="4"/>
      <c r="S18" s="4"/>
      <c r="T18" s="4">
        <f t="shared" si="0"/>
        <v>33398.35</v>
      </c>
      <c r="U18" s="3"/>
      <c r="V18" s="3"/>
      <c r="W18" s="4"/>
      <c r="X18" s="4"/>
      <c r="Y18" s="4"/>
      <c r="Z18" s="4"/>
      <c r="AA18" s="4"/>
      <c r="AB18" s="4"/>
      <c r="AC18" s="4"/>
      <c r="AD18" s="4"/>
      <c r="AE18" s="4"/>
      <c r="AF18" s="4">
        <f t="shared" si="1"/>
        <v>1128</v>
      </c>
    </row>
    <row r="19" spans="2:32" x14ac:dyDescent="0.25">
      <c r="B19" s="36" t="s">
        <v>1206</v>
      </c>
      <c r="C19" s="48" t="s">
        <v>351</v>
      </c>
      <c r="D19" s="38"/>
      <c r="E19" s="3"/>
      <c r="F19" s="2"/>
      <c r="G19" s="2"/>
      <c r="H19" s="4">
        <f t="shared" si="2"/>
        <v>0</v>
      </c>
      <c r="I19" s="38">
        <v>0</v>
      </c>
      <c r="J19" s="3"/>
      <c r="K19" s="4"/>
      <c r="L19" s="4"/>
      <c r="M19" s="38">
        <v>362</v>
      </c>
      <c r="N19" s="4"/>
      <c r="O19" s="4"/>
      <c r="P19" s="4"/>
      <c r="Q19" s="4"/>
      <c r="R19" s="4"/>
      <c r="S19" s="4"/>
      <c r="T19" s="4">
        <f t="shared" si="0"/>
        <v>33760.35</v>
      </c>
      <c r="U19" s="3"/>
      <c r="V19" s="3"/>
      <c r="W19" s="4"/>
      <c r="X19" s="4"/>
      <c r="Y19" s="4"/>
      <c r="Z19" s="4"/>
      <c r="AA19" s="4"/>
      <c r="AB19" s="4"/>
      <c r="AC19" s="4"/>
      <c r="AD19" s="4"/>
      <c r="AE19" s="4"/>
      <c r="AF19" s="4">
        <f t="shared" si="1"/>
        <v>1128</v>
      </c>
    </row>
    <row r="20" spans="2:32" x14ac:dyDescent="0.25">
      <c r="B20" s="36" t="s">
        <v>1207</v>
      </c>
      <c r="C20" s="48" t="s">
        <v>736</v>
      </c>
      <c r="D20" s="38">
        <v>100000</v>
      </c>
      <c r="E20" s="3">
        <v>100000</v>
      </c>
      <c r="F20" s="2"/>
      <c r="G20" s="2"/>
      <c r="H20" s="4">
        <f t="shared" si="2"/>
        <v>0</v>
      </c>
      <c r="I20" s="38">
        <v>0</v>
      </c>
      <c r="J20" s="3"/>
      <c r="K20" s="4"/>
      <c r="L20" s="4"/>
      <c r="M20" s="38"/>
      <c r="N20" s="4"/>
      <c r="O20" s="4"/>
      <c r="P20" s="4">
        <v>100000</v>
      </c>
      <c r="Q20" s="4"/>
      <c r="R20" s="4"/>
      <c r="S20" s="4"/>
      <c r="T20" s="4">
        <f t="shared" si="0"/>
        <v>133760.35</v>
      </c>
      <c r="U20" s="3"/>
      <c r="V20" s="3"/>
      <c r="W20" s="4"/>
      <c r="X20" s="4"/>
      <c r="Y20" s="4"/>
      <c r="Z20" s="4"/>
      <c r="AA20" s="4"/>
      <c r="AB20" s="4"/>
      <c r="AC20" s="4"/>
      <c r="AD20" s="4"/>
      <c r="AE20" s="4"/>
      <c r="AF20" s="4">
        <f t="shared" si="1"/>
        <v>1128</v>
      </c>
    </row>
    <row r="21" spans="2:32" x14ac:dyDescent="0.25">
      <c r="B21" s="36" t="s">
        <v>1208</v>
      </c>
      <c r="C21" s="48" t="s">
        <v>669</v>
      </c>
      <c r="D21" s="38"/>
      <c r="E21" s="3"/>
      <c r="F21" s="2"/>
      <c r="G21" s="2"/>
      <c r="H21" s="4">
        <f t="shared" si="2"/>
        <v>0</v>
      </c>
      <c r="I21" s="38">
        <v>250</v>
      </c>
      <c r="J21" s="3"/>
      <c r="K21" s="4"/>
      <c r="L21" s="4"/>
      <c r="M21" s="38"/>
      <c r="N21" s="4"/>
      <c r="O21" s="4"/>
      <c r="P21" s="4"/>
      <c r="Q21" s="4"/>
      <c r="R21" s="4"/>
      <c r="S21" s="4"/>
      <c r="T21" s="4">
        <f t="shared" si="0"/>
        <v>134010.35</v>
      </c>
      <c r="U21" s="3"/>
      <c r="V21" s="3"/>
      <c r="W21" s="4"/>
      <c r="X21" s="4"/>
      <c r="Y21" s="4"/>
      <c r="Z21" s="4"/>
      <c r="AA21" s="4"/>
      <c r="AB21" s="4"/>
      <c r="AC21" s="4"/>
      <c r="AD21" s="4"/>
      <c r="AE21" s="4"/>
      <c r="AF21" s="4">
        <f t="shared" si="1"/>
        <v>1128</v>
      </c>
    </row>
    <row r="22" spans="2:32" x14ac:dyDescent="0.25">
      <c r="B22" s="36" t="s">
        <v>1208</v>
      </c>
      <c r="C22" s="48" t="s">
        <v>518</v>
      </c>
      <c r="D22" s="38"/>
      <c r="E22" s="3"/>
      <c r="F22" s="2"/>
      <c r="G22" s="2"/>
      <c r="H22" s="4">
        <f t="shared" si="2"/>
        <v>0</v>
      </c>
      <c r="I22" s="38">
        <v>250</v>
      </c>
      <c r="J22" s="3"/>
      <c r="K22" s="4"/>
      <c r="L22" s="4"/>
      <c r="M22" s="38"/>
      <c r="N22" s="4"/>
      <c r="O22" s="4"/>
      <c r="P22" s="4"/>
      <c r="Q22" s="4"/>
      <c r="R22" s="4"/>
      <c r="S22" s="4"/>
      <c r="T22" s="4">
        <f t="shared" si="0"/>
        <v>134260.35</v>
      </c>
      <c r="U22" s="3"/>
      <c r="V22" s="3"/>
      <c r="W22" s="4"/>
      <c r="X22" s="4"/>
      <c r="Y22" s="4"/>
      <c r="Z22" s="4"/>
      <c r="AA22" s="4"/>
      <c r="AB22" s="4"/>
      <c r="AC22" s="4"/>
      <c r="AD22" s="4"/>
      <c r="AE22" s="4"/>
      <c r="AF22" s="4">
        <f t="shared" si="1"/>
        <v>1128</v>
      </c>
    </row>
    <row r="23" spans="2:32" x14ac:dyDescent="0.25">
      <c r="B23" s="36" t="s">
        <v>1208</v>
      </c>
      <c r="C23" s="48" t="s">
        <v>854</v>
      </c>
      <c r="D23" s="38"/>
      <c r="E23" s="3"/>
      <c r="F23" s="2"/>
      <c r="G23" s="2"/>
      <c r="H23" s="4">
        <f t="shared" si="2"/>
        <v>0</v>
      </c>
      <c r="I23" s="38">
        <v>1000</v>
      </c>
      <c r="J23" s="3"/>
      <c r="K23" s="4"/>
      <c r="L23" s="4"/>
      <c r="M23" s="38"/>
      <c r="N23" s="4"/>
      <c r="O23" s="4"/>
      <c r="P23" s="4"/>
      <c r="Q23" s="4"/>
      <c r="R23" s="4"/>
      <c r="S23" s="4"/>
      <c r="T23" s="4">
        <f t="shared" si="0"/>
        <v>135260.35</v>
      </c>
      <c r="U23" s="3"/>
      <c r="V23" s="3"/>
      <c r="W23" s="4"/>
      <c r="X23" s="4"/>
      <c r="Y23" s="4"/>
      <c r="Z23" s="4"/>
      <c r="AA23" s="4"/>
      <c r="AB23" s="4"/>
      <c r="AC23" s="4"/>
      <c r="AD23" s="4"/>
      <c r="AE23" s="4"/>
      <c r="AF23" s="4">
        <f t="shared" si="1"/>
        <v>1128</v>
      </c>
    </row>
    <row r="24" spans="2:32" x14ac:dyDescent="0.25">
      <c r="B24" s="36" t="s">
        <v>1209</v>
      </c>
      <c r="C24" s="48" t="s">
        <v>1210</v>
      </c>
      <c r="D24" s="38"/>
      <c r="E24" s="3"/>
      <c r="F24" s="2"/>
      <c r="G24" s="2"/>
      <c r="H24" s="4">
        <f t="shared" si="2"/>
        <v>0</v>
      </c>
      <c r="I24" s="38"/>
      <c r="J24" s="3">
        <v>20000</v>
      </c>
      <c r="K24" s="4"/>
      <c r="L24" s="4"/>
      <c r="M24" s="38"/>
      <c r="N24" s="4"/>
      <c r="O24" s="4"/>
      <c r="P24" s="4"/>
      <c r="Q24" s="4"/>
      <c r="R24" s="4"/>
      <c r="S24" s="4"/>
      <c r="T24" s="4">
        <f t="shared" si="0"/>
        <v>115260.35</v>
      </c>
      <c r="U24" s="3"/>
      <c r="V24" s="3"/>
      <c r="W24" s="4"/>
      <c r="X24" s="4"/>
      <c r="Y24" s="4"/>
      <c r="Z24" s="4"/>
      <c r="AA24" s="4"/>
      <c r="AB24" s="4"/>
      <c r="AC24" s="4"/>
      <c r="AD24" s="4"/>
      <c r="AE24" s="4"/>
      <c r="AF24" s="4">
        <f t="shared" si="1"/>
        <v>1128</v>
      </c>
    </row>
    <row r="25" spans="2:32" x14ac:dyDescent="0.25">
      <c r="B25" s="36" t="s">
        <v>1211</v>
      </c>
      <c r="C25" s="48" t="s">
        <v>351</v>
      </c>
      <c r="D25" s="38"/>
      <c r="E25" s="3"/>
      <c r="F25" s="2"/>
      <c r="G25" s="2"/>
      <c r="H25" s="4">
        <f t="shared" si="2"/>
        <v>0</v>
      </c>
      <c r="I25" s="38">
        <v>0</v>
      </c>
      <c r="J25" s="3"/>
      <c r="K25" s="4"/>
      <c r="L25" s="4"/>
      <c r="M25" s="38">
        <v>785</v>
      </c>
      <c r="N25" s="4"/>
      <c r="O25" s="4"/>
      <c r="P25" s="4"/>
      <c r="Q25" s="4"/>
      <c r="R25" s="4"/>
      <c r="S25" s="4"/>
      <c r="T25" s="4">
        <f t="shared" si="0"/>
        <v>116045.35</v>
      </c>
      <c r="U25" s="3"/>
      <c r="V25" s="3"/>
      <c r="W25" s="4"/>
      <c r="X25" s="4"/>
      <c r="Y25" s="4"/>
      <c r="Z25" s="4"/>
      <c r="AA25" s="4"/>
      <c r="AB25" s="4"/>
      <c r="AC25" s="4"/>
      <c r="AD25" s="4"/>
      <c r="AE25" s="4"/>
      <c r="AF25" s="4">
        <f t="shared" si="1"/>
        <v>1128</v>
      </c>
    </row>
    <row r="26" spans="2:32" x14ac:dyDescent="0.25">
      <c r="B26" s="36" t="s">
        <v>1211</v>
      </c>
      <c r="C26" s="48" t="s">
        <v>351</v>
      </c>
      <c r="D26" s="38"/>
      <c r="E26" s="3"/>
      <c r="F26" s="2"/>
      <c r="G26" s="2"/>
      <c r="H26" s="4">
        <f t="shared" si="2"/>
        <v>0</v>
      </c>
      <c r="I26" s="38">
        <v>0</v>
      </c>
      <c r="J26" s="3"/>
      <c r="K26" s="4"/>
      <c r="L26" s="4"/>
      <c r="M26" s="38">
        <v>362</v>
      </c>
      <c r="N26" s="4"/>
      <c r="O26" s="4"/>
      <c r="P26" s="4"/>
      <c r="Q26" s="4"/>
      <c r="R26" s="4"/>
      <c r="S26" s="4"/>
      <c r="T26" s="4">
        <f t="shared" si="0"/>
        <v>116407.35</v>
      </c>
      <c r="U26" s="3"/>
      <c r="V26" s="3"/>
      <c r="W26" s="4"/>
      <c r="X26" s="4"/>
      <c r="Y26" s="4"/>
      <c r="Z26" s="4"/>
      <c r="AA26" s="4"/>
      <c r="AB26" s="4"/>
      <c r="AC26" s="4"/>
      <c r="AD26" s="4"/>
      <c r="AE26" s="4"/>
      <c r="AF26" s="4">
        <f t="shared" si="1"/>
        <v>1128</v>
      </c>
    </row>
    <row r="27" spans="2:32" x14ac:dyDescent="0.25">
      <c r="B27" s="36" t="s">
        <v>1212</v>
      </c>
      <c r="C27" s="48" t="s">
        <v>1213</v>
      </c>
      <c r="D27" s="38"/>
      <c r="E27" s="3"/>
      <c r="F27" s="2"/>
      <c r="G27" s="2"/>
      <c r="H27" s="4">
        <f t="shared" si="2"/>
        <v>0</v>
      </c>
      <c r="I27" s="38"/>
      <c r="J27" s="3">
        <v>20000</v>
      </c>
      <c r="K27" s="4"/>
      <c r="L27" s="4"/>
      <c r="M27" s="38"/>
      <c r="N27" s="4"/>
      <c r="O27" s="4"/>
      <c r="P27" s="4"/>
      <c r="Q27" s="4"/>
      <c r="R27" s="4"/>
      <c r="S27" s="4"/>
      <c r="T27" s="4">
        <f t="shared" si="0"/>
        <v>96407.35</v>
      </c>
      <c r="U27" s="3"/>
      <c r="V27" s="3"/>
      <c r="W27" s="4"/>
      <c r="X27" s="4"/>
      <c r="Y27" s="4"/>
      <c r="Z27" s="4"/>
      <c r="AA27" s="4"/>
      <c r="AB27" s="4"/>
      <c r="AC27" s="4"/>
      <c r="AD27" s="4"/>
      <c r="AE27" s="4"/>
      <c r="AF27" s="4">
        <f t="shared" si="1"/>
        <v>1128</v>
      </c>
    </row>
    <row r="28" spans="2:32" x14ac:dyDescent="0.25">
      <c r="B28" s="36" t="s">
        <v>1214</v>
      </c>
      <c r="C28" s="48" t="s">
        <v>723</v>
      </c>
      <c r="D28" s="38"/>
      <c r="E28" s="3"/>
      <c r="F28" s="2"/>
      <c r="G28" s="2"/>
      <c r="H28" s="4">
        <f t="shared" si="2"/>
        <v>0</v>
      </c>
      <c r="I28" s="38"/>
      <c r="J28" s="3">
        <v>5000</v>
      </c>
      <c r="K28" s="4"/>
      <c r="L28" s="4"/>
      <c r="M28" s="38"/>
      <c r="N28" s="4"/>
      <c r="O28" s="4"/>
      <c r="P28" s="4"/>
      <c r="Q28" s="4"/>
      <c r="R28" s="4"/>
      <c r="S28" s="4"/>
      <c r="T28" s="4">
        <f t="shared" si="0"/>
        <v>91407.35</v>
      </c>
      <c r="U28" s="3">
        <v>0</v>
      </c>
      <c r="V28" s="3"/>
      <c r="W28" s="4"/>
      <c r="X28" s="4"/>
      <c r="Y28" s="4"/>
      <c r="Z28" s="4"/>
      <c r="AA28" s="4"/>
      <c r="AB28" s="4"/>
      <c r="AC28" s="4"/>
      <c r="AD28" s="4"/>
      <c r="AE28" s="4"/>
      <c r="AF28" s="4">
        <f t="shared" si="1"/>
        <v>1128</v>
      </c>
    </row>
    <row r="29" spans="2:32" x14ac:dyDescent="0.25">
      <c r="B29" s="36" t="s">
        <v>1215</v>
      </c>
      <c r="C29" s="48" t="s">
        <v>1060</v>
      </c>
      <c r="D29" s="38"/>
      <c r="E29" s="3"/>
      <c r="F29" s="2"/>
      <c r="G29" s="2"/>
      <c r="H29" s="4">
        <f t="shared" si="2"/>
        <v>0</v>
      </c>
      <c r="I29" s="38">
        <v>0</v>
      </c>
      <c r="J29" s="3">
        <v>2000</v>
      </c>
      <c r="K29" s="4"/>
      <c r="L29" s="4"/>
      <c r="M29" s="38"/>
      <c r="N29" s="4"/>
      <c r="O29" s="4"/>
      <c r="P29" s="4"/>
      <c r="Q29" s="4"/>
      <c r="R29" s="4"/>
      <c r="S29" s="4"/>
      <c r="T29" s="4">
        <f t="shared" si="0"/>
        <v>89407.35</v>
      </c>
      <c r="U29" s="3"/>
      <c r="V29" s="3"/>
      <c r="W29" s="4"/>
      <c r="X29" s="4"/>
      <c r="Y29" s="4"/>
      <c r="Z29" s="4"/>
      <c r="AA29" s="4"/>
      <c r="AB29" s="4"/>
      <c r="AC29" s="4"/>
      <c r="AD29" s="4"/>
      <c r="AE29" s="4"/>
      <c r="AF29" s="4">
        <f t="shared" si="1"/>
        <v>1128</v>
      </c>
    </row>
    <row r="30" spans="2:32" x14ac:dyDescent="0.25">
      <c r="B30" s="36" t="s">
        <v>1215</v>
      </c>
      <c r="C30" s="48" t="s">
        <v>856</v>
      </c>
      <c r="D30" s="38"/>
      <c r="E30" s="3"/>
      <c r="F30" s="2"/>
      <c r="G30" s="2"/>
      <c r="H30" s="4">
        <f t="shared" si="2"/>
        <v>0</v>
      </c>
      <c r="I30" s="38"/>
      <c r="J30" s="3">
        <v>2000</v>
      </c>
      <c r="K30" s="4"/>
      <c r="L30" s="4"/>
      <c r="M30" s="38"/>
      <c r="N30" s="4"/>
      <c r="O30" s="4"/>
      <c r="P30" s="4"/>
      <c r="Q30" s="4"/>
      <c r="R30" s="4"/>
      <c r="S30" s="4"/>
      <c r="T30" s="4">
        <f t="shared" si="0"/>
        <v>87407.35</v>
      </c>
      <c r="U30" s="3"/>
      <c r="V30" s="3"/>
      <c r="W30" s="4"/>
      <c r="X30" s="4"/>
      <c r="Y30" s="4"/>
      <c r="Z30" s="4"/>
      <c r="AA30" s="4"/>
      <c r="AB30" s="4"/>
      <c r="AC30" s="4"/>
      <c r="AD30" s="4"/>
      <c r="AE30" s="4"/>
      <c r="AF30" s="4">
        <f t="shared" si="1"/>
        <v>1128</v>
      </c>
    </row>
    <row r="31" spans="2:32" x14ac:dyDescent="0.25">
      <c r="B31" s="36" t="s">
        <v>1216</v>
      </c>
      <c r="C31" s="48" t="s">
        <v>1070</v>
      </c>
      <c r="D31" s="38"/>
      <c r="E31" s="3"/>
      <c r="F31" s="2"/>
      <c r="G31" s="2"/>
      <c r="H31" s="4">
        <f t="shared" si="2"/>
        <v>0</v>
      </c>
      <c r="I31" s="38"/>
      <c r="J31" s="3">
        <v>5000</v>
      </c>
      <c r="K31" s="4"/>
      <c r="L31" s="4"/>
      <c r="M31" s="38"/>
      <c r="N31" s="4"/>
      <c r="O31" s="4"/>
      <c r="P31" s="4"/>
      <c r="Q31" s="4"/>
      <c r="R31" s="4"/>
      <c r="S31" s="4"/>
      <c r="T31" s="4">
        <f t="shared" si="0"/>
        <v>82407.350000000006</v>
      </c>
      <c r="U31" s="3"/>
      <c r="V31" s="3"/>
      <c r="W31" s="4"/>
      <c r="X31" s="4"/>
      <c r="Y31" s="4"/>
      <c r="Z31" s="4"/>
      <c r="AA31" s="4"/>
      <c r="AB31" s="4"/>
      <c r="AC31" s="4"/>
      <c r="AD31" s="4"/>
      <c r="AE31" s="4"/>
      <c r="AF31" s="4">
        <f t="shared" si="1"/>
        <v>1128</v>
      </c>
    </row>
    <row r="32" spans="2:32" x14ac:dyDescent="0.25">
      <c r="B32" s="36" t="s">
        <v>1216</v>
      </c>
      <c r="C32" s="48" t="s">
        <v>524</v>
      </c>
      <c r="D32" s="38"/>
      <c r="E32" s="3"/>
      <c r="F32" s="2"/>
      <c r="G32" s="2"/>
      <c r="H32" s="4">
        <f t="shared" si="2"/>
        <v>0</v>
      </c>
      <c r="I32" s="38">
        <v>250</v>
      </c>
      <c r="J32" s="3"/>
      <c r="K32" s="4"/>
      <c r="L32" s="4"/>
      <c r="M32" s="38"/>
      <c r="N32" s="4"/>
      <c r="O32" s="4"/>
      <c r="P32" s="4"/>
      <c r="Q32" s="4"/>
      <c r="R32" s="4"/>
      <c r="S32" s="4"/>
      <c r="T32" s="4">
        <f t="shared" si="0"/>
        <v>82657.350000000006</v>
      </c>
      <c r="U32" s="3"/>
      <c r="V32" s="3"/>
      <c r="W32" s="4"/>
      <c r="X32" s="4"/>
      <c r="Y32" s="4"/>
      <c r="Z32" s="4"/>
      <c r="AA32" s="4"/>
      <c r="AB32" s="4"/>
      <c r="AC32" s="4"/>
      <c r="AD32" s="4"/>
      <c r="AE32" s="4"/>
      <c r="AF32" s="4">
        <f t="shared" si="1"/>
        <v>1128</v>
      </c>
    </row>
    <row r="33" spans="2:32" x14ac:dyDescent="0.25">
      <c r="B33" s="36" t="s">
        <v>1216</v>
      </c>
      <c r="C33" s="48" t="s">
        <v>518</v>
      </c>
      <c r="D33" s="38"/>
      <c r="E33" s="3"/>
      <c r="F33" s="2"/>
      <c r="G33" s="2"/>
      <c r="H33" s="4">
        <f t="shared" si="2"/>
        <v>0</v>
      </c>
      <c r="I33" s="38">
        <v>250</v>
      </c>
      <c r="J33" s="3"/>
      <c r="K33" s="4"/>
      <c r="L33" s="4"/>
      <c r="M33" s="38"/>
      <c r="N33" s="4"/>
      <c r="O33" s="4"/>
      <c r="P33" s="4"/>
      <c r="Q33" s="4"/>
      <c r="R33" s="4"/>
      <c r="S33" s="4"/>
      <c r="T33" s="4">
        <f t="shared" si="0"/>
        <v>82907.350000000006</v>
      </c>
      <c r="U33" s="3"/>
      <c r="V33" s="3"/>
      <c r="W33" s="4"/>
      <c r="X33" s="4"/>
      <c r="Y33" s="4"/>
      <c r="Z33" s="4"/>
      <c r="AA33" s="4"/>
      <c r="AB33" s="4"/>
      <c r="AC33" s="4"/>
      <c r="AD33" s="4"/>
      <c r="AE33" s="4"/>
      <c r="AF33" s="4">
        <f t="shared" si="1"/>
        <v>1128</v>
      </c>
    </row>
    <row r="34" spans="2:32" x14ac:dyDescent="0.25">
      <c r="B34" s="36" t="s">
        <v>1217</v>
      </c>
      <c r="C34" s="48" t="s">
        <v>714</v>
      </c>
      <c r="D34" s="38"/>
      <c r="E34" s="3"/>
      <c r="F34" s="2"/>
      <c r="G34" s="2"/>
      <c r="H34" s="4">
        <f t="shared" si="2"/>
        <v>0</v>
      </c>
      <c r="I34" s="38"/>
      <c r="J34" s="3">
        <v>20000</v>
      </c>
      <c r="K34" s="4"/>
      <c r="L34" s="4"/>
      <c r="M34" s="38"/>
      <c r="N34" s="4"/>
      <c r="O34" s="4"/>
      <c r="P34" s="4"/>
      <c r="Q34" s="4"/>
      <c r="R34" s="4"/>
      <c r="S34" s="4"/>
      <c r="T34" s="4">
        <f t="shared" si="0"/>
        <v>62907.350000000006</v>
      </c>
      <c r="U34" s="3"/>
      <c r="V34" s="3"/>
      <c r="W34" s="4"/>
      <c r="X34" s="4"/>
      <c r="Y34" s="4"/>
      <c r="Z34" s="4"/>
      <c r="AA34" s="4"/>
      <c r="AB34" s="4"/>
      <c r="AC34" s="4"/>
      <c r="AD34" s="4"/>
      <c r="AE34" s="4"/>
      <c r="AF34" s="4">
        <f t="shared" si="1"/>
        <v>1128</v>
      </c>
    </row>
    <row r="35" spans="2:32" x14ac:dyDescent="0.25">
      <c r="B35" s="36" t="s">
        <v>1218</v>
      </c>
      <c r="C35" s="48" t="s">
        <v>1219</v>
      </c>
      <c r="D35" s="38"/>
      <c r="E35" s="3"/>
      <c r="F35" s="2"/>
      <c r="G35" s="2"/>
      <c r="H35" s="4">
        <f t="shared" si="2"/>
        <v>0</v>
      </c>
      <c r="I35" s="38"/>
      <c r="J35" s="3">
        <v>2500</v>
      </c>
      <c r="K35" s="4"/>
      <c r="L35" s="4"/>
      <c r="M35" s="38"/>
      <c r="N35" s="4"/>
      <c r="O35" s="4"/>
      <c r="P35" s="4"/>
      <c r="Q35" s="4"/>
      <c r="R35" s="4"/>
      <c r="S35" s="4"/>
      <c r="T35" s="4">
        <f t="shared" si="0"/>
        <v>60407.350000000006</v>
      </c>
      <c r="U35" s="3"/>
      <c r="V35" s="3"/>
      <c r="W35" s="4"/>
      <c r="X35" s="4"/>
      <c r="Y35" s="4"/>
      <c r="Z35" s="4"/>
      <c r="AA35" s="4"/>
      <c r="AB35" s="4"/>
      <c r="AC35" s="4"/>
      <c r="AD35" s="4"/>
      <c r="AE35" s="4"/>
      <c r="AF35" s="4">
        <f t="shared" si="1"/>
        <v>1128</v>
      </c>
    </row>
    <row r="36" spans="2:32" x14ac:dyDescent="0.25">
      <c r="B36" s="36" t="s">
        <v>1220</v>
      </c>
      <c r="C36" s="48" t="s">
        <v>617</v>
      </c>
      <c r="D36" s="38"/>
      <c r="E36" s="3"/>
      <c r="F36" s="2"/>
      <c r="G36" s="2"/>
      <c r="H36" s="4">
        <f t="shared" si="2"/>
        <v>0</v>
      </c>
      <c r="I36" s="38"/>
      <c r="J36" s="3">
        <v>7500</v>
      </c>
      <c r="K36" s="4"/>
      <c r="L36" s="4"/>
      <c r="M36" s="38"/>
      <c r="N36" s="4"/>
      <c r="O36" s="4"/>
      <c r="P36" s="4"/>
      <c r="Q36" s="4"/>
      <c r="R36" s="4"/>
      <c r="S36" s="4"/>
      <c r="T36" s="4">
        <f t="shared" si="0"/>
        <v>52907.350000000006</v>
      </c>
      <c r="U36" s="3"/>
      <c r="V36" s="3"/>
      <c r="W36" s="4"/>
      <c r="X36" s="4"/>
      <c r="Y36" s="4"/>
      <c r="Z36" s="4"/>
      <c r="AA36" s="4"/>
      <c r="AB36" s="4"/>
      <c r="AC36" s="4"/>
      <c r="AD36" s="4"/>
      <c r="AE36" s="4"/>
      <c r="AF36" s="4">
        <f t="shared" si="1"/>
        <v>1128</v>
      </c>
    </row>
    <row r="37" spans="2:32" x14ac:dyDescent="0.25">
      <c r="B37" s="36" t="s">
        <v>1221</v>
      </c>
      <c r="C37" s="48" t="s">
        <v>1169</v>
      </c>
      <c r="D37" s="38"/>
      <c r="E37" s="3"/>
      <c r="F37" s="2"/>
      <c r="G37" s="2"/>
      <c r="H37" s="4">
        <f t="shared" si="2"/>
        <v>0</v>
      </c>
      <c r="I37" s="38"/>
      <c r="J37" s="3">
        <v>10000</v>
      </c>
      <c r="K37" s="4"/>
      <c r="L37" s="4"/>
      <c r="M37" s="38"/>
      <c r="N37" s="4"/>
      <c r="O37" s="4"/>
      <c r="P37" s="4"/>
      <c r="Q37" s="4"/>
      <c r="R37" s="4"/>
      <c r="S37" s="4"/>
      <c r="T37" s="4">
        <f t="shared" si="0"/>
        <v>42907.350000000006</v>
      </c>
      <c r="U37" s="3"/>
      <c r="V37" s="3"/>
      <c r="W37" s="4"/>
      <c r="X37" s="4"/>
      <c r="Y37" s="4"/>
      <c r="Z37" s="4"/>
      <c r="AA37" s="4"/>
      <c r="AB37" s="4"/>
      <c r="AC37" s="4"/>
      <c r="AD37" s="4"/>
      <c r="AE37" s="4"/>
      <c r="AF37" s="4">
        <f t="shared" si="1"/>
        <v>1128</v>
      </c>
    </row>
    <row r="38" spans="2:32" x14ac:dyDescent="0.25">
      <c r="B38" s="36" t="s">
        <v>1222</v>
      </c>
      <c r="C38" s="48" t="s">
        <v>756</v>
      </c>
      <c r="D38" s="38"/>
      <c r="E38" s="3"/>
      <c r="F38" s="2"/>
      <c r="G38" s="2"/>
      <c r="H38" s="4">
        <f t="shared" si="2"/>
        <v>0</v>
      </c>
      <c r="I38" s="38"/>
      <c r="J38" s="3">
        <v>5000</v>
      </c>
      <c r="K38" s="4"/>
      <c r="L38" s="4"/>
      <c r="M38" s="38"/>
      <c r="N38" s="4"/>
      <c r="O38" s="4"/>
      <c r="P38" s="4"/>
      <c r="Q38" s="4"/>
      <c r="R38" s="4"/>
      <c r="S38" s="4"/>
      <c r="T38" s="4">
        <f t="shared" si="0"/>
        <v>37907.350000000006</v>
      </c>
      <c r="U38" s="3"/>
      <c r="V38" s="3"/>
      <c r="W38" s="4"/>
      <c r="X38" s="4"/>
      <c r="Y38" s="4"/>
      <c r="Z38" s="4"/>
      <c r="AA38" s="4"/>
      <c r="AB38" s="4"/>
      <c r="AC38" s="4"/>
      <c r="AD38" s="4"/>
      <c r="AE38" s="4"/>
      <c r="AF38" s="4">
        <f t="shared" si="1"/>
        <v>1128</v>
      </c>
    </row>
    <row r="39" spans="2:32" x14ac:dyDescent="0.25">
      <c r="B39" s="36" t="s">
        <v>1223</v>
      </c>
      <c r="C39" s="48" t="s">
        <v>456</v>
      </c>
      <c r="D39" s="38">
        <v>1500</v>
      </c>
      <c r="E39" s="3"/>
      <c r="F39" s="2"/>
      <c r="G39" s="2"/>
      <c r="H39" s="4">
        <f t="shared" si="2"/>
        <v>1500</v>
      </c>
      <c r="I39" s="38"/>
      <c r="J39" s="3"/>
      <c r="K39" s="4"/>
      <c r="L39" s="4"/>
      <c r="M39" s="38"/>
      <c r="N39" s="4"/>
      <c r="O39" s="4"/>
      <c r="P39" s="4"/>
      <c r="Q39" s="4"/>
      <c r="R39" s="4"/>
      <c r="S39" s="4"/>
      <c r="T39" s="4">
        <f t="shared" si="0"/>
        <v>37907.350000000006</v>
      </c>
      <c r="U39" s="3"/>
      <c r="V39" s="3"/>
      <c r="W39" s="4"/>
      <c r="X39" s="4"/>
      <c r="Y39" s="4"/>
      <c r="Z39" s="4"/>
      <c r="AA39" s="4"/>
      <c r="AB39" s="4"/>
      <c r="AC39" s="4"/>
      <c r="AD39" s="4"/>
      <c r="AE39" s="4"/>
      <c r="AF39" s="4">
        <f t="shared" si="1"/>
        <v>1128</v>
      </c>
    </row>
    <row r="40" spans="2:32" x14ac:dyDescent="0.25">
      <c r="B40" s="36" t="s">
        <v>1223</v>
      </c>
      <c r="C40" s="48" t="s">
        <v>1224</v>
      </c>
      <c r="D40" s="38"/>
      <c r="E40" s="3">
        <v>1500</v>
      </c>
      <c r="F40" s="2"/>
      <c r="G40" s="2"/>
      <c r="H40" s="4">
        <f t="shared" si="2"/>
        <v>0</v>
      </c>
      <c r="I40" s="38"/>
      <c r="J40" s="3"/>
      <c r="K40" s="4"/>
      <c r="L40" s="4"/>
      <c r="M40" s="38"/>
      <c r="N40" s="4"/>
      <c r="O40" s="4"/>
      <c r="P40" s="4"/>
      <c r="Q40" s="4"/>
      <c r="R40" s="4"/>
      <c r="S40" s="4"/>
      <c r="T40" s="4">
        <f t="shared" si="0"/>
        <v>37907.350000000006</v>
      </c>
      <c r="U40" s="3"/>
      <c r="V40" s="3"/>
      <c r="W40" s="4"/>
      <c r="X40" s="4"/>
      <c r="Y40" s="4"/>
      <c r="Z40" s="4"/>
      <c r="AA40" s="4"/>
      <c r="AB40" s="4"/>
      <c r="AC40" s="4"/>
      <c r="AD40" s="4"/>
      <c r="AE40" s="4"/>
      <c r="AF40" s="4">
        <f t="shared" si="1"/>
        <v>1128</v>
      </c>
    </row>
    <row r="41" spans="2:32" x14ac:dyDescent="0.25">
      <c r="B41" s="36" t="s">
        <v>1223</v>
      </c>
      <c r="C41" s="48" t="s">
        <v>1167</v>
      </c>
      <c r="D41" s="38"/>
      <c r="E41" s="3"/>
      <c r="F41" s="2"/>
      <c r="G41" s="2"/>
      <c r="H41" s="4">
        <f t="shared" si="2"/>
        <v>0</v>
      </c>
      <c r="I41" s="38"/>
      <c r="J41" s="3">
        <v>1000</v>
      </c>
      <c r="K41" s="4"/>
      <c r="L41" s="4"/>
      <c r="M41" s="38"/>
      <c r="N41" s="4"/>
      <c r="O41" s="4"/>
      <c r="P41" s="4"/>
      <c r="Q41" s="4"/>
      <c r="R41" s="4"/>
      <c r="S41" s="4"/>
      <c r="T41" s="4">
        <f t="shared" si="0"/>
        <v>36907.350000000006</v>
      </c>
      <c r="U41" s="3"/>
      <c r="V41" s="3"/>
      <c r="W41" s="4"/>
      <c r="X41" s="4"/>
      <c r="Y41" s="4"/>
      <c r="Z41" s="4"/>
      <c r="AA41" s="4"/>
      <c r="AB41" s="4"/>
      <c r="AC41" s="4"/>
      <c r="AD41" s="4"/>
      <c r="AE41" s="4"/>
      <c r="AF41" s="4">
        <f t="shared" si="1"/>
        <v>1128</v>
      </c>
    </row>
    <row r="42" spans="2:32" x14ac:dyDescent="0.25">
      <c r="B42" s="36" t="s">
        <v>1225</v>
      </c>
      <c r="C42" s="48" t="s">
        <v>1006</v>
      </c>
      <c r="D42" s="38"/>
      <c r="E42" s="3"/>
      <c r="F42" s="2"/>
      <c r="G42" s="2"/>
      <c r="H42" s="4">
        <f t="shared" si="2"/>
        <v>0</v>
      </c>
      <c r="I42" s="38"/>
      <c r="J42" s="3"/>
      <c r="K42" s="4"/>
      <c r="L42" s="4"/>
      <c r="M42" s="38"/>
      <c r="N42" s="4"/>
      <c r="O42" s="4"/>
      <c r="P42" s="4"/>
      <c r="Q42" s="4"/>
      <c r="R42" s="4"/>
      <c r="S42" s="4"/>
      <c r="T42" s="4">
        <f t="shared" si="0"/>
        <v>36907.350000000006</v>
      </c>
      <c r="U42" s="3">
        <v>0</v>
      </c>
      <c r="V42" s="3"/>
      <c r="W42" s="4"/>
      <c r="X42" s="4">
        <v>7</v>
      </c>
      <c r="Y42" s="4"/>
      <c r="Z42" s="4"/>
      <c r="AA42" s="4"/>
      <c r="AB42" s="4"/>
      <c r="AC42" s="4"/>
      <c r="AD42" s="4"/>
      <c r="AE42" s="4"/>
      <c r="AF42" s="4">
        <f t="shared" si="1"/>
        <v>1135</v>
      </c>
    </row>
    <row r="43" spans="2:32" x14ac:dyDescent="0.25">
      <c r="B43" s="36" t="s">
        <v>1226</v>
      </c>
      <c r="C43" s="48" t="s">
        <v>351</v>
      </c>
      <c r="D43" s="38"/>
      <c r="E43" s="3"/>
      <c r="F43" s="2"/>
      <c r="G43" s="2"/>
      <c r="H43" s="4">
        <f t="shared" si="2"/>
        <v>0</v>
      </c>
      <c r="I43" s="38">
        <v>0</v>
      </c>
      <c r="J43" s="3"/>
      <c r="K43" s="4"/>
      <c r="L43" s="4"/>
      <c r="M43" s="38">
        <v>785</v>
      </c>
      <c r="N43" s="4"/>
      <c r="O43" s="4"/>
      <c r="P43" s="4"/>
      <c r="Q43" s="4"/>
      <c r="R43" s="4"/>
      <c r="S43" s="4"/>
      <c r="T43" s="4">
        <f t="shared" si="0"/>
        <v>37692.350000000006</v>
      </c>
      <c r="U43" s="3"/>
      <c r="V43" s="3"/>
      <c r="W43" s="4"/>
      <c r="X43" s="4"/>
      <c r="Y43" s="4"/>
      <c r="Z43" s="4"/>
      <c r="AA43" s="4"/>
      <c r="AB43" s="4"/>
      <c r="AC43" s="4"/>
      <c r="AD43" s="4"/>
      <c r="AE43" s="4"/>
      <c r="AF43" s="4">
        <f t="shared" si="1"/>
        <v>1135</v>
      </c>
    </row>
    <row r="44" spans="2:32" x14ac:dyDescent="0.25">
      <c r="B44" s="36" t="s">
        <v>1226</v>
      </c>
      <c r="C44" s="48" t="s">
        <v>351</v>
      </c>
      <c r="D44" s="38"/>
      <c r="E44" s="3"/>
      <c r="F44" s="2"/>
      <c r="G44" s="2"/>
      <c r="H44" s="4">
        <f t="shared" si="2"/>
        <v>0</v>
      </c>
      <c r="I44" s="38">
        <v>0</v>
      </c>
      <c r="J44" s="3"/>
      <c r="K44" s="4"/>
      <c r="L44" s="4"/>
      <c r="M44" s="38">
        <v>362</v>
      </c>
      <c r="N44" s="4"/>
      <c r="O44" s="4"/>
      <c r="P44" s="4"/>
      <c r="Q44" s="4"/>
      <c r="R44" s="4"/>
      <c r="S44" s="4"/>
      <c r="T44" s="4">
        <f t="shared" si="0"/>
        <v>38054.350000000006</v>
      </c>
      <c r="U44" s="3"/>
      <c r="V44" s="3"/>
      <c r="W44" s="4"/>
      <c r="X44" s="4"/>
      <c r="Y44" s="4"/>
      <c r="Z44" s="4"/>
      <c r="AA44" s="4"/>
      <c r="AB44" s="4"/>
      <c r="AC44" s="4"/>
      <c r="AD44" s="4"/>
      <c r="AE44" s="4"/>
      <c r="AF44" s="4">
        <f t="shared" si="1"/>
        <v>1135</v>
      </c>
    </row>
    <row r="45" spans="2:32" x14ac:dyDescent="0.25">
      <c r="B45" s="36" t="s">
        <v>1226</v>
      </c>
      <c r="C45" s="48" t="s">
        <v>419</v>
      </c>
      <c r="D45" s="38"/>
      <c r="E45" s="3"/>
      <c r="F45" s="2"/>
      <c r="G45" s="2"/>
      <c r="H45" s="4">
        <f t="shared" si="2"/>
        <v>0</v>
      </c>
      <c r="I45" s="38"/>
      <c r="J45" s="3">
        <v>2000</v>
      </c>
      <c r="K45" s="4"/>
      <c r="L45" s="4"/>
      <c r="M45" s="38"/>
      <c r="N45" s="4"/>
      <c r="O45" s="4"/>
      <c r="P45" s="4"/>
      <c r="Q45" s="4"/>
      <c r="R45" s="4"/>
      <c r="S45" s="4"/>
      <c r="T45" s="4">
        <f t="shared" si="0"/>
        <v>36054.350000000006</v>
      </c>
      <c r="U45" s="3"/>
      <c r="V45" s="3"/>
      <c r="W45" s="4"/>
      <c r="X45" s="4"/>
      <c r="Y45" s="4"/>
      <c r="Z45" s="4"/>
      <c r="AA45" s="4"/>
      <c r="AB45" s="4"/>
      <c r="AC45" s="4"/>
      <c r="AD45" s="4"/>
      <c r="AE45" s="4"/>
      <c r="AF45" s="4">
        <f t="shared" si="1"/>
        <v>1135</v>
      </c>
    </row>
    <row r="46" spans="2:32" x14ac:dyDescent="0.25">
      <c r="B46" s="36" t="s">
        <v>1226</v>
      </c>
      <c r="C46" s="48" t="s">
        <v>720</v>
      </c>
      <c r="D46" s="38"/>
      <c r="E46" s="3"/>
      <c r="F46" s="2"/>
      <c r="G46" s="2"/>
      <c r="H46" s="4">
        <f t="shared" si="2"/>
        <v>0</v>
      </c>
      <c r="I46" s="38"/>
      <c r="J46" s="3">
        <v>9000</v>
      </c>
      <c r="K46" s="4"/>
      <c r="L46" s="4"/>
      <c r="M46" s="38"/>
      <c r="N46" s="4"/>
      <c r="O46" s="4"/>
      <c r="P46" s="4"/>
      <c r="Q46" s="4"/>
      <c r="R46" s="4"/>
      <c r="S46" s="4"/>
      <c r="T46" s="4">
        <f t="shared" si="0"/>
        <v>27054.350000000006</v>
      </c>
      <c r="U46" s="3"/>
      <c r="V46" s="3"/>
      <c r="W46" s="4"/>
      <c r="X46" s="4"/>
      <c r="Y46" s="4"/>
      <c r="Z46" s="4"/>
      <c r="AA46" s="4"/>
      <c r="AB46" s="4"/>
      <c r="AC46" s="4"/>
      <c r="AD46" s="4"/>
      <c r="AE46" s="4"/>
      <c r="AF46" s="4">
        <f t="shared" si="1"/>
        <v>1135</v>
      </c>
    </row>
    <row r="47" spans="2:32" x14ac:dyDescent="0.25">
      <c r="B47" s="36" t="s">
        <v>1227</v>
      </c>
      <c r="C47" s="48" t="s">
        <v>455</v>
      </c>
      <c r="D47" s="38">
        <v>75000</v>
      </c>
      <c r="E47" s="3">
        <v>75000</v>
      </c>
      <c r="F47" s="2"/>
      <c r="G47" s="2"/>
      <c r="H47" s="4">
        <f t="shared" si="2"/>
        <v>0</v>
      </c>
      <c r="I47" s="38">
        <v>0</v>
      </c>
      <c r="J47" s="3"/>
      <c r="K47" s="4"/>
      <c r="L47" s="4"/>
      <c r="M47" s="38"/>
      <c r="N47" s="4"/>
      <c r="O47" s="4"/>
      <c r="P47" s="4">
        <v>75000</v>
      </c>
      <c r="Q47" s="4"/>
      <c r="R47" s="4"/>
      <c r="S47" s="4"/>
      <c r="T47" s="4">
        <f t="shared" si="0"/>
        <v>102054.35</v>
      </c>
      <c r="U47" s="3"/>
      <c r="V47" s="3"/>
      <c r="W47" s="4"/>
      <c r="X47" s="4"/>
      <c r="Y47" s="4"/>
      <c r="Z47" s="4"/>
      <c r="AA47" s="4"/>
      <c r="AB47" s="4"/>
      <c r="AC47" s="4"/>
      <c r="AD47" s="4"/>
      <c r="AE47" s="4"/>
      <c r="AF47" s="4">
        <f t="shared" si="1"/>
        <v>1135</v>
      </c>
    </row>
    <row r="48" spans="2:32" x14ac:dyDescent="0.25">
      <c r="B48" s="36" t="s">
        <v>1227</v>
      </c>
      <c r="C48" s="48" t="s">
        <v>737</v>
      </c>
      <c r="D48" s="38">
        <v>50000</v>
      </c>
      <c r="E48" s="3">
        <v>50000</v>
      </c>
      <c r="F48" s="2"/>
      <c r="G48" s="2"/>
      <c r="H48" s="4">
        <f t="shared" si="2"/>
        <v>0</v>
      </c>
      <c r="I48" s="38"/>
      <c r="J48" s="3"/>
      <c r="K48" s="4"/>
      <c r="L48" s="4"/>
      <c r="M48" s="38"/>
      <c r="N48" s="4"/>
      <c r="O48" s="4"/>
      <c r="P48" s="4"/>
      <c r="Q48" s="4"/>
      <c r="R48" s="4"/>
      <c r="S48" s="4"/>
      <c r="T48" s="4">
        <f t="shared" si="0"/>
        <v>102054.35</v>
      </c>
      <c r="U48" s="3">
        <v>50000</v>
      </c>
      <c r="V48" s="3"/>
      <c r="W48" s="4"/>
      <c r="X48" s="4"/>
      <c r="Y48" s="4"/>
      <c r="Z48" s="4"/>
      <c r="AA48" s="4"/>
      <c r="AB48" s="4"/>
      <c r="AC48" s="4"/>
      <c r="AD48" s="4"/>
      <c r="AE48" s="4"/>
      <c r="AF48" s="4">
        <f t="shared" si="1"/>
        <v>51135</v>
      </c>
    </row>
    <row r="49" spans="2:32" x14ac:dyDescent="0.25">
      <c r="B49" s="36" t="s">
        <v>1227</v>
      </c>
      <c r="C49" s="48" t="s">
        <v>456</v>
      </c>
      <c r="D49" s="38">
        <v>50000</v>
      </c>
      <c r="E49" s="3">
        <v>50000</v>
      </c>
      <c r="F49" s="2"/>
      <c r="G49" s="2"/>
      <c r="H49" s="4">
        <f t="shared" si="2"/>
        <v>0</v>
      </c>
      <c r="I49" s="38">
        <v>0</v>
      </c>
      <c r="J49" s="3"/>
      <c r="K49" s="4"/>
      <c r="L49" s="4"/>
      <c r="M49" s="38"/>
      <c r="N49" s="4"/>
      <c r="O49" s="4"/>
      <c r="P49" s="4"/>
      <c r="Q49" s="4"/>
      <c r="R49" s="4"/>
      <c r="S49" s="4"/>
      <c r="T49" s="4">
        <f t="shared" si="0"/>
        <v>102054.35</v>
      </c>
      <c r="U49" s="3">
        <v>50000</v>
      </c>
      <c r="V49" s="3"/>
      <c r="W49" s="4"/>
      <c r="X49" s="4"/>
      <c r="Y49" s="4"/>
      <c r="Z49" s="4"/>
      <c r="AA49" s="4"/>
      <c r="AB49" s="4"/>
      <c r="AC49" s="4"/>
      <c r="AD49" s="4"/>
      <c r="AE49" s="4"/>
      <c r="AF49" s="4">
        <f t="shared" si="1"/>
        <v>101135</v>
      </c>
    </row>
    <row r="50" spans="2:32" x14ac:dyDescent="0.25">
      <c r="B50" s="36" t="s">
        <v>1228</v>
      </c>
      <c r="C50" s="36" t="s">
        <v>560</v>
      </c>
      <c r="D50" s="38"/>
      <c r="E50" s="3"/>
      <c r="F50" s="2"/>
      <c r="G50" s="2"/>
      <c r="H50" s="4">
        <f t="shared" si="2"/>
        <v>0</v>
      </c>
      <c r="I50" s="38"/>
      <c r="J50" s="3">
        <v>14000</v>
      </c>
      <c r="K50" s="4"/>
      <c r="L50" s="4"/>
      <c r="M50" s="38"/>
      <c r="N50" s="4"/>
      <c r="O50" s="4"/>
      <c r="P50" s="4"/>
      <c r="Q50" s="4"/>
      <c r="R50" s="4"/>
      <c r="S50" s="4"/>
      <c r="T50" s="4">
        <f t="shared" si="0"/>
        <v>88054.35</v>
      </c>
      <c r="U50" s="3"/>
      <c r="V50" s="3"/>
      <c r="W50" s="4"/>
      <c r="X50" s="4"/>
      <c r="Y50" s="4"/>
      <c r="Z50" s="4"/>
      <c r="AA50" s="4"/>
      <c r="AB50" s="4"/>
      <c r="AC50" s="4"/>
      <c r="AD50" s="4"/>
      <c r="AE50" s="4"/>
      <c r="AF50" s="4">
        <f t="shared" si="1"/>
        <v>101135</v>
      </c>
    </row>
    <row r="51" spans="2:32" x14ac:dyDescent="0.25">
      <c r="B51" s="36" t="s">
        <v>1228</v>
      </c>
      <c r="C51" s="36" t="s">
        <v>524</v>
      </c>
      <c r="D51" s="38"/>
      <c r="E51" s="3"/>
      <c r="F51" s="2"/>
      <c r="G51" s="2"/>
      <c r="H51" s="4">
        <f t="shared" si="2"/>
        <v>0</v>
      </c>
      <c r="I51" s="38">
        <v>250</v>
      </c>
      <c r="J51" s="3"/>
      <c r="K51" s="4"/>
      <c r="L51" s="4"/>
      <c r="M51" s="38"/>
      <c r="N51" s="4"/>
      <c r="O51" s="4"/>
      <c r="P51" s="4"/>
      <c r="Q51" s="4"/>
      <c r="R51" s="4"/>
      <c r="S51" s="4"/>
      <c r="T51" s="4">
        <f t="shared" si="0"/>
        <v>88304.35</v>
      </c>
      <c r="U51" s="3"/>
      <c r="V51" s="3"/>
      <c r="W51" s="4"/>
      <c r="X51" s="4"/>
      <c r="Y51" s="4"/>
      <c r="Z51" s="4"/>
      <c r="AA51" s="4"/>
      <c r="AB51" s="4"/>
      <c r="AC51" s="4"/>
      <c r="AD51" s="4"/>
      <c r="AE51" s="4"/>
      <c r="AF51" s="4">
        <f t="shared" si="1"/>
        <v>101135</v>
      </c>
    </row>
    <row r="52" spans="2:32" x14ac:dyDescent="0.25">
      <c r="B52" s="36" t="s">
        <v>1228</v>
      </c>
      <c r="C52" s="36" t="s">
        <v>518</v>
      </c>
      <c r="D52" s="38"/>
      <c r="E52" s="3"/>
      <c r="F52" s="2"/>
      <c r="G52" s="2"/>
      <c r="H52" s="4">
        <f t="shared" si="2"/>
        <v>0</v>
      </c>
      <c r="I52" s="38">
        <v>250</v>
      </c>
      <c r="J52" s="3"/>
      <c r="K52" s="4"/>
      <c r="L52" s="4"/>
      <c r="M52" s="38"/>
      <c r="N52" s="4"/>
      <c r="O52" s="4"/>
      <c r="P52" s="4"/>
      <c r="Q52" s="4"/>
      <c r="R52" s="4"/>
      <c r="S52" s="4"/>
      <c r="T52" s="4">
        <f t="shared" si="0"/>
        <v>88554.35</v>
      </c>
      <c r="U52" s="3"/>
      <c r="V52" s="3"/>
      <c r="W52" s="4"/>
      <c r="X52" s="4"/>
      <c r="Y52" s="4"/>
      <c r="Z52" s="4"/>
      <c r="AA52" s="4"/>
      <c r="AB52" s="4"/>
      <c r="AC52" s="4"/>
      <c r="AD52" s="4"/>
      <c r="AE52" s="4"/>
      <c r="AF52" s="4">
        <f t="shared" si="1"/>
        <v>101135</v>
      </c>
    </row>
    <row r="53" spans="2:32" x14ac:dyDescent="0.25">
      <c r="B53" s="36" t="s">
        <v>1229</v>
      </c>
      <c r="C53" s="36" t="s">
        <v>1230</v>
      </c>
      <c r="D53" s="38"/>
      <c r="E53" s="3"/>
      <c r="F53" s="2"/>
      <c r="G53" s="2"/>
      <c r="H53" s="4">
        <f t="shared" si="2"/>
        <v>0</v>
      </c>
      <c r="I53" s="38"/>
      <c r="J53" s="3">
        <v>3000</v>
      </c>
      <c r="K53" s="4"/>
      <c r="L53" s="4"/>
      <c r="M53" s="38"/>
      <c r="N53" s="4"/>
      <c r="O53" s="4"/>
      <c r="P53" s="4"/>
      <c r="Q53" s="4"/>
      <c r="R53" s="4"/>
      <c r="S53" s="4"/>
      <c r="T53" s="4">
        <f t="shared" si="0"/>
        <v>85554.35</v>
      </c>
      <c r="U53" s="3"/>
      <c r="V53" s="3"/>
      <c r="W53" s="4"/>
      <c r="X53" s="4"/>
      <c r="Y53" s="4"/>
      <c r="Z53" s="4"/>
      <c r="AA53" s="4"/>
      <c r="AB53" s="4"/>
      <c r="AC53" s="4"/>
      <c r="AD53" s="4"/>
      <c r="AE53" s="4"/>
      <c r="AF53" s="4">
        <f t="shared" si="1"/>
        <v>101135</v>
      </c>
    </row>
    <row r="54" spans="2:32" x14ac:dyDescent="0.25">
      <c r="B54" s="36" t="s">
        <v>1229</v>
      </c>
      <c r="C54" s="36" t="s">
        <v>1231</v>
      </c>
      <c r="D54" s="38"/>
      <c r="E54" s="3"/>
      <c r="F54" s="2"/>
      <c r="G54" s="2"/>
      <c r="H54" s="4">
        <f t="shared" si="2"/>
        <v>0</v>
      </c>
      <c r="I54" s="38"/>
      <c r="J54" s="3">
        <v>0</v>
      </c>
      <c r="K54" s="4">
        <v>28</v>
      </c>
      <c r="L54" s="4"/>
      <c r="M54" s="38"/>
      <c r="N54" s="4"/>
      <c r="O54" s="4"/>
      <c r="P54" s="4"/>
      <c r="Q54" s="4"/>
      <c r="R54" s="4"/>
      <c r="S54" s="4"/>
      <c r="T54" s="4">
        <f t="shared" si="0"/>
        <v>85526.35</v>
      </c>
      <c r="U54" s="3"/>
      <c r="V54" s="3"/>
      <c r="W54" s="4"/>
      <c r="X54" s="4"/>
      <c r="Y54" s="4"/>
      <c r="Z54" s="4"/>
      <c r="AA54" s="4"/>
      <c r="AB54" s="4"/>
      <c r="AC54" s="4"/>
      <c r="AD54" s="4"/>
      <c r="AE54" s="4"/>
      <c r="AF54" s="4">
        <f t="shared" si="1"/>
        <v>101135</v>
      </c>
    </row>
    <row r="55" spans="2:32" x14ac:dyDescent="0.25">
      <c r="B55" s="36" t="s">
        <v>1229</v>
      </c>
      <c r="C55" s="36" t="s">
        <v>1232</v>
      </c>
      <c r="D55" s="38"/>
      <c r="E55" s="3"/>
      <c r="F55" s="2"/>
      <c r="G55" s="2"/>
      <c r="H55" s="4">
        <f t="shared" si="2"/>
        <v>0</v>
      </c>
      <c r="I55" s="38">
        <v>0</v>
      </c>
      <c r="J55" s="3"/>
      <c r="K55" s="4"/>
      <c r="L55" s="4"/>
      <c r="M55" s="38"/>
      <c r="N55" s="4"/>
      <c r="O55" s="4"/>
      <c r="P55" s="4"/>
      <c r="Q55" s="4"/>
      <c r="R55" s="38">
        <v>160710</v>
      </c>
      <c r="S55" s="4"/>
      <c r="T55" s="4">
        <f t="shared" si="0"/>
        <v>246236.35</v>
      </c>
      <c r="U55" s="3"/>
      <c r="V55" s="3"/>
      <c r="W55" s="4"/>
      <c r="X55" s="4"/>
      <c r="Y55" s="4"/>
      <c r="Z55" s="4"/>
      <c r="AA55" s="4"/>
      <c r="AB55" s="4"/>
      <c r="AC55" s="4"/>
      <c r="AD55" s="4"/>
      <c r="AE55" s="4"/>
      <c r="AF55" s="4">
        <f t="shared" si="1"/>
        <v>101135</v>
      </c>
    </row>
    <row r="56" spans="2:32" x14ac:dyDescent="0.25">
      <c r="B56" s="36" t="s">
        <v>1229</v>
      </c>
      <c r="C56" s="36" t="s">
        <v>559</v>
      </c>
      <c r="D56" s="38"/>
      <c r="E56" s="3"/>
      <c r="F56" s="2"/>
      <c r="G56" s="2"/>
      <c r="H56" s="4">
        <f t="shared" si="2"/>
        <v>0</v>
      </c>
      <c r="I56" s="38"/>
      <c r="J56" s="3">
        <v>11000</v>
      </c>
      <c r="K56" s="4"/>
      <c r="L56" s="4"/>
      <c r="M56" s="38"/>
      <c r="N56" s="4"/>
      <c r="O56" s="4"/>
      <c r="P56" s="4"/>
      <c r="Q56" s="4"/>
      <c r="R56" s="4"/>
      <c r="S56" s="4"/>
      <c r="T56" s="4">
        <f t="shared" si="0"/>
        <v>235236.35</v>
      </c>
      <c r="U56" s="3"/>
      <c r="V56" s="3"/>
      <c r="W56" s="4"/>
      <c r="X56" s="4"/>
      <c r="Y56" s="4"/>
      <c r="Z56" s="4"/>
      <c r="AA56" s="4"/>
      <c r="AB56" s="4"/>
      <c r="AC56" s="4"/>
      <c r="AD56" s="4"/>
      <c r="AE56" s="4"/>
      <c r="AF56" s="4">
        <f t="shared" si="1"/>
        <v>101135</v>
      </c>
    </row>
    <row r="57" spans="2:32" x14ac:dyDescent="0.25">
      <c r="B57" s="36" t="s">
        <v>1229</v>
      </c>
      <c r="C57" s="36" t="s">
        <v>1233</v>
      </c>
      <c r="D57" s="38"/>
      <c r="E57" s="3"/>
      <c r="F57" s="2"/>
      <c r="G57" s="2"/>
      <c r="H57" s="4">
        <f t="shared" si="2"/>
        <v>0</v>
      </c>
      <c r="I57" s="38">
        <v>0</v>
      </c>
      <c r="J57" s="3"/>
      <c r="K57" s="4"/>
      <c r="L57" s="4"/>
      <c r="M57" s="38"/>
      <c r="N57" s="4"/>
      <c r="O57" s="4"/>
      <c r="P57" s="4"/>
      <c r="Q57" s="4"/>
      <c r="R57" s="38">
        <v>76375</v>
      </c>
      <c r="S57" s="4"/>
      <c r="T57" s="4">
        <f t="shared" si="0"/>
        <v>311611.34999999998</v>
      </c>
      <c r="U57" s="3"/>
      <c r="V57" s="3"/>
      <c r="W57" s="4"/>
      <c r="X57" s="4"/>
      <c r="Y57" s="4"/>
      <c r="Z57" s="4"/>
      <c r="AA57" s="4"/>
      <c r="AB57" s="4"/>
      <c r="AC57" s="4"/>
      <c r="AD57" s="4"/>
      <c r="AE57" s="4"/>
      <c r="AF57" s="4">
        <f t="shared" si="1"/>
        <v>101135</v>
      </c>
    </row>
    <row r="58" spans="2:32" x14ac:dyDescent="0.25">
      <c r="B58" s="36" t="s">
        <v>1229</v>
      </c>
      <c r="C58" s="36" t="s">
        <v>1234</v>
      </c>
      <c r="D58" s="38"/>
      <c r="E58" s="3"/>
      <c r="F58" s="2"/>
      <c r="G58" s="2"/>
      <c r="H58" s="4">
        <f t="shared" si="2"/>
        <v>0</v>
      </c>
      <c r="I58" s="38">
        <v>0</v>
      </c>
      <c r="J58" s="3"/>
      <c r="K58" s="4"/>
      <c r="L58" s="4"/>
      <c r="M58" s="38"/>
      <c r="N58" s="4"/>
      <c r="O58" s="4"/>
      <c r="P58" s="4"/>
      <c r="Q58" s="4"/>
      <c r="R58" s="38">
        <v>602941</v>
      </c>
      <c r="S58" s="4"/>
      <c r="T58" s="4">
        <f t="shared" si="0"/>
        <v>914552.35</v>
      </c>
      <c r="U58" s="3"/>
      <c r="V58" s="3"/>
      <c r="W58" s="4"/>
      <c r="X58" s="4"/>
      <c r="Y58" s="4"/>
      <c r="Z58" s="4"/>
      <c r="AA58" s="4"/>
      <c r="AB58" s="4"/>
      <c r="AC58" s="4"/>
      <c r="AD58" s="4"/>
      <c r="AE58" s="4"/>
      <c r="AF58" s="4">
        <f t="shared" si="1"/>
        <v>101135</v>
      </c>
    </row>
    <row r="59" spans="2:32" x14ac:dyDescent="0.25">
      <c r="B59" s="36" t="s">
        <v>1229</v>
      </c>
      <c r="C59" s="36" t="s">
        <v>1235</v>
      </c>
      <c r="D59" s="38"/>
      <c r="E59" s="3"/>
      <c r="F59" s="2"/>
      <c r="G59" s="2"/>
      <c r="H59" s="4">
        <f t="shared" si="2"/>
        <v>0</v>
      </c>
      <c r="I59" s="38">
        <v>0</v>
      </c>
      <c r="J59" s="3"/>
      <c r="K59" s="4"/>
      <c r="L59" s="4"/>
      <c r="M59" s="38"/>
      <c r="N59" s="4"/>
      <c r="O59" s="4"/>
      <c r="P59" s="4"/>
      <c r="Q59" s="4"/>
      <c r="R59" s="38">
        <v>49748</v>
      </c>
      <c r="S59" s="4"/>
      <c r="T59" s="4">
        <f t="shared" si="0"/>
        <v>964300.35</v>
      </c>
      <c r="U59" s="3"/>
      <c r="V59" s="3"/>
      <c r="W59" s="4"/>
      <c r="X59" s="4"/>
      <c r="Y59" s="4"/>
      <c r="Z59" s="4"/>
      <c r="AA59" s="4"/>
      <c r="AB59" s="4"/>
      <c r="AC59" s="4"/>
      <c r="AD59" s="4"/>
      <c r="AE59" s="4"/>
      <c r="AF59" s="4">
        <f t="shared" si="1"/>
        <v>101135</v>
      </c>
    </row>
    <row r="60" spans="2:32" x14ac:dyDescent="0.25">
      <c r="B60" s="36" t="s">
        <v>1229</v>
      </c>
      <c r="C60" s="36" t="s">
        <v>335</v>
      </c>
      <c r="D60" s="38"/>
      <c r="E60" s="3"/>
      <c r="F60" s="2"/>
      <c r="G60" s="2"/>
      <c r="H60" s="4">
        <f t="shared" si="2"/>
        <v>0</v>
      </c>
      <c r="I60" s="38"/>
      <c r="J60" s="3">
        <v>0</v>
      </c>
      <c r="K60" s="4"/>
      <c r="L60" s="4"/>
      <c r="M60" s="38"/>
      <c r="N60" s="4"/>
      <c r="O60" s="4"/>
      <c r="P60" s="4"/>
      <c r="Q60" s="4"/>
      <c r="R60" s="4"/>
      <c r="S60" s="4">
        <v>400000</v>
      </c>
      <c r="T60" s="4">
        <f t="shared" si="0"/>
        <v>564300.35</v>
      </c>
      <c r="U60" s="3"/>
      <c r="V60" s="3"/>
      <c r="W60" s="4"/>
      <c r="X60" s="4"/>
      <c r="Y60" s="4"/>
      <c r="Z60" s="4"/>
      <c r="AA60" s="4"/>
      <c r="AB60" s="4"/>
      <c r="AC60" s="4"/>
      <c r="AD60" s="4"/>
      <c r="AE60" s="4"/>
      <c r="AF60" s="4">
        <f t="shared" si="1"/>
        <v>101135</v>
      </c>
    </row>
    <row r="61" spans="2:32" x14ac:dyDescent="0.25">
      <c r="B61" s="36" t="s">
        <v>1229</v>
      </c>
      <c r="C61" s="36" t="s">
        <v>335</v>
      </c>
      <c r="D61" s="38"/>
      <c r="E61" s="3"/>
      <c r="F61" s="2"/>
      <c r="G61" s="2"/>
      <c r="H61" s="4">
        <f t="shared" si="2"/>
        <v>0</v>
      </c>
      <c r="I61" s="38"/>
      <c r="J61" s="3">
        <v>0</v>
      </c>
      <c r="K61" s="4"/>
      <c r="L61" s="4"/>
      <c r="M61" s="38"/>
      <c r="N61" s="4"/>
      <c r="O61" s="4"/>
      <c r="P61" s="4"/>
      <c r="Q61" s="4"/>
      <c r="R61" s="4"/>
      <c r="S61" s="4">
        <v>500000</v>
      </c>
      <c r="T61" s="4">
        <f t="shared" si="0"/>
        <v>64300.349999999977</v>
      </c>
      <c r="U61" s="3"/>
      <c r="V61" s="3"/>
      <c r="W61" s="4"/>
      <c r="X61" s="4"/>
      <c r="Y61" s="4"/>
      <c r="Z61" s="4"/>
      <c r="AA61" s="4"/>
      <c r="AB61" s="4"/>
      <c r="AC61" s="4"/>
      <c r="AD61" s="4"/>
      <c r="AE61" s="4"/>
      <c r="AF61" s="4">
        <f t="shared" si="1"/>
        <v>101135</v>
      </c>
    </row>
    <row r="62" spans="2:32" x14ac:dyDescent="0.25">
      <c r="B62" s="36" t="s">
        <v>1229</v>
      </c>
      <c r="C62" s="36" t="s">
        <v>547</v>
      </c>
      <c r="D62" s="38"/>
      <c r="E62" s="3"/>
      <c r="F62" s="2"/>
      <c r="G62" s="2"/>
      <c r="H62" s="4">
        <f t="shared" si="2"/>
        <v>0</v>
      </c>
      <c r="I62" s="38"/>
      <c r="J62" s="3"/>
      <c r="K62" s="4"/>
      <c r="L62" s="4"/>
      <c r="M62" s="38"/>
      <c r="N62" s="4"/>
      <c r="O62" s="4"/>
      <c r="P62" s="4"/>
      <c r="Q62" s="4"/>
      <c r="R62" s="4"/>
      <c r="S62" s="4"/>
      <c r="T62" s="4">
        <f t="shared" si="0"/>
        <v>64300.349999999977</v>
      </c>
      <c r="U62" s="3">
        <v>0</v>
      </c>
      <c r="V62" s="3">
        <v>0</v>
      </c>
      <c r="W62" s="4"/>
      <c r="X62" s="4"/>
      <c r="Y62" s="4"/>
      <c r="Z62" s="4"/>
      <c r="AA62" s="4"/>
      <c r="AB62" s="4"/>
      <c r="AC62" s="4"/>
      <c r="AD62" s="4">
        <v>202071</v>
      </c>
      <c r="AE62" s="4"/>
      <c r="AF62" s="4">
        <f t="shared" si="1"/>
        <v>303206</v>
      </c>
    </row>
    <row r="63" spans="2:32" x14ac:dyDescent="0.25">
      <c r="B63" s="36" t="s">
        <v>1229</v>
      </c>
      <c r="C63" s="36" t="s">
        <v>335</v>
      </c>
      <c r="D63" s="38"/>
      <c r="E63" s="3"/>
      <c r="F63" s="2"/>
      <c r="G63" s="2"/>
      <c r="H63" s="4">
        <f t="shared" si="2"/>
        <v>0</v>
      </c>
      <c r="I63" s="38"/>
      <c r="J63" s="3"/>
      <c r="K63" s="4"/>
      <c r="L63" s="4"/>
      <c r="M63" s="38"/>
      <c r="N63" s="4"/>
      <c r="O63" s="4"/>
      <c r="P63" s="4"/>
      <c r="Q63" s="4"/>
      <c r="R63" s="4"/>
      <c r="S63" s="4"/>
      <c r="T63" s="4">
        <f t="shared" si="0"/>
        <v>64300.349999999977</v>
      </c>
      <c r="U63" s="3"/>
      <c r="V63" s="3">
        <v>0</v>
      </c>
      <c r="W63" s="4"/>
      <c r="X63" s="4"/>
      <c r="Y63" s="4"/>
      <c r="Z63" s="4"/>
      <c r="AA63" s="4"/>
      <c r="AB63" s="4"/>
      <c r="AC63" s="4"/>
      <c r="AD63" s="4"/>
      <c r="AE63" s="4">
        <v>300000</v>
      </c>
      <c r="AF63" s="4">
        <f t="shared" si="1"/>
        <v>3206</v>
      </c>
    </row>
    <row r="64" spans="2:32" x14ac:dyDescent="0.25">
      <c r="B64" s="36" t="s">
        <v>1236</v>
      </c>
      <c r="C64" s="36" t="s">
        <v>477</v>
      </c>
      <c r="D64" s="38"/>
      <c r="E64" s="3"/>
      <c r="F64" s="2"/>
      <c r="G64" s="2"/>
      <c r="H64" s="4">
        <f t="shared" si="2"/>
        <v>0</v>
      </c>
      <c r="I64" s="38">
        <v>0</v>
      </c>
      <c r="J64" s="3">
        <v>1000</v>
      </c>
      <c r="K64" s="4"/>
      <c r="L64" s="4"/>
      <c r="M64" s="38"/>
      <c r="N64" s="4"/>
      <c r="O64" s="4"/>
      <c r="P64" s="4"/>
      <c r="Q64" s="4"/>
      <c r="R64" s="4"/>
      <c r="S64" s="4"/>
      <c r="T64" s="4">
        <f t="shared" si="0"/>
        <v>63300.349999999977</v>
      </c>
      <c r="U64" s="3"/>
      <c r="V64" s="47"/>
      <c r="W64" s="4"/>
      <c r="X64" s="4"/>
      <c r="Y64" s="4"/>
      <c r="Z64" s="4"/>
      <c r="AA64" s="4"/>
      <c r="AB64" s="4"/>
      <c r="AC64" s="4"/>
      <c r="AD64" s="4"/>
      <c r="AE64" s="4"/>
      <c r="AF64" s="4">
        <f t="shared" si="1"/>
        <v>3206</v>
      </c>
    </row>
    <row r="65" spans="2:32" x14ac:dyDescent="0.25">
      <c r="B65" s="36" t="s">
        <v>1237</v>
      </c>
      <c r="C65" s="36" t="s">
        <v>1122</v>
      </c>
      <c r="D65" s="38"/>
      <c r="E65" s="3"/>
      <c r="F65" s="2"/>
      <c r="G65" s="2"/>
      <c r="H65" s="4">
        <f t="shared" si="2"/>
        <v>0</v>
      </c>
      <c r="I65" s="38">
        <v>5000</v>
      </c>
      <c r="J65" s="3"/>
      <c r="K65" s="4"/>
      <c r="L65" s="4"/>
      <c r="M65" s="38"/>
      <c r="N65" s="4"/>
      <c r="O65" s="4"/>
      <c r="P65" s="4"/>
      <c r="Q65" s="4"/>
      <c r="R65" s="4"/>
      <c r="S65" s="4"/>
      <c r="T65" s="4">
        <f t="shared" si="0"/>
        <v>68300.349999999977</v>
      </c>
      <c r="U65" s="3"/>
      <c r="V65" s="3"/>
      <c r="W65" s="4"/>
      <c r="X65" s="4"/>
      <c r="Y65" s="4"/>
      <c r="Z65" s="4"/>
      <c r="AA65" s="4"/>
      <c r="AB65" s="4"/>
      <c r="AC65" s="4"/>
      <c r="AD65" s="4"/>
      <c r="AE65" s="4"/>
      <c r="AF65" s="4">
        <f t="shared" si="1"/>
        <v>3206</v>
      </c>
    </row>
    <row r="66" spans="2:32" x14ac:dyDescent="0.25">
      <c r="B66" s="36" t="s">
        <v>1238</v>
      </c>
      <c r="C66" s="36" t="s">
        <v>351</v>
      </c>
      <c r="D66" s="38"/>
      <c r="E66" s="3"/>
      <c r="F66" s="2"/>
      <c r="G66" s="2"/>
      <c r="H66" s="4">
        <f t="shared" si="2"/>
        <v>0</v>
      </c>
      <c r="I66" s="38">
        <v>0</v>
      </c>
      <c r="J66" s="3"/>
      <c r="K66" s="4"/>
      <c r="L66" s="4"/>
      <c r="M66" s="38">
        <v>785</v>
      </c>
      <c r="N66" s="4"/>
      <c r="O66" s="4"/>
      <c r="P66" s="4"/>
      <c r="Q66" s="4"/>
      <c r="R66" s="4"/>
      <c r="S66" s="4"/>
      <c r="T66" s="4">
        <f t="shared" si="0"/>
        <v>69085.349999999977</v>
      </c>
      <c r="U66" s="3"/>
      <c r="V66" s="3"/>
      <c r="W66" s="4"/>
      <c r="X66" s="4"/>
      <c r="Y66" s="4"/>
      <c r="Z66" s="4"/>
      <c r="AA66" s="4"/>
      <c r="AB66" s="4"/>
      <c r="AC66" s="4"/>
      <c r="AD66" s="4"/>
      <c r="AE66" s="4"/>
      <c r="AF66" s="4">
        <f t="shared" si="1"/>
        <v>3206</v>
      </c>
    </row>
    <row r="67" spans="2:32" x14ac:dyDescent="0.25">
      <c r="B67" s="36" t="s">
        <v>1239</v>
      </c>
      <c r="C67" s="36" t="s">
        <v>1006</v>
      </c>
      <c r="D67" s="38"/>
      <c r="E67" s="3"/>
      <c r="F67" s="2"/>
      <c r="G67" s="2"/>
      <c r="H67" s="4">
        <f t="shared" si="2"/>
        <v>0</v>
      </c>
      <c r="I67" s="38">
        <v>0</v>
      </c>
      <c r="J67" s="3"/>
      <c r="K67" s="4"/>
      <c r="L67" s="4"/>
      <c r="M67" s="38">
        <v>458</v>
      </c>
      <c r="N67" s="4"/>
      <c r="O67" s="4"/>
      <c r="P67" s="4"/>
      <c r="Q67" s="4"/>
      <c r="R67" s="4"/>
      <c r="S67" s="4"/>
      <c r="T67" s="4">
        <f t="shared" si="0"/>
        <v>69543.349999999977</v>
      </c>
      <c r="U67" s="3"/>
      <c r="V67" s="3"/>
      <c r="W67" s="4"/>
      <c r="X67" s="4"/>
      <c r="Y67" s="4"/>
      <c r="Z67" s="4"/>
      <c r="AA67" s="4"/>
      <c r="AB67" s="4"/>
      <c r="AC67" s="4"/>
      <c r="AD67" s="4"/>
      <c r="AE67" s="4"/>
      <c r="AF67" s="4">
        <f t="shared" si="1"/>
        <v>3206</v>
      </c>
    </row>
    <row r="68" spans="2:32" x14ac:dyDescent="0.25">
      <c r="B68" s="36" t="s">
        <v>1240</v>
      </c>
      <c r="C68" s="36" t="s">
        <v>720</v>
      </c>
      <c r="D68" s="38"/>
      <c r="E68" s="3"/>
      <c r="F68" s="2"/>
      <c r="G68" s="2"/>
      <c r="H68" s="4">
        <f t="shared" si="2"/>
        <v>0</v>
      </c>
      <c r="I68" s="38"/>
      <c r="J68" s="3">
        <v>3000</v>
      </c>
      <c r="K68" s="4"/>
      <c r="L68" s="4"/>
      <c r="M68" s="38"/>
      <c r="N68" s="4"/>
      <c r="O68" s="4"/>
      <c r="P68" s="4"/>
      <c r="Q68" s="4"/>
      <c r="R68" s="4"/>
      <c r="S68" s="4"/>
      <c r="T68" s="4">
        <f t="shared" ref="T68:T119" si="3">T67+(I68+L68+M68+P68+Q68+R68)-(J68+K68+N68+O68+S68)</f>
        <v>66543.349999999977</v>
      </c>
      <c r="U68" s="3"/>
      <c r="V68" s="3"/>
      <c r="W68" s="4"/>
      <c r="X68" s="4"/>
      <c r="Y68" s="4"/>
      <c r="Z68" s="4"/>
      <c r="AA68" s="4"/>
      <c r="AB68" s="4"/>
      <c r="AC68" s="4"/>
      <c r="AD68" s="4"/>
      <c r="AE68" s="4"/>
      <c r="AF68" s="4">
        <f t="shared" ref="AF68:AF119" si="4">AF67+(U68+X68+Y68+AB68+AC68+AD68)-(V68+W68+Z68+AA68+AE68)</f>
        <v>3206</v>
      </c>
    </row>
    <row r="69" spans="2:32" x14ac:dyDescent="0.25">
      <c r="B69" s="36" t="s">
        <v>1241</v>
      </c>
      <c r="C69" s="36" t="s">
        <v>518</v>
      </c>
      <c r="D69" s="38"/>
      <c r="E69" s="3"/>
      <c r="F69" s="2"/>
      <c r="G69" s="2"/>
      <c r="H69" s="4">
        <f t="shared" ref="H69:H72" si="5">H68+D69-E69-G69-F69</f>
        <v>0</v>
      </c>
      <c r="I69" s="38">
        <v>250</v>
      </c>
      <c r="J69" s="3"/>
      <c r="K69" s="4"/>
      <c r="L69" s="4"/>
      <c r="M69" s="38"/>
      <c r="N69" s="4"/>
      <c r="O69" s="4"/>
      <c r="P69" s="4"/>
      <c r="Q69" s="4"/>
      <c r="R69" s="4"/>
      <c r="S69" s="4"/>
      <c r="T69" s="4">
        <f t="shared" si="3"/>
        <v>66793.349999999977</v>
      </c>
      <c r="U69" s="3"/>
      <c r="V69" s="3"/>
      <c r="W69" s="4"/>
      <c r="X69" s="4"/>
      <c r="Y69" s="4"/>
      <c r="Z69" s="4"/>
      <c r="AA69" s="4"/>
      <c r="AB69" s="4"/>
      <c r="AC69" s="4"/>
      <c r="AD69" s="4"/>
      <c r="AE69" s="4"/>
      <c r="AF69" s="4">
        <f t="shared" si="4"/>
        <v>3206</v>
      </c>
    </row>
    <row r="70" spans="2:32" x14ac:dyDescent="0.25">
      <c r="B70" s="36" t="s">
        <v>1242</v>
      </c>
      <c r="C70" s="36" t="s">
        <v>351</v>
      </c>
      <c r="D70" s="38"/>
      <c r="E70" s="3"/>
      <c r="F70" s="2"/>
      <c r="G70" s="2"/>
      <c r="H70" s="4">
        <f t="shared" si="5"/>
        <v>0</v>
      </c>
      <c r="I70" s="38">
        <v>0</v>
      </c>
      <c r="J70" s="3"/>
      <c r="K70" s="4"/>
      <c r="L70" s="4"/>
      <c r="M70" s="38">
        <v>785</v>
      </c>
      <c r="N70" s="4"/>
      <c r="O70" s="4"/>
      <c r="P70" s="4"/>
      <c r="Q70" s="4"/>
      <c r="R70" s="4"/>
      <c r="S70" s="4"/>
      <c r="T70" s="4">
        <f t="shared" si="3"/>
        <v>67578.349999999977</v>
      </c>
      <c r="U70" s="3"/>
      <c r="V70" s="3"/>
      <c r="W70" s="4"/>
      <c r="X70" s="4"/>
      <c r="Y70" s="4"/>
      <c r="Z70" s="4"/>
      <c r="AA70" s="4"/>
      <c r="AB70" s="4"/>
      <c r="AC70" s="4"/>
      <c r="AD70" s="4"/>
      <c r="AE70" s="4"/>
      <c r="AF70" s="4">
        <f t="shared" si="4"/>
        <v>3206</v>
      </c>
    </row>
    <row r="71" spans="2:32" x14ac:dyDescent="0.25">
      <c r="B71" s="36" t="s">
        <v>1243</v>
      </c>
      <c r="C71" s="36" t="s">
        <v>886</v>
      </c>
      <c r="D71" s="38">
        <v>45000</v>
      </c>
      <c r="E71" s="3">
        <v>45000</v>
      </c>
      <c r="F71" s="2"/>
      <c r="G71" s="2"/>
      <c r="H71" s="4">
        <f t="shared" si="5"/>
        <v>0</v>
      </c>
      <c r="I71" s="38">
        <v>0</v>
      </c>
      <c r="J71" s="3"/>
      <c r="K71" s="4"/>
      <c r="L71" s="4"/>
      <c r="M71" s="38"/>
      <c r="N71" s="4"/>
      <c r="O71" s="4"/>
      <c r="P71" s="4">
        <v>45000</v>
      </c>
      <c r="Q71" s="4"/>
      <c r="R71" s="4"/>
      <c r="S71" s="4"/>
      <c r="T71" s="4">
        <f>T70+(I71+L71+M71+P71+Q71+R71)-(J71+K71+N71+O71+S71)</f>
        <v>112578.34999999998</v>
      </c>
      <c r="U71" s="3"/>
      <c r="V71" s="3"/>
      <c r="W71" s="4"/>
      <c r="X71" s="4"/>
      <c r="Y71" s="4"/>
      <c r="Z71" s="4"/>
      <c r="AA71" s="4"/>
      <c r="AB71" s="4"/>
      <c r="AC71" s="4"/>
      <c r="AD71" s="4"/>
      <c r="AE71" s="4"/>
      <c r="AF71" s="4">
        <f t="shared" si="4"/>
        <v>3206</v>
      </c>
    </row>
    <row r="72" spans="2:32" x14ac:dyDescent="0.25">
      <c r="B72" s="36" t="s">
        <v>1244</v>
      </c>
      <c r="C72" s="36" t="s">
        <v>524</v>
      </c>
      <c r="D72" s="38"/>
      <c r="E72" s="3"/>
      <c r="F72" s="2"/>
      <c r="G72" s="2"/>
      <c r="H72" s="4">
        <f t="shared" si="5"/>
        <v>0</v>
      </c>
      <c r="I72" s="38">
        <v>250</v>
      </c>
      <c r="J72" s="3"/>
      <c r="K72" s="4"/>
      <c r="L72" s="4"/>
      <c r="M72" s="3"/>
      <c r="N72" s="4"/>
      <c r="O72" s="4"/>
      <c r="P72" s="4"/>
      <c r="Q72" s="4"/>
      <c r="R72" s="4"/>
      <c r="S72" s="4"/>
      <c r="T72" s="4">
        <f t="shared" si="3"/>
        <v>112828.34999999998</v>
      </c>
      <c r="U72" s="3"/>
      <c r="V72" s="3"/>
      <c r="W72" s="4"/>
      <c r="X72" s="4"/>
      <c r="Y72" s="4"/>
      <c r="Z72" s="4"/>
      <c r="AA72" s="4"/>
      <c r="AB72" s="4"/>
      <c r="AC72" s="4"/>
      <c r="AD72" s="4"/>
      <c r="AE72" s="4"/>
      <c r="AF72" s="4">
        <f t="shared" si="4"/>
        <v>3206</v>
      </c>
    </row>
    <row r="73" spans="2:32" x14ac:dyDescent="0.25">
      <c r="B73" s="36" t="s">
        <v>1244</v>
      </c>
      <c r="C73" s="36" t="s">
        <v>518</v>
      </c>
      <c r="D73" s="38"/>
      <c r="E73" s="3"/>
      <c r="F73" s="2"/>
      <c r="G73" s="2"/>
      <c r="H73" s="4">
        <f t="shared" ref="H73:H119" si="6">H72+D73-E73-G73-F73</f>
        <v>0</v>
      </c>
      <c r="I73" s="38">
        <v>250</v>
      </c>
      <c r="J73" s="3"/>
      <c r="K73" s="4"/>
      <c r="L73" s="4"/>
      <c r="M73" s="3"/>
      <c r="N73" s="4"/>
      <c r="O73" s="4"/>
      <c r="P73" s="4"/>
      <c r="Q73" s="4"/>
      <c r="R73" s="4"/>
      <c r="S73" s="4"/>
      <c r="T73" s="4">
        <f t="shared" si="3"/>
        <v>113078.34999999998</v>
      </c>
      <c r="U73" s="3"/>
      <c r="V73" s="3"/>
      <c r="W73" s="4"/>
      <c r="X73" s="4"/>
      <c r="Y73" s="4"/>
      <c r="Z73" s="4"/>
      <c r="AA73" s="4"/>
      <c r="AB73" s="4"/>
      <c r="AC73" s="4"/>
      <c r="AD73" s="4"/>
      <c r="AE73" s="4"/>
      <c r="AF73" s="4">
        <f t="shared" si="4"/>
        <v>3206</v>
      </c>
    </row>
    <row r="74" spans="2:32" x14ac:dyDescent="0.25">
      <c r="B74" s="36" t="s">
        <v>1245</v>
      </c>
      <c r="C74" s="36" t="s">
        <v>335</v>
      </c>
      <c r="D74" s="38"/>
      <c r="E74" s="3"/>
      <c r="F74" s="2"/>
      <c r="G74" s="2"/>
      <c r="H74" s="4">
        <f t="shared" si="6"/>
        <v>0</v>
      </c>
      <c r="I74" s="38"/>
      <c r="J74" s="3">
        <v>0</v>
      </c>
      <c r="K74" s="4"/>
      <c r="L74" s="4"/>
      <c r="M74" s="3"/>
      <c r="N74" s="4"/>
      <c r="O74" s="4"/>
      <c r="P74" s="4"/>
      <c r="Q74" s="4"/>
      <c r="R74" s="4"/>
      <c r="S74" s="4">
        <v>112000</v>
      </c>
      <c r="T74" s="4">
        <f t="shared" si="3"/>
        <v>1078.3499999999767</v>
      </c>
      <c r="U74" s="3"/>
      <c r="V74" s="3"/>
      <c r="W74" s="4"/>
      <c r="X74" s="4"/>
      <c r="Y74" s="4"/>
      <c r="Z74" s="4"/>
      <c r="AA74" s="4"/>
      <c r="AB74" s="4"/>
      <c r="AC74" s="4"/>
      <c r="AD74" s="4"/>
      <c r="AE74" s="4"/>
      <c r="AF74" s="4">
        <f t="shared" si="4"/>
        <v>3206</v>
      </c>
    </row>
    <row r="75" spans="2:32" x14ac:dyDescent="0.25">
      <c r="B75" s="36" t="s">
        <v>1246</v>
      </c>
      <c r="C75" s="36" t="s">
        <v>524</v>
      </c>
      <c r="D75" s="38"/>
      <c r="E75" s="3"/>
      <c r="F75" s="2"/>
      <c r="G75" s="2"/>
      <c r="H75" s="4">
        <f t="shared" si="6"/>
        <v>0</v>
      </c>
      <c r="I75" s="38">
        <v>250</v>
      </c>
      <c r="J75" s="3"/>
      <c r="K75" s="4"/>
      <c r="L75" s="4"/>
      <c r="M75" s="3"/>
      <c r="N75" s="4"/>
      <c r="O75" s="4"/>
      <c r="P75" s="4"/>
      <c r="Q75" s="4"/>
      <c r="R75" s="4"/>
      <c r="S75" s="4"/>
      <c r="T75" s="4">
        <f t="shared" si="3"/>
        <v>1328.3499999999767</v>
      </c>
      <c r="U75" s="3"/>
      <c r="V75" s="3"/>
      <c r="W75" s="4"/>
      <c r="X75" s="4"/>
      <c r="Y75" s="4"/>
      <c r="Z75" s="4"/>
      <c r="AA75" s="4"/>
      <c r="AB75" s="4"/>
      <c r="AC75" s="4"/>
      <c r="AD75" s="4"/>
      <c r="AE75" s="4"/>
      <c r="AF75" s="4">
        <f t="shared" si="4"/>
        <v>3206</v>
      </c>
    </row>
    <row r="76" spans="2:32" x14ac:dyDescent="0.25">
      <c r="B76" s="36" t="s">
        <v>1247</v>
      </c>
      <c r="C76" s="36" t="s">
        <v>351</v>
      </c>
      <c r="D76" s="38"/>
      <c r="E76" s="3"/>
      <c r="F76" s="2"/>
      <c r="G76" s="2"/>
      <c r="H76" s="4">
        <f t="shared" si="6"/>
        <v>0</v>
      </c>
      <c r="I76" s="38">
        <v>0</v>
      </c>
      <c r="J76" s="3"/>
      <c r="K76" s="4"/>
      <c r="L76" s="4"/>
      <c r="M76" s="38">
        <v>785</v>
      </c>
      <c r="N76" s="4"/>
      <c r="O76" s="4"/>
      <c r="P76" s="4"/>
      <c r="Q76" s="4"/>
      <c r="R76" s="4"/>
      <c r="S76" s="4"/>
      <c r="T76" s="4">
        <f t="shared" si="3"/>
        <v>2113.3499999999767</v>
      </c>
      <c r="U76" s="3"/>
      <c r="V76" s="47"/>
      <c r="W76" s="4"/>
      <c r="X76" s="4"/>
      <c r="Y76" s="4"/>
      <c r="Z76" s="4"/>
      <c r="AA76" s="4"/>
      <c r="AB76" s="4"/>
      <c r="AC76" s="4"/>
      <c r="AD76" s="4"/>
      <c r="AE76" s="4"/>
      <c r="AF76" s="4">
        <f t="shared" si="4"/>
        <v>3206</v>
      </c>
    </row>
    <row r="77" spans="2:32" x14ac:dyDescent="0.25">
      <c r="B77" s="36" t="s">
        <v>1248</v>
      </c>
      <c r="C77" s="36" t="s">
        <v>524</v>
      </c>
      <c r="D77" s="38"/>
      <c r="E77" s="3"/>
      <c r="F77" s="2"/>
      <c r="G77" s="2"/>
      <c r="H77" s="4">
        <f t="shared" si="6"/>
        <v>0</v>
      </c>
      <c r="I77" s="38">
        <v>250</v>
      </c>
      <c r="J77" s="3"/>
      <c r="K77" s="4"/>
      <c r="L77" s="4"/>
      <c r="M77" s="38"/>
      <c r="N77" s="4"/>
      <c r="O77" s="4"/>
      <c r="P77" s="4"/>
      <c r="Q77" s="4"/>
      <c r="R77" s="4"/>
      <c r="S77" s="4"/>
      <c r="T77" s="4">
        <f t="shared" si="3"/>
        <v>2363.3499999999767</v>
      </c>
      <c r="U77" s="3"/>
      <c r="V77" s="47"/>
      <c r="W77" s="4"/>
      <c r="X77" s="4"/>
      <c r="Y77" s="4"/>
      <c r="Z77" s="4"/>
      <c r="AA77" s="4"/>
      <c r="AB77" s="4"/>
      <c r="AC77" s="4"/>
      <c r="AD77" s="4"/>
      <c r="AE77" s="4"/>
      <c r="AF77" s="4">
        <f t="shared" si="4"/>
        <v>3206</v>
      </c>
    </row>
    <row r="78" spans="2:32" x14ac:dyDescent="0.25">
      <c r="B78" s="36" t="s">
        <v>1249</v>
      </c>
      <c r="C78" s="36" t="s">
        <v>351</v>
      </c>
      <c r="D78" s="38"/>
      <c r="E78" s="3"/>
      <c r="F78" s="2"/>
      <c r="G78" s="2"/>
      <c r="H78" s="4">
        <f t="shared" si="6"/>
        <v>0</v>
      </c>
      <c r="I78" s="38">
        <v>0</v>
      </c>
      <c r="J78" s="3"/>
      <c r="K78" s="4"/>
      <c r="L78" s="4"/>
      <c r="M78" s="38"/>
      <c r="N78" s="4"/>
      <c r="O78" s="4"/>
      <c r="P78" s="4"/>
      <c r="Q78" s="4"/>
      <c r="R78" s="4"/>
      <c r="S78" s="4"/>
      <c r="T78" s="4">
        <f t="shared" si="3"/>
        <v>2363.3499999999767</v>
      </c>
      <c r="U78" s="3">
        <v>0</v>
      </c>
      <c r="V78" s="47">
        <v>0</v>
      </c>
      <c r="W78" s="4"/>
      <c r="X78" s="4"/>
      <c r="Y78" s="4">
        <v>7125</v>
      </c>
      <c r="Z78" s="4"/>
      <c r="AA78" s="4"/>
      <c r="AB78" s="4"/>
      <c r="AC78" s="4"/>
      <c r="AD78" s="4"/>
      <c r="AE78" s="4"/>
      <c r="AF78" s="4">
        <f t="shared" si="4"/>
        <v>10331</v>
      </c>
    </row>
    <row r="79" spans="2:32" x14ac:dyDescent="0.25">
      <c r="B79" s="36" t="s">
        <v>1250</v>
      </c>
      <c r="C79" s="36" t="s">
        <v>518</v>
      </c>
      <c r="D79" s="38"/>
      <c r="E79" s="3"/>
      <c r="F79" s="2"/>
      <c r="G79" s="2"/>
      <c r="H79" s="4">
        <f t="shared" si="6"/>
        <v>0</v>
      </c>
      <c r="I79" s="38">
        <v>250</v>
      </c>
      <c r="J79" s="3"/>
      <c r="K79" s="4"/>
      <c r="L79" s="4"/>
      <c r="M79" s="3"/>
      <c r="N79" s="4"/>
      <c r="O79" s="4"/>
      <c r="P79" s="4"/>
      <c r="Q79" s="4"/>
      <c r="R79" s="4"/>
      <c r="S79" s="4"/>
      <c r="T79" s="4">
        <f t="shared" si="3"/>
        <v>2613.3499999999767</v>
      </c>
      <c r="U79" s="3"/>
      <c r="V79" s="47"/>
      <c r="W79" s="4"/>
      <c r="X79" s="4"/>
      <c r="Y79" s="4"/>
      <c r="Z79" s="4"/>
      <c r="AA79" s="4"/>
      <c r="AB79" s="4"/>
      <c r="AC79" s="4"/>
      <c r="AD79" s="4"/>
      <c r="AE79" s="4"/>
      <c r="AF79" s="4">
        <f t="shared" si="4"/>
        <v>10331</v>
      </c>
    </row>
    <row r="80" spans="2:32" x14ac:dyDescent="0.25">
      <c r="B80" s="36" t="s">
        <v>1251</v>
      </c>
      <c r="C80" s="36" t="s">
        <v>351</v>
      </c>
      <c r="D80" s="38"/>
      <c r="E80" s="3"/>
      <c r="F80" s="2"/>
      <c r="G80" s="2"/>
      <c r="H80" s="4">
        <f t="shared" si="6"/>
        <v>0</v>
      </c>
      <c r="I80" s="38">
        <v>0</v>
      </c>
      <c r="J80" s="3"/>
      <c r="K80" s="4"/>
      <c r="L80" s="4"/>
      <c r="M80" s="38">
        <v>9630</v>
      </c>
      <c r="N80" s="4"/>
      <c r="O80" s="4"/>
      <c r="P80" s="4"/>
      <c r="Q80" s="4"/>
      <c r="R80" s="4"/>
      <c r="S80" s="4"/>
      <c r="T80" s="4">
        <f t="shared" si="3"/>
        <v>12243.349999999977</v>
      </c>
      <c r="U80" s="3"/>
      <c r="V80" s="47"/>
      <c r="W80" s="4"/>
      <c r="X80" s="4"/>
      <c r="Y80" s="4"/>
      <c r="Z80" s="4"/>
      <c r="AA80" s="4"/>
      <c r="AB80" s="4"/>
      <c r="AC80" s="4"/>
      <c r="AD80" s="4"/>
      <c r="AE80" s="4"/>
      <c r="AF80" s="4">
        <f t="shared" si="4"/>
        <v>10331</v>
      </c>
    </row>
    <row r="81" spans="2:32" x14ac:dyDescent="0.25">
      <c r="B81" s="36" t="s">
        <v>1251</v>
      </c>
      <c r="C81" s="36" t="s">
        <v>351</v>
      </c>
      <c r="D81" s="38"/>
      <c r="E81" s="3"/>
      <c r="F81" s="2"/>
      <c r="G81" s="2"/>
      <c r="H81" s="4">
        <f t="shared" si="6"/>
        <v>0</v>
      </c>
      <c r="I81" s="38">
        <v>0</v>
      </c>
      <c r="J81" s="3"/>
      <c r="K81" s="4"/>
      <c r="L81" s="4"/>
      <c r="M81" s="38">
        <v>7704</v>
      </c>
      <c r="N81" s="4"/>
      <c r="O81" s="4"/>
      <c r="P81" s="4"/>
      <c r="Q81" s="4"/>
      <c r="R81" s="4"/>
      <c r="S81" s="4"/>
      <c r="T81" s="4">
        <f t="shared" si="3"/>
        <v>19947.349999999977</v>
      </c>
      <c r="U81" s="3"/>
      <c r="V81" s="47"/>
      <c r="W81" s="4"/>
      <c r="X81" s="4"/>
      <c r="Y81" s="4"/>
      <c r="Z81" s="4"/>
      <c r="AA81" s="4"/>
      <c r="AB81" s="4"/>
      <c r="AC81" s="4"/>
      <c r="AD81" s="4"/>
      <c r="AE81" s="4"/>
      <c r="AF81" s="4">
        <f t="shared" si="4"/>
        <v>10331</v>
      </c>
    </row>
    <row r="82" spans="2:32" x14ac:dyDescent="0.25">
      <c r="B82" s="36" t="s">
        <v>1252</v>
      </c>
      <c r="C82" s="36" t="s">
        <v>351</v>
      </c>
      <c r="D82" s="38"/>
      <c r="E82" s="3"/>
      <c r="F82" s="2"/>
      <c r="G82" s="2"/>
      <c r="H82" s="4">
        <f t="shared" si="6"/>
        <v>0</v>
      </c>
      <c r="I82" s="38">
        <v>0</v>
      </c>
      <c r="J82" s="3"/>
      <c r="K82" s="4"/>
      <c r="L82" s="4"/>
      <c r="M82" s="38">
        <v>785</v>
      </c>
      <c r="N82" s="4"/>
      <c r="O82" s="4"/>
      <c r="P82" s="4"/>
      <c r="Q82" s="4"/>
      <c r="R82" s="4"/>
      <c r="S82" s="4"/>
      <c r="T82" s="4">
        <f t="shared" si="3"/>
        <v>20732.349999999977</v>
      </c>
      <c r="U82" s="3"/>
      <c r="V82" s="47"/>
      <c r="W82" s="4"/>
      <c r="X82" s="4"/>
      <c r="Y82" s="4"/>
      <c r="Z82" s="4"/>
      <c r="AA82" s="4"/>
      <c r="AB82" s="4"/>
      <c r="AC82" s="4"/>
      <c r="AD82" s="4"/>
      <c r="AE82" s="4"/>
      <c r="AF82" s="4">
        <f t="shared" si="4"/>
        <v>10331</v>
      </c>
    </row>
    <row r="83" spans="2:32" x14ac:dyDescent="0.25">
      <c r="B83" s="36" t="s">
        <v>1253</v>
      </c>
      <c r="C83" s="36" t="s">
        <v>518</v>
      </c>
      <c r="D83" s="38"/>
      <c r="E83" s="3"/>
      <c r="F83" s="2"/>
      <c r="G83" s="2"/>
      <c r="H83" s="4">
        <f t="shared" si="6"/>
        <v>0</v>
      </c>
      <c r="I83" s="38">
        <v>250</v>
      </c>
      <c r="J83" s="3"/>
      <c r="K83" s="4"/>
      <c r="L83" s="4"/>
      <c r="M83" s="3"/>
      <c r="N83" s="4"/>
      <c r="O83" s="4"/>
      <c r="P83" s="4"/>
      <c r="Q83" s="4"/>
      <c r="R83" s="4"/>
      <c r="S83" s="4"/>
      <c r="T83" s="4">
        <f t="shared" si="3"/>
        <v>20982.349999999977</v>
      </c>
      <c r="U83" s="3"/>
      <c r="V83" s="47"/>
      <c r="W83" s="4"/>
      <c r="X83" s="4"/>
      <c r="Y83" s="4"/>
      <c r="Z83" s="4"/>
      <c r="AA83" s="4"/>
      <c r="AB83" s="4"/>
      <c r="AC83" s="4"/>
      <c r="AD83" s="4"/>
      <c r="AE83" s="4"/>
      <c r="AF83" s="4">
        <f t="shared" si="4"/>
        <v>10331</v>
      </c>
    </row>
    <row r="84" spans="2:32" x14ac:dyDescent="0.25">
      <c r="B84" s="36" t="s">
        <v>1254</v>
      </c>
      <c r="C84" s="36" t="s">
        <v>351</v>
      </c>
      <c r="D84" s="38"/>
      <c r="E84" s="3"/>
      <c r="F84" s="2"/>
      <c r="G84" s="2"/>
      <c r="H84" s="4">
        <f t="shared" si="6"/>
        <v>0</v>
      </c>
      <c r="I84" s="38">
        <v>0</v>
      </c>
      <c r="J84" s="3"/>
      <c r="K84" s="4"/>
      <c r="L84" s="4"/>
      <c r="M84" s="3">
        <v>785</v>
      </c>
      <c r="N84" s="4"/>
      <c r="O84" s="4"/>
      <c r="P84" s="4"/>
      <c r="Q84" s="4"/>
      <c r="R84" s="4"/>
      <c r="S84" s="4"/>
      <c r="T84" s="4">
        <f t="shared" si="3"/>
        <v>21767.349999999977</v>
      </c>
      <c r="U84" s="3"/>
      <c r="V84" s="47"/>
      <c r="W84" s="4"/>
      <c r="X84" s="4"/>
      <c r="Y84" s="4"/>
      <c r="Z84" s="4"/>
      <c r="AA84" s="4"/>
      <c r="AB84" s="4"/>
      <c r="AC84" s="4"/>
      <c r="AD84" s="4"/>
      <c r="AE84" s="4"/>
      <c r="AF84" s="4">
        <f t="shared" si="4"/>
        <v>10331</v>
      </c>
    </row>
    <row r="85" spans="2:32" x14ac:dyDescent="0.25">
      <c r="B85" s="36" t="s">
        <v>1255</v>
      </c>
      <c r="C85" s="36" t="s">
        <v>1256</v>
      </c>
      <c r="D85" s="38"/>
      <c r="E85" s="3"/>
      <c r="F85" s="2"/>
      <c r="G85" s="2"/>
      <c r="H85" s="4">
        <f t="shared" si="6"/>
        <v>0</v>
      </c>
      <c r="I85" s="38">
        <v>0</v>
      </c>
      <c r="J85" s="3">
        <v>2700</v>
      </c>
      <c r="K85" s="4"/>
      <c r="L85" s="4"/>
      <c r="M85" s="38"/>
      <c r="N85" s="4"/>
      <c r="O85" s="4"/>
      <c r="P85" s="4"/>
      <c r="Q85" s="4"/>
      <c r="R85" s="4"/>
      <c r="S85" s="4"/>
      <c r="T85" s="4">
        <f t="shared" si="3"/>
        <v>19067.349999999977</v>
      </c>
      <c r="U85" s="3"/>
      <c r="V85" s="47"/>
      <c r="W85" s="4"/>
      <c r="X85" s="4"/>
      <c r="Y85" s="4"/>
      <c r="Z85" s="4"/>
      <c r="AA85" s="4"/>
      <c r="AB85" s="4"/>
      <c r="AC85" s="4"/>
      <c r="AD85" s="4"/>
      <c r="AE85" s="4"/>
      <c r="AF85" s="4">
        <f t="shared" si="4"/>
        <v>10331</v>
      </c>
    </row>
    <row r="86" spans="2:32" x14ac:dyDescent="0.25">
      <c r="B86" s="36" t="s">
        <v>1257</v>
      </c>
      <c r="C86" s="36" t="s">
        <v>518</v>
      </c>
      <c r="D86" s="38"/>
      <c r="E86" s="3"/>
      <c r="F86" s="2"/>
      <c r="G86" s="2"/>
      <c r="H86" s="4">
        <f t="shared" si="6"/>
        <v>0</v>
      </c>
      <c r="I86" s="38">
        <v>250</v>
      </c>
      <c r="J86" s="3"/>
      <c r="K86" s="4"/>
      <c r="L86" s="4"/>
      <c r="M86" s="38"/>
      <c r="N86" s="4"/>
      <c r="O86" s="4"/>
      <c r="P86" s="4"/>
      <c r="Q86" s="4"/>
      <c r="R86" s="4"/>
      <c r="S86" s="4"/>
      <c r="T86" s="4">
        <f t="shared" si="3"/>
        <v>19317.349999999977</v>
      </c>
      <c r="U86" s="3"/>
      <c r="V86" s="47"/>
      <c r="W86" s="4"/>
      <c r="X86" s="4"/>
      <c r="Y86" s="4"/>
      <c r="Z86" s="4"/>
      <c r="AA86" s="4"/>
      <c r="AB86" s="4"/>
      <c r="AC86" s="4"/>
      <c r="AD86" s="4"/>
      <c r="AE86" s="4"/>
      <c r="AF86" s="4">
        <f t="shared" si="4"/>
        <v>10331</v>
      </c>
    </row>
    <row r="87" spans="2:32" x14ac:dyDescent="0.25">
      <c r="B87" s="36" t="s">
        <v>1258</v>
      </c>
      <c r="C87" s="36" t="s">
        <v>524</v>
      </c>
      <c r="D87" s="38"/>
      <c r="E87" s="3"/>
      <c r="F87" s="2"/>
      <c r="G87" s="2"/>
      <c r="H87" s="4">
        <f t="shared" si="6"/>
        <v>0</v>
      </c>
      <c r="I87" s="38">
        <v>500</v>
      </c>
      <c r="J87" s="3">
        <v>0</v>
      </c>
      <c r="K87" s="4"/>
      <c r="L87" s="4"/>
      <c r="M87" s="3"/>
      <c r="N87" s="4"/>
      <c r="O87" s="4"/>
      <c r="P87" s="4"/>
      <c r="Q87" s="4"/>
      <c r="R87" s="4"/>
      <c r="S87" s="4"/>
      <c r="T87" s="4">
        <f t="shared" si="3"/>
        <v>19817.349999999977</v>
      </c>
      <c r="U87" s="3"/>
      <c r="V87" s="47"/>
      <c r="W87" s="4"/>
      <c r="X87" s="4"/>
      <c r="Y87" s="4"/>
      <c r="Z87" s="4"/>
      <c r="AA87" s="4"/>
      <c r="AB87" s="4"/>
      <c r="AC87" s="4"/>
      <c r="AD87" s="4"/>
      <c r="AE87" s="4"/>
      <c r="AF87" s="4">
        <f t="shared" si="4"/>
        <v>10331</v>
      </c>
    </row>
    <row r="88" spans="2:32" x14ac:dyDescent="0.25">
      <c r="B88" s="36" t="s">
        <v>1259</v>
      </c>
      <c r="C88" s="36" t="s">
        <v>1006</v>
      </c>
      <c r="D88" s="38"/>
      <c r="E88" s="3"/>
      <c r="F88" s="2"/>
      <c r="G88" s="2"/>
      <c r="H88" s="4">
        <f t="shared" si="6"/>
        <v>0</v>
      </c>
      <c r="I88" s="38"/>
      <c r="J88" s="3"/>
      <c r="K88" s="4"/>
      <c r="L88" s="4"/>
      <c r="M88" s="3"/>
      <c r="N88" s="4"/>
      <c r="O88" s="4"/>
      <c r="P88" s="4"/>
      <c r="Q88" s="4"/>
      <c r="R88" s="4"/>
      <c r="S88" s="4"/>
      <c r="T88" s="4">
        <f t="shared" si="3"/>
        <v>19817.349999999977</v>
      </c>
      <c r="U88" s="3">
        <v>0</v>
      </c>
      <c r="V88" s="47">
        <v>0</v>
      </c>
      <c r="W88" s="4"/>
      <c r="X88" s="4">
        <v>92</v>
      </c>
      <c r="Y88" s="4"/>
      <c r="Z88" s="4"/>
      <c r="AA88" s="4"/>
      <c r="AB88" s="4"/>
      <c r="AC88" s="4"/>
      <c r="AD88" s="4"/>
      <c r="AE88" s="4"/>
      <c r="AF88" s="4">
        <f t="shared" si="4"/>
        <v>10423</v>
      </c>
    </row>
    <row r="89" spans="2:32" x14ac:dyDescent="0.25">
      <c r="B89" s="36" t="s">
        <v>1260</v>
      </c>
      <c r="C89" s="36" t="s">
        <v>518</v>
      </c>
      <c r="D89" s="38"/>
      <c r="E89" s="3"/>
      <c r="F89" s="2"/>
      <c r="G89" s="2"/>
      <c r="H89" s="4">
        <f t="shared" si="6"/>
        <v>0</v>
      </c>
      <c r="I89" s="38">
        <v>250</v>
      </c>
      <c r="J89" s="3"/>
      <c r="K89" s="4"/>
      <c r="L89" s="4"/>
      <c r="M89" s="3"/>
      <c r="N89" s="4"/>
      <c r="O89" s="4"/>
      <c r="P89" s="4"/>
      <c r="Q89" s="4"/>
      <c r="R89" s="4"/>
      <c r="S89" s="4"/>
      <c r="T89" s="4">
        <f t="shared" si="3"/>
        <v>20067.349999999977</v>
      </c>
      <c r="U89" s="3"/>
      <c r="V89" s="47"/>
      <c r="W89" s="4"/>
      <c r="X89" s="4"/>
      <c r="Y89" s="4"/>
      <c r="Z89" s="4"/>
      <c r="AA89" s="4"/>
      <c r="AB89" s="4"/>
      <c r="AC89" s="4"/>
      <c r="AD89" s="4"/>
      <c r="AE89" s="4"/>
      <c r="AF89" s="4">
        <f t="shared" si="4"/>
        <v>10423</v>
      </c>
    </row>
    <row r="90" spans="2:32" x14ac:dyDescent="0.25">
      <c r="B90" s="36" t="s">
        <v>1261</v>
      </c>
      <c r="C90" s="36" t="s">
        <v>351</v>
      </c>
      <c r="D90" s="38"/>
      <c r="E90" s="3"/>
      <c r="F90" s="2"/>
      <c r="G90" s="2"/>
      <c r="H90" s="4">
        <f t="shared" si="6"/>
        <v>0</v>
      </c>
      <c r="I90" s="38"/>
      <c r="J90" s="3"/>
      <c r="K90" s="4"/>
      <c r="L90" s="4"/>
      <c r="M90" s="3"/>
      <c r="N90" s="4"/>
      <c r="O90" s="4"/>
      <c r="P90" s="4"/>
      <c r="Q90" s="4"/>
      <c r="R90" s="4"/>
      <c r="S90" s="4"/>
      <c r="T90" s="4">
        <f t="shared" si="3"/>
        <v>20067.349999999977</v>
      </c>
      <c r="U90" s="3">
        <v>0</v>
      </c>
      <c r="V90" s="47"/>
      <c r="W90" s="4"/>
      <c r="X90" s="4"/>
      <c r="Y90" s="4">
        <v>7125</v>
      </c>
      <c r="Z90" s="4"/>
      <c r="AA90" s="4"/>
      <c r="AB90" s="4"/>
      <c r="AC90" s="4"/>
      <c r="AD90" s="4"/>
      <c r="AE90" s="4"/>
      <c r="AF90" s="4">
        <f t="shared" si="4"/>
        <v>17548</v>
      </c>
    </row>
    <row r="91" spans="2:32" x14ac:dyDescent="0.25">
      <c r="B91" s="36" t="s">
        <v>1262</v>
      </c>
      <c r="C91" s="36" t="s">
        <v>524</v>
      </c>
      <c r="D91" s="38"/>
      <c r="E91" s="3"/>
      <c r="F91" s="2"/>
      <c r="G91" s="2"/>
      <c r="H91" s="4">
        <f t="shared" si="6"/>
        <v>0</v>
      </c>
      <c r="I91" s="38">
        <v>250</v>
      </c>
      <c r="J91" s="3"/>
      <c r="K91" s="4"/>
      <c r="L91" s="4"/>
      <c r="M91" s="3"/>
      <c r="N91" s="4"/>
      <c r="O91" s="4"/>
      <c r="P91" s="4"/>
      <c r="Q91" s="4"/>
      <c r="R91" s="4"/>
      <c r="S91" s="4"/>
      <c r="T91" s="4">
        <f t="shared" si="3"/>
        <v>20317.349999999977</v>
      </c>
      <c r="U91" s="3"/>
      <c r="V91" s="47"/>
      <c r="W91" s="4"/>
      <c r="X91" s="4"/>
      <c r="Y91" s="4"/>
      <c r="Z91" s="4"/>
      <c r="AA91" s="4"/>
      <c r="AB91" s="4"/>
      <c r="AC91" s="4"/>
      <c r="AD91" s="4"/>
      <c r="AE91" s="4"/>
      <c r="AF91" s="4">
        <f t="shared" si="4"/>
        <v>17548</v>
      </c>
    </row>
    <row r="92" spans="2:32" x14ac:dyDescent="0.25">
      <c r="B92" s="36" t="s">
        <v>1262</v>
      </c>
      <c r="C92" s="36" t="s">
        <v>1189</v>
      </c>
      <c r="D92" s="38"/>
      <c r="E92" s="3"/>
      <c r="F92" s="2"/>
      <c r="G92" s="2"/>
      <c r="H92" s="4">
        <f t="shared" si="6"/>
        <v>0</v>
      </c>
      <c r="I92" s="38">
        <v>1000</v>
      </c>
      <c r="J92" s="3"/>
      <c r="K92" s="4"/>
      <c r="L92" s="4"/>
      <c r="M92" s="3"/>
      <c r="N92" s="4"/>
      <c r="O92" s="4"/>
      <c r="P92" s="4"/>
      <c r="Q92" s="4"/>
      <c r="R92" s="4"/>
      <c r="S92" s="4"/>
      <c r="T92" s="4">
        <f t="shared" si="3"/>
        <v>21317.349999999977</v>
      </c>
      <c r="U92" s="3"/>
      <c r="V92" s="47"/>
      <c r="W92" s="4"/>
      <c r="X92" s="4"/>
      <c r="Y92" s="4"/>
      <c r="Z92" s="4"/>
      <c r="AA92" s="4"/>
      <c r="AB92" s="4"/>
      <c r="AC92" s="4"/>
      <c r="AD92" s="4"/>
      <c r="AE92" s="4"/>
      <c r="AF92" s="4">
        <f t="shared" si="4"/>
        <v>17548</v>
      </c>
    </row>
    <row r="93" spans="2:32" x14ac:dyDescent="0.25">
      <c r="B93" s="36" t="s">
        <v>1263</v>
      </c>
      <c r="C93" s="36" t="s">
        <v>351</v>
      </c>
      <c r="D93" s="38"/>
      <c r="E93" s="3"/>
      <c r="F93" s="2"/>
      <c r="G93" s="2"/>
      <c r="H93" s="4">
        <f t="shared" si="6"/>
        <v>0</v>
      </c>
      <c r="I93" s="38">
        <v>0</v>
      </c>
      <c r="J93" s="3"/>
      <c r="K93" s="4"/>
      <c r="L93" s="4"/>
      <c r="M93" s="3">
        <v>780</v>
      </c>
      <c r="N93" s="4"/>
      <c r="O93" s="4"/>
      <c r="P93" s="4"/>
      <c r="Q93" s="4"/>
      <c r="R93" s="4"/>
      <c r="S93" s="4"/>
      <c r="T93" s="4">
        <f t="shared" si="3"/>
        <v>22097.349999999977</v>
      </c>
      <c r="U93" s="3"/>
      <c r="V93" s="47"/>
      <c r="W93" s="4"/>
      <c r="X93" s="4"/>
      <c r="Y93" s="4"/>
      <c r="Z93" s="4"/>
      <c r="AA93" s="4"/>
      <c r="AB93" s="4"/>
      <c r="AC93" s="4"/>
      <c r="AD93" s="4"/>
      <c r="AE93" s="4"/>
      <c r="AF93" s="4">
        <f t="shared" si="4"/>
        <v>17548</v>
      </c>
    </row>
    <row r="94" spans="2:32" x14ac:dyDescent="0.25">
      <c r="B94" s="36" t="s">
        <v>1264</v>
      </c>
      <c r="C94" s="36" t="s">
        <v>843</v>
      </c>
      <c r="D94" s="38"/>
      <c r="E94" s="3"/>
      <c r="F94" s="2"/>
      <c r="G94" s="2"/>
      <c r="H94" s="4">
        <f t="shared" si="6"/>
        <v>0</v>
      </c>
      <c r="I94" s="38">
        <v>2000</v>
      </c>
      <c r="J94" s="3"/>
      <c r="K94" s="4"/>
      <c r="L94" s="4"/>
      <c r="M94" s="3"/>
      <c r="N94" s="4"/>
      <c r="O94" s="4"/>
      <c r="P94" s="4"/>
      <c r="Q94" s="4"/>
      <c r="R94" s="4"/>
      <c r="S94" s="4"/>
      <c r="T94" s="4">
        <f t="shared" si="3"/>
        <v>24097.349999999977</v>
      </c>
      <c r="U94" s="3"/>
      <c r="V94" s="47"/>
      <c r="W94" s="4"/>
      <c r="X94" s="4"/>
      <c r="Y94" s="4"/>
      <c r="Z94" s="4"/>
      <c r="AA94" s="4"/>
      <c r="AB94" s="4"/>
      <c r="AC94" s="4"/>
      <c r="AD94" s="4"/>
      <c r="AE94" s="4"/>
      <c r="AF94" s="4">
        <f t="shared" si="4"/>
        <v>17548</v>
      </c>
    </row>
    <row r="95" spans="2:32" x14ac:dyDescent="0.25">
      <c r="B95" s="36" t="s">
        <v>1264</v>
      </c>
      <c r="C95" s="36" t="s">
        <v>738</v>
      </c>
      <c r="D95" s="38"/>
      <c r="E95" s="3"/>
      <c r="F95" s="2"/>
      <c r="G95" s="2"/>
      <c r="H95" s="4">
        <f t="shared" si="6"/>
        <v>0</v>
      </c>
      <c r="I95" s="38">
        <v>10686</v>
      </c>
      <c r="J95" s="3"/>
      <c r="K95" s="4"/>
      <c r="L95" s="4"/>
      <c r="M95" s="3"/>
      <c r="N95" s="4"/>
      <c r="O95" s="4"/>
      <c r="P95" s="4"/>
      <c r="Q95" s="4"/>
      <c r="R95" s="4"/>
      <c r="S95" s="4"/>
      <c r="T95" s="4">
        <f t="shared" si="3"/>
        <v>34783.349999999977</v>
      </c>
      <c r="U95" s="3"/>
      <c r="V95" s="47"/>
      <c r="W95" s="4"/>
      <c r="X95" s="4"/>
      <c r="Y95" s="4"/>
      <c r="Z95" s="4"/>
      <c r="AA95" s="4"/>
      <c r="AB95" s="4"/>
      <c r="AC95" s="4"/>
      <c r="AD95" s="4"/>
      <c r="AE95" s="4"/>
      <c r="AF95" s="4">
        <f t="shared" si="4"/>
        <v>17548</v>
      </c>
    </row>
    <row r="96" spans="2:32" x14ac:dyDescent="0.25">
      <c r="B96" s="36" t="s">
        <v>1265</v>
      </c>
      <c r="C96" s="36" t="s">
        <v>1006</v>
      </c>
      <c r="D96" s="38"/>
      <c r="E96" s="3"/>
      <c r="F96" s="2"/>
      <c r="G96" s="2"/>
      <c r="H96" s="4">
        <f t="shared" si="6"/>
        <v>0</v>
      </c>
      <c r="I96" s="38">
        <v>0</v>
      </c>
      <c r="J96" s="3"/>
      <c r="K96" s="4"/>
      <c r="L96" s="4">
        <v>264</v>
      </c>
      <c r="M96" s="3"/>
      <c r="N96" s="4"/>
      <c r="O96" s="4"/>
      <c r="P96" s="4"/>
      <c r="Q96" s="4"/>
      <c r="R96" s="4"/>
      <c r="S96" s="4"/>
      <c r="T96" s="4">
        <f t="shared" si="3"/>
        <v>35047.349999999977</v>
      </c>
      <c r="U96" s="3"/>
      <c r="V96" s="47"/>
      <c r="W96" s="4"/>
      <c r="X96" s="4"/>
      <c r="Y96" s="4"/>
      <c r="Z96" s="4"/>
      <c r="AA96" s="4"/>
      <c r="AB96" s="4"/>
      <c r="AC96" s="4"/>
      <c r="AD96" s="4"/>
      <c r="AE96" s="4"/>
      <c r="AF96" s="4">
        <f t="shared" si="4"/>
        <v>17548</v>
      </c>
    </row>
    <row r="97" spans="2:32" x14ac:dyDescent="0.25">
      <c r="B97" s="36" t="s">
        <v>1265</v>
      </c>
      <c r="C97" s="36" t="s">
        <v>1006</v>
      </c>
      <c r="D97" s="38"/>
      <c r="E97" s="3"/>
      <c r="F97" s="2"/>
      <c r="G97" s="2"/>
      <c r="H97" s="4">
        <f t="shared" si="6"/>
        <v>0</v>
      </c>
      <c r="I97" s="38">
        <v>0</v>
      </c>
      <c r="J97" s="3"/>
      <c r="K97" s="4"/>
      <c r="L97" s="4">
        <v>113</v>
      </c>
      <c r="M97" s="3"/>
      <c r="N97" s="4"/>
      <c r="O97" s="4"/>
      <c r="P97" s="4"/>
      <c r="Q97" s="4"/>
      <c r="R97" s="4"/>
      <c r="S97" s="4"/>
      <c r="T97" s="4">
        <f t="shared" si="3"/>
        <v>35160.349999999977</v>
      </c>
      <c r="U97" s="3"/>
      <c r="V97" s="47"/>
      <c r="W97" s="4"/>
      <c r="X97" s="4"/>
      <c r="Y97" s="4"/>
      <c r="Z97" s="4"/>
      <c r="AA97" s="4"/>
      <c r="AB97" s="4"/>
      <c r="AC97" s="4"/>
      <c r="AD97" s="4"/>
      <c r="AE97" s="4"/>
      <c r="AF97" s="4">
        <f t="shared" si="4"/>
        <v>17548</v>
      </c>
    </row>
    <row r="98" spans="2:32" x14ac:dyDescent="0.25">
      <c r="B98" s="36" t="s">
        <v>1266</v>
      </c>
      <c r="C98" s="36" t="s">
        <v>518</v>
      </c>
      <c r="D98" s="38"/>
      <c r="E98" s="3"/>
      <c r="F98" s="2"/>
      <c r="G98" s="2"/>
      <c r="H98" s="4">
        <f t="shared" si="6"/>
        <v>0</v>
      </c>
      <c r="I98" s="38">
        <v>250</v>
      </c>
      <c r="J98" s="3"/>
      <c r="K98" s="4"/>
      <c r="L98" s="4"/>
      <c r="M98" s="4"/>
      <c r="N98" s="4"/>
      <c r="O98" s="4"/>
      <c r="P98" s="4"/>
      <c r="Q98" s="4"/>
      <c r="R98" s="4"/>
      <c r="S98" s="4"/>
      <c r="T98" s="4">
        <f t="shared" si="3"/>
        <v>35410.349999999977</v>
      </c>
      <c r="U98" s="3"/>
      <c r="V98" s="47"/>
      <c r="W98" s="4"/>
      <c r="X98" s="4"/>
      <c r="Y98" s="4"/>
      <c r="Z98" s="4"/>
      <c r="AA98" s="4"/>
      <c r="AB98" s="4"/>
      <c r="AC98" s="4"/>
      <c r="AD98" s="4"/>
      <c r="AE98" s="4"/>
      <c r="AF98" s="4">
        <f t="shared" si="4"/>
        <v>17548</v>
      </c>
    </row>
    <row r="99" spans="2:32" x14ac:dyDescent="0.25">
      <c r="B99" s="36" t="s">
        <v>1266</v>
      </c>
      <c r="C99" s="36" t="s">
        <v>524</v>
      </c>
      <c r="D99" s="38"/>
      <c r="E99" s="3"/>
      <c r="F99" s="2"/>
      <c r="G99" s="2"/>
      <c r="H99" s="4">
        <f t="shared" si="6"/>
        <v>0</v>
      </c>
      <c r="I99" s="38">
        <v>250</v>
      </c>
      <c r="J99" s="3"/>
      <c r="K99" s="4"/>
      <c r="L99" s="4"/>
      <c r="M99" s="4"/>
      <c r="N99" s="4"/>
      <c r="O99" s="4"/>
      <c r="P99" s="4"/>
      <c r="Q99" s="4"/>
      <c r="R99" s="4"/>
      <c r="S99" s="4"/>
      <c r="T99" s="4">
        <f t="shared" si="3"/>
        <v>35660.349999999977</v>
      </c>
      <c r="U99" s="3"/>
      <c r="V99" s="47"/>
      <c r="W99" s="4"/>
      <c r="X99" s="4"/>
      <c r="Y99" s="4"/>
      <c r="Z99" s="4"/>
      <c r="AA99" s="4"/>
      <c r="AB99" s="4"/>
      <c r="AC99" s="4"/>
      <c r="AD99" s="4"/>
      <c r="AE99" s="4"/>
      <c r="AF99" s="4">
        <f t="shared" si="4"/>
        <v>17548</v>
      </c>
    </row>
    <row r="100" spans="2:32" x14ac:dyDescent="0.25">
      <c r="B100" s="36" t="s">
        <v>1267</v>
      </c>
      <c r="C100" s="36" t="s">
        <v>351</v>
      </c>
      <c r="D100" s="38"/>
      <c r="E100" s="3"/>
      <c r="F100" s="2"/>
      <c r="G100" s="2"/>
      <c r="H100" s="4">
        <f t="shared" si="6"/>
        <v>0</v>
      </c>
      <c r="I100" s="38">
        <v>0</v>
      </c>
      <c r="J100" s="3"/>
      <c r="K100" s="4"/>
      <c r="L100" s="4"/>
      <c r="M100" s="4">
        <v>780</v>
      </c>
      <c r="N100" s="4"/>
      <c r="O100" s="4"/>
      <c r="P100" s="4"/>
      <c r="Q100" s="4"/>
      <c r="R100" s="4"/>
      <c r="S100" s="4"/>
      <c r="T100" s="4">
        <f t="shared" si="3"/>
        <v>36440.349999999977</v>
      </c>
      <c r="U100" s="3"/>
      <c r="V100" s="47"/>
      <c r="W100" s="4"/>
      <c r="X100" s="4"/>
      <c r="Y100" s="4"/>
      <c r="Z100" s="4"/>
      <c r="AA100" s="4"/>
      <c r="AB100" s="4"/>
      <c r="AC100" s="4"/>
      <c r="AD100" s="4"/>
      <c r="AE100" s="4"/>
      <c r="AF100" s="4">
        <f t="shared" si="4"/>
        <v>17548</v>
      </c>
    </row>
    <row r="101" spans="2:32" x14ac:dyDescent="0.25">
      <c r="B101" s="36" t="s">
        <v>1268</v>
      </c>
      <c r="C101" s="36" t="s">
        <v>209</v>
      </c>
      <c r="D101" s="38"/>
      <c r="E101" s="3"/>
      <c r="F101" s="2"/>
      <c r="G101" s="2"/>
      <c r="H101" s="4">
        <f t="shared" si="6"/>
        <v>0</v>
      </c>
      <c r="I101" s="38"/>
      <c r="J101" s="3"/>
      <c r="K101" s="4"/>
      <c r="L101" s="4"/>
      <c r="M101" s="4"/>
      <c r="N101" s="4"/>
      <c r="O101" s="4"/>
      <c r="P101" s="4"/>
      <c r="Q101" s="4"/>
      <c r="R101" s="38"/>
      <c r="S101" s="4"/>
      <c r="T101" s="4">
        <f t="shared" si="3"/>
        <v>36440.349999999977</v>
      </c>
      <c r="U101" s="3">
        <v>20000</v>
      </c>
      <c r="V101" s="47"/>
      <c r="W101" s="4"/>
      <c r="X101" s="4"/>
      <c r="Y101" s="4"/>
      <c r="Z101" s="4"/>
      <c r="AA101" s="4"/>
      <c r="AB101" s="4"/>
      <c r="AC101" s="4"/>
      <c r="AD101" s="4"/>
      <c r="AE101" s="4"/>
      <c r="AF101" s="4">
        <f t="shared" si="4"/>
        <v>37548</v>
      </c>
    </row>
    <row r="102" spans="2:32" x14ac:dyDescent="0.25">
      <c r="B102" s="36" t="s">
        <v>1269</v>
      </c>
      <c r="C102" s="36" t="s">
        <v>524</v>
      </c>
      <c r="D102" s="38"/>
      <c r="E102" s="3"/>
      <c r="F102" s="2"/>
      <c r="G102" s="2"/>
      <c r="H102" s="4">
        <f t="shared" si="6"/>
        <v>0</v>
      </c>
      <c r="I102" s="38">
        <v>250</v>
      </c>
      <c r="J102" s="3"/>
      <c r="K102" s="4"/>
      <c r="L102" s="4"/>
      <c r="M102" s="4"/>
      <c r="N102" s="4"/>
      <c r="O102" s="4"/>
      <c r="P102" s="4"/>
      <c r="Q102" s="4"/>
      <c r="R102" s="38"/>
      <c r="S102" s="4"/>
      <c r="T102" s="4">
        <f t="shared" si="3"/>
        <v>36690.349999999977</v>
      </c>
      <c r="U102" s="3"/>
      <c r="V102" s="47"/>
      <c r="W102" s="4"/>
      <c r="X102" s="4"/>
      <c r="Y102" s="4"/>
      <c r="Z102" s="4"/>
      <c r="AA102" s="4"/>
      <c r="AB102" s="4"/>
      <c r="AC102" s="4"/>
      <c r="AD102" s="4"/>
      <c r="AE102" s="4"/>
      <c r="AF102" s="4">
        <f t="shared" si="4"/>
        <v>37548</v>
      </c>
    </row>
    <row r="103" spans="2:32" x14ac:dyDescent="0.25">
      <c r="B103" s="36" t="s">
        <v>1269</v>
      </c>
      <c r="C103" s="36" t="s">
        <v>518</v>
      </c>
      <c r="D103" s="38"/>
      <c r="E103" s="3"/>
      <c r="F103" s="2"/>
      <c r="G103" s="2"/>
      <c r="H103" s="4">
        <f t="shared" si="6"/>
        <v>0</v>
      </c>
      <c r="I103" s="38">
        <v>250</v>
      </c>
      <c r="J103" s="3"/>
      <c r="K103" s="4"/>
      <c r="L103" s="4"/>
      <c r="M103" s="4"/>
      <c r="N103" s="4"/>
      <c r="O103" s="4"/>
      <c r="P103" s="4"/>
      <c r="Q103" s="4"/>
      <c r="R103" s="38"/>
      <c r="S103" s="4"/>
      <c r="T103" s="4">
        <f t="shared" si="3"/>
        <v>36940.349999999977</v>
      </c>
      <c r="U103" s="3"/>
      <c r="V103" s="47"/>
      <c r="W103" s="4"/>
      <c r="X103" s="4"/>
      <c r="Y103" s="4"/>
      <c r="Z103" s="4"/>
      <c r="AA103" s="4"/>
      <c r="AB103" s="4"/>
      <c r="AC103" s="4"/>
      <c r="AD103" s="4"/>
      <c r="AE103" s="4"/>
      <c r="AF103" s="4">
        <f t="shared" si="4"/>
        <v>37548</v>
      </c>
    </row>
    <row r="104" spans="2:32" x14ac:dyDescent="0.25">
      <c r="B104" s="36" t="s">
        <v>1270</v>
      </c>
      <c r="C104" s="36" t="s">
        <v>351</v>
      </c>
      <c r="D104" s="38"/>
      <c r="E104" s="3"/>
      <c r="F104" s="2"/>
      <c r="G104" s="2"/>
      <c r="H104" s="4">
        <f t="shared" si="6"/>
        <v>0</v>
      </c>
      <c r="I104" s="38">
        <v>0</v>
      </c>
      <c r="J104" s="3"/>
      <c r="K104" s="4"/>
      <c r="L104" s="4"/>
      <c r="M104" s="38">
        <v>803</v>
      </c>
      <c r="N104" s="4"/>
      <c r="O104" s="4"/>
      <c r="P104" s="4"/>
      <c r="Q104" s="4"/>
      <c r="R104" s="38"/>
      <c r="S104" s="4"/>
      <c r="T104" s="4">
        <f t="shared" si="3"/>
        <v>37743.349999999977</v>
      </c>
      <c r="U104" s="3"/>
      <c r="V104" s="47"/>
      <c r="W104" s="4"/>
      <c r="X104" s="4"/>
      <c r="Y104" s="4"/>
      <c r="Z104" s="4"/>
      <c r="AA104" s="4"/>
      <c r="AB104" s="4"/>
      <c r="AC104" s="4"/>
      <c r="AD104" s="4"/>
      <c r="AE104" s="4"/>
      <c r="AF104" s="4">
        <f t="shared" si="4"/>
        <v>37548</v>
      </c>
    </row>
    <row r="105" spans="2:32" x14ac:dyDescent="0.25">
      <c r="B105" s="36" t="s">
        <v>1270</v>
      </c>
      <c r="C105" s="36" t="s">
        <v>351</v>
      </c>
      <c r="D105" s="38"/>
      <c r="E105" s="3"/>
      <c r="F105" s="2"/>
      <c r="G105" s="2"/>
      <c r="H105" s="4">
        <f t="shared" si="6"/>
        <v>0</v>
      </c>
      <c r="I105" s="38">
        <v>0</v>
      </c>
      <c r="J105" s="3"/>
      <c r="K105" s="4"/>
      <c r="L105" s="4"/>
      <c r="M105" s="38">
        <v>9457</v>
      </c>
      <c r="N105" s="4"/>
      <c r="O105" s="4"/>
      <c r="P105" s="4"/>
      <c r="Q105" s="4"/>
      <c r="R105" s="38"/>
      <c r="S105" s="4"/>
      <c r="T105" s="4">
        <f t="shared" si="3"/>
        <v>47200.349999999977</v>
      </c>
      <c r="U105" s="3"/>
      <c r="V105" s="47"/>
      <c r="W105" s="4"/>
      <c r="X105" s="4"/>
      <c r="Y105" s="4"/>
      <c r="Z105" s="4"/>
      <c r="AA105" s="4"/>
      <c r="AB105" s="4"/>
      <c r="AC105" s="4"/>
      <c r="AD105" s="4"/>
      <c r="AE105" s="4"/>
      <c r="AF105" s="4">
        <f t="shared" si="4"/>
        <v>37548</v>
      </c>
    </row>
    <row r="106" spans="2:32" x14ac:dyDescent="0.25">
      <c r="B106" s="36" t="s">
        <v>1270</v>
      </c>
      <c r="C106" s="36" t="s">
        <v>351</v>
      </c>
      <c r="D106" s="38"/>
      <c r="E106" s="3"/>
      <c r="F106" s="2"/>
      <c r="G106" s="2"/>
      <c r="H106" s="4">
        <f t="shared" si="6"/>
        <v>0</v>
      </c>
      <c r="I106" s="38">
        <v>0</v>
      </c>
      <c r="J106" s="3"/>
      <c r="K106" s="4"/>
      <c r="L106" s="4"/>
      <c r="M106" s="38">
        <v>11822</v>
      </c>
      <c r="N106" s="4"/>
      <c r="O106" s="4"/>
      <c r="P106" s="4"/>
      <c r="Q106" s="4"/>
      <c r="R106" s="38"/>
      <c r="S106" s="4"/>
      <c r="T106" s="4">
        <f t="shared" si="3"/>
        <v>59022.349999999977</v>
      </c>
      <c r="U106" s="3"/>
      <c r="V106" s="47"/>
      <c r="W106" s="4"/>
      <c r="X106" s="4"/>
      <c r="Y106" s="4"/>
      <c r="Z106" s="4"/>
      <c r="AA106" s="4"/>
      <c r="AB106" s="4"/>
      <c r="AC106" s="4"/>
      <c r="AD106" s="4"/>
      <c r="AE106" s="4"/>
      <c r="AF106" s="4">
        <f t="shared" si="4"/>
        <v>37548</v>
      </c>
    </row>
    <row r="107" spans="2:32" x14ac:dyDescent="0.25">
      <c r="B107" s="36" t="s">
        <v>1270</v>
      </c>
      <c r="C107" s="36" t="s">
        <v>335</v>
      </c>
      <c r="D107" s="38"/>
      <c r="E107" s="3"/>
      <c r="F107" s="2"/>
      <c r="G107" s="2"/>
      <c r="H107" s="4">
        <f t="shared" si="6"/>
        <v>0</v>
      </c>
      <c r="I107" s="38"/>
      <c r="J107" s="3">
        <v>0</v>
      </c>
      <c r="K107" s="4"/>
      <c r="L107" s="4"/>
      <c r="M107" s="38"/>
      <c r="N107" s="4"/>
      <c r="O107" s="4"/>
      <c r="P107" s="4"/>
      <c r="Q107" s="4"/>
      <c r="R107" s="4"/>
      <c r="S107" s="4">
        <v>57500</v>
      </c>
      <c r="T107" s="4">
        <f t="shared" si="3"/>
        <v>1522.3499999999767</v>
      </c>
      <c r="U107" s="3"/>
      <c r="V107" s="47"/>
      <c r="W107" s="4"/>
      <c r="X107" s="4"/>
      <c r="Y107" s="4"/>
      <c r="Z107" s="4"/>
      <c r="AA107" s="4"/>
      <c r="AB107" s="4"/>
      <c r="AC107" s="4"/>
      <c r="AD107" s="4"/>
      <c r="AE107" s="4"/>
      <c r="AF107" s="4">
        <f t="shared" si="4"/>
        <v>37548</v>
      </c>
    </row>
    <row r="108" spans="2:32" x14ac:dyDescent="0.25">
      <c r="B108" s="36" t="s">
        <v>1271</v>
      </c>
      <c r="C108" s="36" t="s">
        <v>351</v>
      </c>
      <c r="D108" s="38"/>
      <c r="E108" s="3"/>
      <c r="F108" s="2"/>
      <c r="G108" s="2"/>
      <c r="H108" s="4">
        <f t="shared" si="6"/>
        <v>0</v>
      </c>
      <c r="I108" s="38">
        <v>0</v>
      </c>
      <c r="J108" s="3"/>
      <c r="K108" s="4"/>
      <c r="L108" s="4"/>
      <c r="M108" s="38">
        <v>9495</v>
      </c>
      <c r="N108" s="4"/>
      <c r="O108" s="4"/>
      <c r="P108" s="4"/>
      <c r="Q108" s="4"/>
      <c r="R108" s="4"/>
      <c r="S108" s="4"/>
      <c r="T108" s="4">
        <f t="shared" si="3"/>
        <v>11017.349999999977</v>
      </c>
      <c r="U108" s="3"/>
      <c r="V108" s="47"/>
      <c r="W108" s="4"/>
      <c r="X108" s="4"/>
      <c r="Y108" s="4"/>
      <c r="Z108" s="4"/>
      <c r="AA108" s="4"/>
      <c r="AB108" s="4"/>
      <c r="AC108" s="4"/>
      <c r="AD108" s="4"/>
      <c r="AE108" s="4"/>
      <c r="AF108" s="4">
        <f t="shared" si="4"/>
        <v>37548</v>
      </c>
    </row>
    <row r="109" spans="2:32" x14ac:dyDescent="0.25">
      <c r="B109" s="36" t="s">
        <v>1271</v>
      </c>
      <c r="C109" s="36" t="s">
        <v>351</v>
      </c>
      <c r="D109" s="38"/>
      <c r="E109" s="3"/>
      <c r="F109" s="2"/>
      <c r="G109" s="2"/>
      <c r="H109" s="4">
        <f t="shared" si="6"/>
        <v>0</v>
      </c>
      <c r="I109" s="38">
        <v>0</v>
      </c>
      <c r="J109" s="3"/>
      <c r="K109" s="4"/>
      <c r="L109" s="4"/>
      <c r="M109" s="38">
        <v>11870</v>
      </c>
      <c r="N109" s="4"/>
      <c r="O109" s="4"/>
      <c r="P109" s="4"/>
      <c r="Q109" s="4"/>
      <c r="R109" s="4"/>
      <c r="S109" s="4"/>
      <c r="T109" s="4">
        <f t="shared" si="3"/>
        <v>22887.349999999977</v>
      </c>
      <c r="U109" s="3"/>
      <c r="V109" s="47"/>
      <c r="W109" s="4"/>
      <c r="X109" s="4"/>
      <c r="Y109" s="4"/>
      <c r="Z109" s="4"/>
      <c r="AA109" s="4"/>
      <c r="AB109" s="4"/>
      <c r="AC109" s="4"/>
      <c r="AD109" s="4"/>
      <c r="AE109" s="4"/>
      <c r="AF109" s="4">
        <f t="shared" si="4"/>
        <v>37548</v>
      </c>
    </row>
    <row r="110" spans="2:32" x14ac:dyDescent="0.25">
      <c r="B110" s="36" t="s">
        <v>1271</v>
      </c>
      <c r="C110" s="36" t="s">
        <v>351</v>
      </c>
      <c r="D110" s="38"/>
      <c r="E110" s="3"/>
      <c r="F110" s="2"/>
      <c r="G110" s="2"/>
      <c r="H110" s="4">
        <f t="shared" si="6"/>
        <v>0</v>
      </c>
      <c r="I110" s="38">
        <v>0</v>
      </c>
      <c r="J110" s="3"/>
      <c r="K110" s="4"/>
      <c r="L110" s="4"/>
      <c r="M110" s="38">
        <v>49</v>
      </c>
      <c r="N110" s="4"/>
      <c r="O110" s="4"/>
      <c r="P110" s="4"/>
      <c r="Q110" s="4"/>
      <c r="R110" s="4"/>
      <c r="S110" s="4"/>
      <c r="T110" s="4">
        <f t="shared" si="3"/>
        <v>22936.349999999977</v>
      </c>
      <c r="U110" s="3"/>
      <c r="V110" s="3"/>
      <c r="W110" s="4"/>
      <c r="X110" s="4"/>
      <c r="Y110" s="4"/>
      <c r="Z110" s="4"/>
      <c r="AA110" s="4"/>
      <c r="AB110" s="4"/>
      <c r="AC110" s="4"/>
      <c r="AD110" s="4"/>
      <c r="AE110" s="4"/>
      <c r="AF110" s="4">
        <f t="shared" si="4"/>
        <v>37548</v>
      </c>
    </row>
    <row r="111" spans="2:32" x14ac:dyDescent="0.25">
      <c r="B111" s="36" t="s">
        <v>1271</v>
      </c>
      <c r="C111" s="36" t="s">
        <v>351</v>
      </c>
      <c r="D111" s="38"/>
      <c r="E111" s="3"/>
      <c r="F111" s="2"/>
      <c r="G111" s="2"/>
      <c r="H111" s="4">
        <f t="shared" si="6"/>
        <v>0</v>
      </c>
      <c r="I111" s="38">
        <v>0</v>
      </c>
      <c r="J111" s="3"/>
      <c r="K111" s="4"/>
      <c r="L111" s="4"/>
      <c r="M111" s="38">
        <v>785</v>
      </c>
      <c r="N111" s="4"/>
      <c r="O111" s="4"/>
      <c r="P111" s="4"/>
      <c r="Q111" s="4"/>
      <c r="R111" s="4"/>
      <c r="S111" s="4"/>
      <c r="T111" s="4">
        <f t="shared" si="3"/>
        <v>23721.349999999977</v>
      </c>
      <c r="U111" s="3"/>
      <c r="V111" s="3"/>
      <c r="W111" s="4"/>
      <c r="X111" s="4"/>
      <c r="Y111" s="4"/>
      <c r="Z111" s="4"/>
      <c r="AA111" s="4"/>
      <c r="AB111" s="4"/>
      <c r="AC111" s="4"/>
      <c r="AD111" s="4"/>
      <c r="AE111" s="4"/>
      <c r="AF111" s="4">
        <f t="shared" si="4"/>
        <v>37548</v>
      </c>
    </row>
    <row r="112" spans="2:32" x14ac:dyDescent="0.25">
      <c r="B112" s="36"/>
      <c r="C112" s="36"/>
      <c r="D112" s="38"/>
      <c r="E112" s="3"/>
      <c r="F112" s="2"/>
      <c r="G112" s="2"/>
      <c r="H112" s="4">
        <f t="shared" si="6"/>
        <v>0</v>
      </c>
      <c r="I112" s="38"/>
      <c r="J112" s="3"/>
      <c r="K112" s="4"/>
      <c r="L112" s="4"/>
      <c r="M112" s="3"/>
      <c r="N112" s="4"/>
      <c r="O112" s="4"/>
      <c r="P112" s="4"/>
      <c r="Q112" s="4"/>
      <c r="R112" s="4"/>
      <c r="S112" s="4"/>
      <c r="T112" s="4">
        <f t="shared" si="3"/>
        <v>23721.349999999977</v>
      </c>
      <c r="U112" s="32"/>
      <c r="V112" s="33"/>
      <c r="W112" s="4"/>
      <c r="X112" s="4"/>
      <c r="Y112" s="4"/>
      <c r="Z112" s="4"/>
      <c r="AA112" s="4"/>
      <c r="AB112" s="4"/>
      <c r="AC112" s="4"/>
      <c r="AD112" s="4"/>
      <c r="AE112" s="4"/>
      <c r="AF112" s="4">
        <f t="shared" si="4"/>
        <v>37548</v>
      </c>
    </row>
    <row r="113" spans="2:32" x14ac:dyDescent="0.25">
      <c r="B113" s="36"/>
      <c r="C113" s="36"/>
      <c r="D113" s="38"/>
      <c r="E113" s="3"/>
      <c r="F113" s="2"/>
      <c r="G113" s="2"/>
      <c r="H113" s="4">
        <f t="shared" si="6"/>
        <v>0</v>
      </c>
      <c r="I113" s="38"/>
      <c r="J113" s="3"/>
      <c r="K113" s="4"/>
      <c r="L113" s="4"/>
      <c r="M113" s="3"/>
      <c r="N113" s="4"/>
      <c r="O113" s="4"/>
      <c r="P113" s="4"/>
      <c r="Q113" s="4"/>
      <c r="R113" s="4"/>
      <c r="S113" s="4"/>
      <c r="T113" s="4">
        <f t="shared" si="3"/>
        <v>23721.349999999977</v>
      </c>
      <c r="U113" s="32"/>
      <c r="V113" s="33"/>
      <c r="W113" s="4"/>
      <c r="X113" s="4"/>
      <c r="Y113" s="4"/>
      <c r="Z113" s="4"/>
      <c r="AA113" s="4"/>
      <c r="AB113" s="4"/>
      <c r="AC113" s="4"/>
      <c r="AD113" s="4"/>
      <c r="AE113" s="4"/>
      <c r="AF113" s="4">
        <f t="shared" si="4"/>
        <v>37548</v>
      </c>
    </row>
    <row r="114" spans="2:32" x14ac:dyDescent="0.25">
      <c r="B114" s="36"/>
      <c r="C114" s="36"/>
      <c r="D114" s="38"/>
      <c r="E114" s="3"/>
      <c r="F114" s="2"/>
      <c r="G114" s="2"/>
      <c r="H114" s="4">
        <f t="shared" si="6"/>
        <v>0</v>
      </c>
      <c r="I114" s="38"/>
      <c r="J114" s="3"/>
      <c r="K114" s="4"/>
      <c r="L114" s="4"/>
      <c r="M114" s="3"/>
      <c r="N114" s="4"/>
      <c r="O114" s="4"/>
      <c r="P114" s="4"/>
      <c r="Q114" s="4"/>
      <c r="R114" s="4"/>
      <c r="S114" s="4"/>
      <c r="T114" s="4">
        <f t="shared" si="3"/>
        <v>23721.349999999977</v>
      </c>
      <c r="U114" s="32"/>
      <c r="V114" s="33"/>
      <c r="W114" s="4"/>
      <c r="X114" s="4"/>
      <c r="Y114" s="4"/>
      <c r="Z114" s="4"/>
      <c r="AA114" s="4"/>
      <c r="AB114" s="4"/>
      <c r="AC114" s="4"/>
      <c r="AD114" s="4"/>
      <c r="AE114" s="4"/>
      <c r="AF114" s="4">
        <f t="shared" si="4"/>
        <v>37548</v>
      </c>
    </row>
    <row r="115" spans="2:32" x14ac:dyDescent="0.25">
      <c r="B115" s="36"/>
      <c r="C115" s="36"/>
      <c r="D115" s="38"/>
      <c r="E115" s="3"/>
      <c r="F115" s="2"/>
      <c r="G115" s="2"/>
      <c r="H115" s="4">
        <f t="shared" si="6"/>
        <v>0</v>
      </c>
      <c r="I115" s="38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>
        <f t="shared" si="3"/>
        <v>23721.349999999977</v>
      </c>
      <c r="U115" s="32"/>
      <c r="V115" s="33"/>
      <c r="W115" s="4"/>
      <c r="X115" s="4"/>
      <c r="Y115" s="4"/>
      <c r="Z115" s="4"/>
      <c r="AA115" s="4"/>
      <c r="AB115" s="4"/>
      <c r="AC115" s="4"/>
      <c r="AD115" s="4"/>
      <c r="AE115" s="4"/>
      <c r="AF115" s="4">
        <f t="shared" si="4"/>
        <v>37548</v>
      </c>
    </row>
    <row r="116" spans="2:32" x14ac:dyDescent="0.25">
      <c r="B116" s="36"/>
      <c r="C116" s="36"/>
      <c r="D116" s="38"/>
      <c r="E116" s="3"/>
      <c r="F116" s="2"/>
      <c r="G116" s="2"/>
      <c r="H116" s="4">
        <f t="shared" si="6"/>
        <v>0</v>
      </c>
      <c r="I116" s="38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>
        <f t="shared" si="3"/>
        <v>23721.349999999977</v>
      </c>
      <c r="U116" s="32"/>
      <c r="V116" s="33"/>
      <c r="W116" s="4"/>
      <c r="X116" s="4"/>
      <c r="Y116" s="4"/>
      <c r="Z116" s="4"/>
      <c r="AA116" s="4"/>
      <c r="AB116" s="4"/>
      <c r="AC116" s="4"/>
      <c r="AD116" s="4"/>
      <c r="AE116" s="4"/>
      <c r="AF116" s="4">
        <f t="shared" si="4"/>
        <v>37548</v>
      </c>
    </row>
    <row r="117" spans="2:32" x14ac:dyDescent="0.25">
      <c r="B117" s="36"/>
      <c r="C117" s="36"/>
      <c r="D117" s="38"/>
      <c r="E117" s="3"/>
      <c r="F117" s="2"/>
      <c r="G117" s="2"/>
      <c r="H117" s="4">
        <f t="shared" si="6"/>
        <v>0</v>
      </c>
      <c r="I117" s="38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>
        <f t="shared" si="3"/>
        <v>23721.349999999977</v>
      </c>
      <c r="U117" s="32"/>
      <c r="V117" s="33"/>
      <c r="W117" s="4"/>
      <c r="X117" s="4"/>
      <c r="Y117" s="4"/>
      <c r="Z117" s="4"/>
      <c r="AA117" s="4"/>
      <c r="AB117" s="4"/>
      <c r="AC117" s="4"/>
      <c r="AD117" s="4"/>
      <c r="AE117" s="4"/>
      <c r="AF117" s="4">
        <f t="shared" si="4"/>
        <v>37548</v>
      </c>
    </row>
    <row r="118" spans="2:32" x14ac:dyDescent="0.25">
      <c r="B118" s="14"/>
      <c r="C118" s="14"/>
      <c r="D118" s="16"/>
      <c r="E118" s="12"/>
      <c r="F118" s="2"/>
      <c r="G118" s="2"/>
      <c r="H118" s="4">
        <f t="shared" si="6"/>
        <v>0</v>
      </c>
      <c r="I118" s="16"/>
      <c r="J118" s="12"/>
      <c r="K118" s="4"/>
      <c r="L118" s="4"/>
      <c r="M118" s="4"/>
      <c r="N118" s="4"/>
      <c r="O118" s="4"/>
      <c r="P118" s="4"/>
      <c r="Q118" s="4"/>
      <c r="R118" s="4"/>
      <c r="S118" s="4"/>
      <c r="T118" s="4">
        <f t="shared" si="3"/>
        <v>23721.349999999977</v>
      </c>
      <c r="U118" s="32"/>
      <c r="V118" s="33"/>
      <c r="W118" s="4"/>
      <c r="X118" s="4"/>
      <c r="Y118" s="4"/>
      <c r="Z118" s="4"/>
      <c r="AA118" s="4"/>
      <c r="AB118" s="4"/>
      <c r="AC118" s="4"/>
      <c r="AD118" s="4"/>
      <c r="AE118" s="4"/>
      <c r="AF118" s="4">
        <f t="shared" si="4"/>
        <v>37548</v>
      </c>
    </row>
    <row r="119" spans="2:32" x14ac:dyDescent="0.25">
      <c r="B119" s="36"/>
      <c r="C119" s="36"/>
      <c r="D119" s="38"/>
      <c r="E119" s="3"/>
      <c r="F119" s="2"/>
      <c r="G119" s="2"/>
      <c r="H119" s="4">
        <f t="shared" si="6"/>
        <v>0</v>
      </c>
      <c r="I119" s="38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>
        <f t="shared" si="3"/>
        <v>23721.349999999977</v>
      </c>
      <c r="U119" s="32"/>
      <c r="V119" s="33"/>
      <c r="W119" s="4"/>
      <c r="X119" s="4"/>
      <c r="Y119" s="4"/>
      <c r="Z119" s="4"/>
      <c r="AA119" s="4"/>
      <c r="AB119" s="4"/>
      <c r="AC119" s="4"/>
      <c r="AD119" s="4"/>
      <c r="AE119" s="4"/>
      <c r="AF119" s="4">
        <f t="shared" si="4"/>
        <v>37548</v>
      </c>
    </row>
    <row r="121" spans="2:32" ht="15.75" thickBot="1" x14ac:dyDescent="0.3"/>
    <row r="122" spans="2:32" x14ac:dyDescent="0.25">
      <c r="H122" s="40">
        <v>0</v>
      </c>
      <c r="S122" t="s">
        <v>130</v>
      </c>
      <c r="T122" s="26">
        <v>21935.35</v>
      </c>
      <c r="AE122" t="s">
        <v>130</v>
      </c>
      <c r="AF122" s="26">
        <v>0</v>
      </c>
    </row>
    <row r="123" spans="2:32" x14ac:dyDescent="0.25">
      <c r="D123" s="4">
        <f>SUM(D3:D119)</f>
        <v>522500</v>
      </c>
      <c r="E123" s="4">
        <f>SUM(E3:E119)</f>
        <v>522500</v>
      </c>
      <c r="F123" s="4">
        <f>SUM(F3:F119)</f>
        <v>0</v>
      </c>
      <c r="G123" s="4">
        <f>SUM(G3:G119)</f>
        <v>0</v>
      </c>
      <c r="H123" s="4">
        <f>H122+D123-E123-G123-F123</f>
        <v>0</v>
      </c>
      <c r="I123" s="4">
        <f t="shared" ref="I123:S123" si="7">SUM(I3:I119)</f>
        <v>25686</v>
      </c>
      <c r="J123" s="4">
        <f t="shared" si="7"/>
        <v>145700</v>
      </c>
      <c r="K123" s="4">
        <f t="shared" si="7"/>
        <v>28</v>
      </c>
      <c r="L123" s="4">
        <f t="shared" si="7"/>
        <v>377</v>
      </c>
      <c r="M123" s="4">
        <f t="shared" si="7"/>
        <v>81177</v>
      </c>
      <c r="N123" s="4">
        <f t="shared" si="7"/>
        <v>0</v>
      </c>
      <c r="O123" s="4">
        <f t="shared" si="7"/>
        <v>0</v>
      </c>
      <c r="P123" s="4">
        <f t="shared" si="7"/>
        <v>220000</v>
      </c>
      <c r="Q123" s="4">
        <f t="shared" si="7"/>
        <v>0</v>
      </c>
      <c r="R123" s="4">
        <f t="shared" si="7"/>
        <v>889774</v>
      </c>
      <c r="S123" s="4">
        <f t="shared" si="7"/>
        <v>1069500</v>
      </c>
      <c r="T123" s="4">
        <f>I123-J123-K123+L123+M123-N123-O123+P123+Q123+T122+R123-S123</f>
        <v>23721.350000000093</v>
      </c>
      <c r="U123" s="4">
        <f t="shared" ref="U123:AE123" si="8">SUM(U3:U119)</f>
        <v>321000</v>
      </c>
      <c r="V123" s="4">
        <f t="shared" si="8"/>
        <v>0</v>
      </c>
      <c r="W123" s="4">
        <f t="shared" si="8"/>
        <v>0</v>
      </c>
      <c r="X123" s="4">
        <f t="shared" si="8"/>
        <v>99</v>
      </c>
      <c r="Y123" s="4">
        <f t="shared" si="8"/>
        <v>14250</v>
      </c>
      <c r="Z123" s="4">
        <f t="shared" si="8"/>
        <v>0</v>
      </c>
      <c r="AA123" s="4">
        <f t="shared" si="8"/>
        <v>0</v>
      </c>
      <c r="AB123" s="4">
        <f t="shared" si="8"/>
        <v>0</v>
      </c>
      <c r="AC123" s="4">
        <f t="shared" si="8"/>
        <v>128</v>
      </c>
      <c r="AD123" s="4">
        <f t="shared" si="8"/>
        <v>202071</v>
      </c>
      <c r="AE123" s="4">
        <f t="shared" si="8"/>
        <v>500000</v>
      </c>
      <c r="AF123" s="4">
        <f>U123-V123-W123+X123+Y123-Z123-AA123+AB123+AC123+AF122+AD123-AE123</f>
        <v>37548</v>
      </c>
    </row>
    <row r="124" spans="2:32" ht="75" x14ac:dyDescent="0.25">
      <c r="B124" s="9" t="s">
        <v>1</v>
      </c>
      <c r="C124" s="10" t="s">
        <v>0</v>
      </c>
      <c r="D124" s="10" t="s">
        <v>2</v>
      </c>
      <c r="E124" s="10" t="s">
        <v>150</v>
      </c>
      <c r="F124" s="10" t="s">
        <v>796</v>
      </c>
      <c r="G124" s="10" t="s">
        <v>3</v>
      </c>
      <c r="H124" s="10" t="s">
        <v>4</v>
      </c>
      <c r="I124" s="10" t="s">
        <v>124</v>
      </c>
      <c r="J124" s="10" t="s">
        <v>123</v>
      </c>
      <c r="K124" s="10" t="s">
        <v>122</v>
      </c>
      <c r="L124" s="10" t="s">
        <v>121</v>
      </c>
      <c r="M124" s="10" t="s">
        <v>120</v>
      </c>
      <c r="N124" s="10" t="s">
        <v>119</v>
      </c>
      <c r="O124" s="10" t="s">
        <v>118</v>
      </c>
      <c r="P124" s="10" t="s">
        <v>125</v>
      </c>
      <c r="Q124" s="10" t="s">
        <v>126</v>
      </c>
      <c r="R124" s="10" t="s">
        <v>288</v>
      </c>
      <c r="S124" s="10" t="s">
        <v>117</v>
      </c>
      <c r="T124" s="10" t="s">
        <v>5</v>
      </c>
      <c r="U124" s="10" t="s">
        <v>110</v>
      </c>
      <c r="V124" s="10" t="s">
        <v>111</v>
      </c>
      <c r="W124" s="10" t="s">
        <v>112</v>
      </c>
      <c r="X124" s="10" t="s">
        <v>113</v>
      </c>
      <c r="Y124" s="10" t="s">
        <v>114</v>
      </c>
      <c r="Z124" s="10" t="s">
        <v>115</v>
      </c>
      <c r="AA124" s="10" t="s">
        <v>116</v>
      </c>
      <c r="AB124" s="10" t="s">
        <v>127</v>
      </c>
      <c r="AC124" s="10" t="s">
        <v>128</v>
      </c>
      <c r="AD124" s="10" t="s">
        <v>288</v>
      </c>
      <c r="AE124" s="10" t="s">
        <v>109</v>
      </c>
      <c r="AF124" s="10" t="s">
        <v>6</v>
      </c>
    </row>
  </sheetData>
  <pageMargins left="0.7" right="0.7" top="0.75" bottom="0.75" header="0.3" footer="0.3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AF124"/>
  <sheetViews>
    <sheetView topLeftCell="A113" workbookViewId="0">
      <selection activeCell="AB106" sqref="AB106"/>
    </sheetView>
  </sheetViews>
  <sheetFormatPr defaultRowHeight="15" x14ac:dyDescent="0.25"/>
  <cols>
    <col min="2" max="2" width="11.85546875" bestFit="1" customWidth="1"/>
    <col min="3" max="3" width="36.7109375" bestFit="1" customWidth="1"/>
    <col min="4" max="4" width="9.5703125" customWidth="1"/>
    <col min="5" max="5" width="9.85546875" customWidth="1"/>
    <col min="6" max="6" width="11.7109375" customWidth="1"/>
    <col min="7" max="7" width="10.140625" customWidth="1"/>
    <col min="8" max="8" width="10.5703125" customWidth="1"/>
    <col min="9" max="9" width="10.140625" bestFit="1" customWidth="1"/>
    <col min="10" max="10" width="10.140625" customWidth="1"/>
    <col min="16" max="16" width="9.5703125" bestFit="1" customWidth="1"/>
    <col min="18" max="18" width="9.5703125" bestFit="1" customWidth="1"/>
    <col min="19" max="20" width="10.5703125" bestFit="1" customWidth="1"/>
  </cols>
  <sheetData>
    <row r="2" spans="2:32" ht="60.75" thickBot="1" x14ac:dyDescent="0.3">
      <c r="B2" s="9" t="s">
        <v>1</v>
      </c>
      <c r="C2" s="10" t="s">
        <v>0</v>
      </c>
      <c r="D2" s="10" t="s">
        <v>2</v>
      </c>
      <c r="E2" s="10" t="s">
        <v>150</v>
      </c>
      <c r="F2" s="10" t="s">
        <v>796</v>
      </c>
      <c r="G2" s="10" t="s">
        <v>3</v>
      </c>
      <c r="H2" s="10" t="s">
        <v>4</v>
      </c>
      <c r="I2" s="10" t="s">
        <v>124</v>
      </c>
      <c r="J2" s="10" t="s">
        <v>123</v>
      </c>
      <c r="K2" s="10" t="s">
        <v>122</v>
      </c>
      <c r="L2" s="10" t="s">
        <v>121</v>
      </c>
      <c r="M2" s="10" t="s">
        <v>120</v>
      </c>
      <c r="N2" s="10" t="s">
        <v>119</v>
      </c>
      <c r="O2" s="10" t="s">
        <v>118</v>
      </c>
      <c r="P2" s="10" t="s">
        <v>125</v>
      </c>
      <c r="Q2" s="10" t="s">
        <v>126</v>
      </c>
      <c r="R2" s="10" t="s">
        <v>288</v>
      </c>
      <c r="S2" s="10" t="s">
        <v>117</v>
      </c>
      <c r="T2" s="10" t="s">
        <v>5</v>
      </c>
      <c r="U2" s="10" t="s">
        <v>110</v>
      </c>
      <c r="V2" s="10" t="s">
        <v>111</v>
      </c>
      <c r="W2" s="10" t="s">
        <v>112</v>
      </c>
      <c r="X2" s="10" t="s">
        <v>113</v>
      </c>
      <c r="Y2" s="10" t="s">
        <v>114</v>
      </c>
      <c r="Z2" s="10" t="s">
        <v>115</v>
      </c>
      <c r="AA2" s="10" t="s">
        <v>116</v>
      </c>
      <c r="AB2" s="10" t="s">
        <v>127</v>
      </c>
      <c r="AC2" s="10" t="s">
        <v>128</v>
      </c>
      <c r="AD2" s="10" t="s">
        <v>288</v>
      </c>
      <c r="AE2" s="10" t="s">
        <v>109</v>
      </c>
      <c r="AF2" s="10" t="s">
        <v>6</v>
      </c>
    </row>
    <row r="3" spans="2:32" x14ac:dyDescent="0.25">
      <c r="B3" s="6"/>
      <c r="C3" s="5" t="s">
        <v>129</v>
      </c>
      <c r="D3" s="5"/>
      <c r="E3" s="5"/>
      <c r="F3" s="5"/>
      <c r="G3" s="5"/>
      <c r="H3" s="42">
        <v>0</v>
      </c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26">
        <v>49234.35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26">
        <v>0</v>
      </c>
    </row>
    <row r="4" spans="2:32" x14ac:dyDescent="0.25">
      <c r="B4" s="36" t="s">
        <v>1131</v>
      </c>
      <c r="C4" s="36" t="s">
        <v>809</v>
      </c>
      <c r="D4" s="38"/>
      <c r="E4" s="3"/>
      <c r="F4" s="2"/>
      <c r="G4" s="2"/>
      <c r="H4" s="4">
        <f>H3+D4-E4-G4-F4</f>
        <v>0</v>
      </c>
      <c r="I4" s="38">
        <v>0</v>
      </c>
      <c r="J4" s="3"/>
      <c r="K4" s="4"/>
      <c r="L4" s="4"/>
      <c r="M4" s="38">
        <v>4097</v>
      </c>
      <c r="N4" s="4"/>
      <c r="O4" s="4"/>
      <c r="P4" s="4"/>
      <c r="Q4" s="4"/>
      <c r="R4" s="4"/>
      <c r="S4" s="4"/>
      <c r="T4" s="4">
        <f t="shared" ref="T4:T119" si="0">T3+(I4+L4+M4+P4+Q4+R4)-(J4+K4+N4+O4+S4)</f>
        <v>53331.35</v>
      </c>
      <c r="U4" s="32"/>
      <c r="V4" s="33"/>
      <c r="W4" s="4"/>
      <c r="X4" s="4"/>
      <c r="Y4" s="4"/>
      <c r="Z4" s="4"/>
      <c r="AA4" s="4"/>
      <c r="AB4" s="4"/>
      <c r="AC4" s="4"/>
      <c r="AD4" s="4"/>
      <c r="AE4" s="4"/>
      <c r="AF4" s="4">
        <f t="shared" ref="AF4:AF119" si="1">AF3+(U4+X4+Y4+AB4+AC4+AD4)-(V4+W4+Z4+AA4+AE4)</f>
        <v>0</v>
      </c>
    </row>
    <row r="5" spans="2:32" x14ac:dyDescent="0.25">
      <c r="B5" s="36" t="s">
        <v>1131</v>
      </c>
      <c r="C5" s="36" t="s">
        <v>455</v>
      </c>
      <c r="D5" s="38"/>
      <c r="E5" s="3"/>
      <c r="F5" s="2"/>
      <c r="G5" s="2"/>
      <c r="H5" s="4">
        <f t="shared" ref="H5:H70" si="2">H4+D5-E5-G5-F5</f>
        <v>0</v>
      </c>
      <c r="I5" s="38">
        <v>10000</v>
      </c>
      <c r="J5" s="3"/>
      <c r="K5" s="4"/>
      <c r="L5" s="4"/>
      <c r="M5" s="38"/>
      <c r="N5" s="4"/>
      <c r="O5" s="4"/>
      <c r="P5" s="4"/>
      <c r="Q5" s="4"/>
      <c r="R5" s="4"/>
      <c r="S5" s="4"/>
      <c r="T5" s="4">
        <f t="shared" si="0"/>
        <v>63331.35</v>
      </c>
      <c r="U5" s="32"/>
      <c r="V5" s="33"/>
      <c r="W5" s="4"/>
      <c r="X5" s="4"/>
      <c r="Y5" s="4"/>
      <c r="Z5" s="4"/>
      <c r="AA5" s="4"/>
      <c r="AB5" s="4"/>
      <c r="AC5" s="4"/>
      <c r="AD5" s="4"/>
      <c r="AE5" s="4"/>
      <c r="AF5" s="4">
        <f t="shared" si="1"/>
        <v>0</v>
      </c>
    </row>
    <row r="6" spans="2:32" x14ac:dyDescent="0.25">
      <c r="B6" s="36" t="s">
        <v>1131</v>
      </c>
      <c r="C6" s="36" t="s">
        <v>456</v>
      </c>
      <c r="D6" s="38"/>
      <c r="E6" s="3"/>
      <c r="F6" s="2"/>
      <c r="G6" s="2"/>
      <c r="H6" s="4">
        <f t="shared" si="2"/>
        <v>0</v>
      </c>
      <c r="I6" s="38">
        <v>10000</v>
      </c>
      <c r="J6" s="3"/>
      <c r="K6" s="4"/>
      <c r="L6" s="4"/>
      <c r="M6" s="38"/>
      <c r="N6" s="4"/>
      <c r="O6" s="4"/>
      <c r="P6" s="4"/>
      <c r="Q6" s="4"/>
      <c r="R6" s="4"/>
      <c r="S6" s="4"/>
      <c r="T6" s="4">
        <f t="shared" si="0"/>
        <v>73331.350000000006</v>
      </c>
      <c r="U6" s="32"/>
      <c r="V6" s="33"/>
      <c r="W6" s="4"/>
      <c r="X6" s="4"/>
      <c r="Y6" s="4"/>
      <c r="Z6" s="4"/>
      <c r="AA6" s="4"/>
      <c r="AB6" s="4"/>
      <c r="AC6" s="4"/>
      <c r="AD6" s="4"/>
      <c r="AE6" s="4"/>
      <c r="AF6" s="4">
        <f t="shared" si="1"/>
        <v>0</v>
      </c>
    </row>
    <row r="7" spans="2:32" x14ac:dyDescent="0.25">
      <c r="B7" s="36" t="s">
        <v>1131</v>
      </c>
      <c r="C7" s="36" t="s">
        <v>701</v>
      </c>
      <c r="D7" s="38"/>
      <c r="E7" s="3"/>
      <c r="F7" s="2"/>
      <c r="G7" s="2"/>
      <c r="H7" s="4">
        <f t="shared" si="2"/>
        <v>0</v>
      </c>
      <c r="I7" s="38">
        <v>10000</v>
      </c>
      <c r="J7" s="3"/>
      <c r="K7" s="4"/>
      <c r="L7" s="4"/>
      <c r="M7" s="38"/>
      <c r="N7" s="4"/>
      <c r="O7" s="4"/>
      <c r="P7" s="4"/>
      <c r="Q7" s="4"/>
      <c r="R7" s="4"/>
      <c r="S7" s="4"/>
      <c r="T7" s="4">
        <f t="shared" si="0"/>
        <v>83331.350000000006</v>
      </c>
      <c r="U7" s="32"/>
      <c r="V7" s="33"/>
      <c r="W7" s="4"/>
      <c r="X7" s="4"/>
      <c r="Y7" s="4"/>
      <c r="Z7" s="4"/>
      <c r="AA7" s="4"/>
      <c r="AB7" s="4"/>
      <c r="AC7" s="4"/>
      <c r="AD7" s="4"/>
      <c r="AE7" s="4"/>
      <c r="AF7" s="4">
        <f t="shared" si="1"/>
        <v>0</v>
      </c>
    </row>
    <row r="8" spans="2:32" x14ac:dyDescent="0.25">
      <c r="B8" s="36" t="s">
        <v>1131</v>
      </c>
      <c r="C8" s="36" t="s">
        <v>664</v>
      </c>
      <c r="D8" s="38"/>
      <c r="E8" s="3"/>
      <c r="F8" s="2"/>
      <c r="G8" s="2"/>
      <c r="H8" s="4">
        <f t="shared" si="2"/>
        <v>0</v>
      </c>
      <c r="I8" s="38">
        <v>10000</v>
      </c>
      <c r="J8" s="3"/>
      <c r="K8" s="4"/>
      <c r="L8" s="4"/>
      <c r="M8" s="38"/>
      <c r="N8" s="4"/>
      <c r="O8" s="4"/>
      <c r="P8" s="4"/>
      <c r="Q8" s="4"/>
      <c r="R8" s="4"/>
      <c r="S8" s="4"/>
      <c r="T8" s="4">
        <f t="shared" si="0"/>
        <v>93331.35</v>
      </c>
      <c r="U8" s="32"/>
      <c r="V8" s="33"/>
      <c r="W8" s="4"/>
      <c r="X8" s="4"/>
      <c r="Y8" s="4"/>
      <c r="Z8" s="4"/>
      <c r="AA8" s="4"/>
      <c r="AB8" s="4"/>
      <c r="AC8" s="4"/>
      <c r="AD8" s="4"/>
      <c r="AE8" s="4"/>
      <c r="AF8" s="4">
        <f t="shared" si="1"/>
        <v>0</v>
      </c>
    </row>
    <row r="9" spans="2:32" x14ac:dyDescent="0.25">
      <c r="B9" s="36" t="s">
        <v>1131</v>
      </c>
      <c r="C9" s="36" t="s">
        <v>690</v>
      </c>
      <c r="D9" s="38"/>
      <c r="E9" s="3"/>
      <c r="F9" s="2"/>
      <c r="G9" s="2"/>
      <c r="H9" s="4">
        <f t="shared" si="2"/>
        <v>0</v>
      </c>
      <c r="I9" s="38">
        <v>10000</v>
      </c>
      <c r="J9" s="3"/>
      <c r="K9" s="4"/>
      <c r="L9" s="4"/>
      <c r="M9" s="38"/>
      <c r="N9" s="4"/>
      <c r="O9" s="4"/>
      <c r="P9" s="4"/>
      <c r="Q9" s="4"/>
      <c r="R9" s="4"/>
      <c r="S9" s="4"/>
      <c r="T9" s="4">
        <f t="shared" si="0"/>
        <v>103331.35</v>
      </c>
      <c r="U9" s="32"/>
      <c r="V9" s="33"/>
      <c r="W9" s="4"/>
      <c r="X9" s="4"/>
      <c r="Y9" s="4"/>
      <c r="Z9" s="4"/>
      <c r="AA9" s="4"/>
      <c r="AB9" s="4"/>
      <c r="AC9" s="4"/>
      <c r="AD9" s="4"/>
      <c r="AE9" s="4"/>
      <c r="AF9" s="4">
        <f t="shared" si="1"/>
        <v>0</v>
      </c>
    </row>
    <row r="10" spans="2:32" x14ac:dyDescent="0.25">
      <c r="B10" s="36" t="s">
        <v>1132</v>
      </c>
      <c r="C10" s="36" t="s">
        <v>1133</v>
      </c>
      <c r="D10" s="38"/>
      <c r="E10" s="3"/>
      <c r="F10" s="2"/>
      <c r="G10" s="2"/>
      <c r="H10" s="4">
        <f t="shared" si="2"/>
        <v>0</v>
      </c>
      <c r="I10" s="38">
        <v>5000</v>
      </c>
      <c r="J10" s="3"/>
      <c r="K10" s="4"/>
      <c r="L10" s="4"/>
      <c r="M10" s="38"/>
      <c r="N10" s="4"/>
      <c r="O10" s="4"/>
      <c r="P10" s="4"/>
      <c r="Q10" s="4"/>
      <c r="R10" s="4"/>
      <c r="S10" s="4"/>
      <c r="T10" s="4">
        <f t="shared" si="0"/>
        <v>108331.35</v>
      </c>
      <c r="U10" s="32"/>
      <c r="V10" s="33"/>
      <c r="W10" s="4"/>
      <c r="X10" s="4"/>
      <c r="Y10" s="4"/>
      <c r="Z10" s="4"/>
      <c r="AA10" s="4"/>
      <c r="AB10" s="4"/>
      <c r="AC10" s="4"/>
      <c r="AD10" s="4"/>
      <c r="AE10" s="4"/>
      <c r="AF10" s="4">
        <f t="shared" si="1"/>
        <v>0</v>
      </c>
    </row>
    <row r="11" spans="2:32" x14ac:dyDescent="0.25">
      <c r="B11" s="36" t="s">
        <v>1134</v>
      </c>
      <c r="C11" s="36" t="s">
        <v>455</v>
      </c>
      <c r="D11" s="38">
        <v>10000</v>
      </c>
      <c r="E11" s="3"/>
      <c r="F11" s="2"/>
      <c r="G11" s="2"/>
      <c r="H11" s="4">
        <f t="shared" si="2"/>
        <v>10000</v>
      </c>
      <c r="I11" s="38"/>
      <c r="J11" s="3"/>
      <c r="K11" s="4"/>
      <c r="L11" s="4"/>
      <c r="M11" s="38"/>
      <c r="N11" s="4"/>
      <c r="O11" s="4"/>
      <c r="P11" s="4"/>
      <c r="Q11" s="4"/>
      <c r="R11" s="4"/>
      <c r="S11" s="4"/>
      <c r="T11" s="4">
        <f t="shared" si="0"/>
        <v>108331.35</v>
      </c>
      <c r="U11" s="32"/>
      <c r="V11" s="33"/>
      <c r="W11" s="4"/>
      <c r="X11" s="4"/>
      <c r="Y11" s="4"/>
      <c r="Z11" s="4"/>
      <c r="AA11" s="4"/>
      <c r="AB11" s="4"/>
      <c r="AC11" s="4"/>
      <c r="AD11" s="4"/>
      <c r="AE11" s="4"/>
      <c r="AF11" s="4">
        <f t="shared" si="1"/>
        <v>0</v>
      </c>
    </row>
    <row r="12" spans="2:32" x14ac:dyDescent="0.25">
      <c r="B12" s="36" t="s">
        <v>1134</v>
      </c>
      <c r="C12" s="36" t="s">
        <v>456</v>
      </c>
      <c r="D12" s="38">
        <v>10000</v>
      </c>
      <c r="E12" s="3"/>
      <c r="F12" s="2"/>
      <c r="G12" s="2"/>
      <c r="H12" s="4">
        <f t="shared" si="2"/>
        <v>20000</v>
      </c>
      <c r="I12" s="38"/>
      <c r="J12" s="3"/>
      <c r="K12" s="4"/>
      <c r="L12" s="4"/>
      <c r="M12" s="38"/>
      <c r="N12" s="4"/>
      <c r="O12" s="4"/>
      <c r="P12" s="4"/>
      <c r="Q12" s="4"/>
      <c r="R12" s="4"/>
      <c r="S12" s="4"/>
      <c r="T12" s="4">
        <f t="shared" si="0"/>
        <v>108331.35</v>
      </c>
      <c r="U12" s="32"/>
      <c r="V12" s="33"/>
      <c r="W12" s="4"/>
      <c r="X12" s="4"/>
      <c r="Y12" s="4"/>
      <c r="Z12" s="4"/>
      <c r="AA12" s="4"/>
      <c r="AB12" s="4"/>
      <c r="AC12" s="4"/>
      <c r="AD12" s="4"/>
      <c r="AE12" s="4"/>
      <c r="AF12" s="4">
        <f t="shared" si="1"/>
        <v>0</v>
      </c>
    </row>
    <row r="13" spans="2:32" x14ac:dyDescent="0.25">
      <c r="B13" s="36" t="s">
        <v>1134</v>
      </c>
      <c r="C13" s="36" t="s">
        <v>738</v>
      </c>
      <c r="D13" s="38">
        <v>10000</v>
      </c>
      <c r="E13" s="3"/>
      <c r="F13" s="2"/>
      <c r="G13" s="2"/>
      <c r="H13" s="4">
        <f t="shared" si="2"/>
        <v>30000</v>
      </c>
      <c r="I13" s="38"/>
      <c r="J13" s="3"/>
      <c r="K13" s="4"/>
      <c r="L13" s="4"/>
      <c r="M13" s="38"/>
      <c r="N13" s="4"/>
      <c r="O13" s="4"/>
      <c r="P13" s="4"/>
      <c r="Q13" s="4"/>
      <c r="R13" s="4"/>
      <c r="S13" s="4"/>
      <c r="T13" s="4">
        <f t="shared" si="0"/>
        <v>108331.35</v>
      </c>
      <c r="U13" s="32"/>
      <c r="V13" s="33"/>
      <c r="W13" s="4"/>
      <c r="X13" s="4"/>
      <c r="Y13" s="4"/>
      <c r="Z13" s="4"/>
      <c r="AA13" s="4"/>
      <c r="AB13" s="4"/>
      <c r="AC13" s="4"/>
      <c r="AD13" s="4"/>
      <c r="AE13" s="4"/>
      <c r="AF13" s="4">
        <f t="shared" si="1"/>
        <v>0</v>
      </c>
    </row>
    <row r="14" spans="2:32" x14ac:dyDescent="0.25">
      <c r="B14" s="36" t="s">
        <v>1134</v>
      </c>
      <c r="C14" s="36" t="s">
        <v>1093</v>
      </c>
      <c r="D14" s="38">
        <v>10000</v>
      </c>
      <c r="E14" s="3"/>
      <c r="F14" s="2"/>
      <c r="G14" s="2"/>
      <c r="H14" s="4">
        <f t="shared" si="2"/>
        <v>40000</v>
      </c>
      <c r="I14" s="38"/>
      <c r="J14" s="3"/>
      <c r="K14" s="4"/>
      <c r="L14" s="4"/>
      <c r="M14" s="38"/>
      <c r="N14" s="4"/>
      <c r="O14" s="4"/>
      <c r="P14" s="4"/>
      <c r="Q14" s="4"/>
      <c r="R14" s="4"/>
      <c r="S14" s="4"/>
      <c r="T14" s="4">
        <f t="shared" si="0"/>
        <v>108331.35</v>
      </c>
      <c r="U14" s="32"/>
      <c r="V14" s="33"/>
      <c r="W14" s="4"/>
      <c r="X14" s="4"/>
      <c r="Y14" s="4"/>
      <c r="Z14" s="4"/>
      <c r="AA14" s="4"/>
      <c r="AB14" s="4"/>
      <c r="AC14" s="4"/>
      <c r="AD14" s="4"/>
      <c r="AE14" s="4"/>
      <c r="AF14" s="4">
        <f t="shared" si="1"/>
        <v>0</v>
      </c>
    </row>
    <row r="15" spans="2:32" x14ac:dyDescent="0.25">
      <c r="B15" s="36" t="s">
        <v>1134</v>
      </c>
      <c r="C15" s="36" t="s">
        <v>737</v>
      </c>
      <c r="D15" s="38">
        <v>10000</v>
      </c>
      <c r="E15" s="3"/>
      <c r="F15" s="2"/>
      <c r="G15" s="2"/>
      <c r="H15" s="4">
        <f t="shared" si="2"/>
        <v>50000</v>
      </c>
      <c r="I15" s="38"/>
      <c r="J15" s="3"/>
      <c r="K15" s="4"/>
      <c r="L15" s="4"/>
      <c r="M15" s="38"/>
      <c r="N15" s="4"/>
      <c r="O15" s="4"/>
      <c r="P15" s="4"/>
      <c r="Q15" s="4"/>
      <c r="R15" s="4"/>
      <c r="S15" s="4"/>
      <c r="T15" s="4">
        <f t="shared" si="0"/>
        <v>108331.35</v>
      </c>
      <c r="U15" s="32"/>
      <c r="V15" s="33"/>
      <c r="W15" s="4"/>
      <c r="X15" s="4"/>
      <c r="Y15" s="4"/>
      <c r="Z15" s="4"/>
      <c r="AA15" s="4"/>
      <c r="AB15" s="4"/>
      <c r="AC15" s="4"/>
      <c r="AD15" s="4"/>
      <c r="AE15" s="4"/>
      <c r="AF15" s="4">
        <f t="shared" si="1"/>
        <v>0</v>
      </c>
    </row>
    <row r="16" spans="2:32" x14ac:dyDescent="0.25">
      <c r="B16" s="36" t="s">
        <v>1135</v>
      </c>
      <c r="C16" s="36" t="s">
        <v>524</v>
      </c>
      <c r="D16" s="38"/>
      <c r="E16" s="3"/>
      <c r="F16" s="2"/>
      <c r="G16" s="2"/>
      <c r="H16" s="4">
        <f t="shared" si="2"/>
        <v>50000</v>
      </c>
      <c r="I16" s="38">
        <v>250</v>
      </c>
      <c r="J16" s="3"/>
      <c r="K16" s="4"/>
      <c r="L16" s="4"/>
      <c r="M16" s="38"/>
      <c r="N16" s="4"/>
      <c r="O16" s="4"/>
      <c r="P16" s="4"/>
      <c r="Q16" s="4"/>
      <c r="R16" s="4"/>
      <c r="S16" s="4"/>
      <c r="T16" s="4">
        <f t="shared" si="0"/>
        <v>108581.35</v>
      </c>
      <c r="U16" s="32"/>
      <c r="V16" s="33"/>
      <c r="W16" s="4"/>
      <c r="X16" s="4"/>
      <c r="Y16" s="4"/>
      <c r="Z16" s="4"/>
      <c r="AA16" s="4"/>
      <c r="AB16" s="4"/>
      <c r="AC16" s="4"/>
      <c r="AD16" s="4"/>
      <c r="AE16" s="4"/>
      <c r="AF16" s="4">
        <f t="shared" si="1"/>
        <v>0</v>
      </c>
    </row>
    <row r="17" spans="2:32" x14ac:dyDescent="0.25">
      <c r="B17" s="36" t="s">
        <v>1136</v>
      </c>
      <c r="C17" s="36" t="s">
        <v>1060</v>
      </c>
      <c r="D17" s="38"/>
      <c r="E17" s="3"/>
      <c r="F17" s="2"/>
      <c r="G17" s="2"/>
      <c r="H17" s="4">
        <f t="shared" si="2"/>
        <v>50000</v>
      </c>
      <c r="I17" s="38"/>
      <c r="J17" s="3">
        <v>2000</v>
      </c>
      <c r="K17" s="4"/>
      <c r="L17" s="4"/>
      <c r="M17" s="38"/>
      <c r="N17" s="4"/>
      <c r="O17" s="4"/>
      <c r="P17" s="4"/>
      <c r="Q17" s="4"/>
      <c r="R17" s="4"/>
      <c r="S17" s="4"/>
      <c r="T17" s="4">
        <f t="shared" si="0"/>
        <v>106581.35</v>
      </c>
      <c r="U17" s="32"/>
      <c r="V17" s="33"/>
      <c r="W17" s="4"/>
      <c r="X17" s="4"/>
      <c r="Y17" s="4"/>
      <c r="Z17" s="4"/>
      <c r="AA17" s="4"/>
      <c r="AB17" s="4"/>
      <c r="AC17" s="4"/>
      <c r="AD17" s="4"/>
      <c r="AE17" s="4"/>
      <c r="AF17" s="4">
        <f t="shared" si="1"/>
        <v>0</v>
      </c>
    </row>
    <row r="18" spans="2:32" x14ac:dyDescent="0.25">
      <c r="B18" s="36" t="s">
        <v>1136</v>
      </c>
      <c r="C18" s="36" t="s">
        <v>1061</v>
      </c>
      <c r="D18" s="38"/>
      <c r="E18" s="3"/>
      <c r="F18" s="2"/>
      <c r="G18" s="2"/>
      <c r="H18" s="4">
        <f t="shared" si="2"/>
        <v>50000</v>
      </c>
      <c r="I18" s="38"/>
      <c r="J18" s="3">
        <v>2000</v>
      </c>
      <c r="K18" s="4"/>
      <c r="L18" s="4"/>
      <c r="M18" s="38"/>
      <c r="N18" s="4"/>
      <c r="O18" s="4"/>
      <c r="P18" s="4"/>
      <c r="Q18" s="4"/>
      <c r="R18" s="4"/>
      <c r="S18" s="4"/>
      <c r="T18" s="4">
        <f t="shared" si="0"/>
        <v>104581.35</v>
      </c>
      <c r="U18" s="32"/>
      <c r="V18" s="33"/>
      <c r="W18" s="4"/>
      <c r="X18" s="4"/>
      <c r="Y18" s="4"/>
      <c r="Z18" s="4"/>
      <c r="AA18" s="4"/>
      <c r="AB18" s="4"/>
      <c r="AC18" s="4"/>
      <c r="AD18" s="4"/>
      <c r="AE18" s="4"/>
      <c r="AF18" s="4">
        <f t="shared" si="1"/>
        <v>0</v>
      </c>
    </row>
    <row r="19" spans="2:32" x14ac:dyDescent="0.25">
      <c r="B19" s="36" t="s">
        <v>1137</v>
      </c>
      <c r="C19" s="36" t="s">
        <v>1138</v>
      </c>
      <c r="D19" s="38"/>
      <c r="E19" s="3"/>
      <c r="F19" s="2"/>
      <c r="G19" s="2"/>
      <c r="H19" s="4">
        <f t="shared" si="2"/>
        <v>50000</v>
      </c>
      <c r="I19" s="38"/>
      <c r="J19" s="3">
        <v>5000</v>
      </c>
      <c r="K19" s="4"/>
      <c r="L19" s="4"/>
      <c r="M19" s="38"/>
      <c r="N19" s="4"/>
      <c r="O19" s="4"/>
      <c r="P19" s="4"/>
      <c r="Q19" s="4"/>
      <c r="R19" s="4"/>
      <c r="S19" s="4"/>
      <c r="T19" s="4">
        <f t="shared" si="0"/>
        <v>99581.35</v>
      </c>
      <c r="U19" s="32"/>
      <c r="V19" s="33"/>
      <c r="W19" s="4"/>
      <c r="X19" s="4"/>
      <c r="Y19" s="4"/>
      <c r="Z19" s="4"/>
      <c r="AA19" s="4"/>
      <c r="AB19" s="4"/>
      <c r="AC19" s="4"/>
      <c r="AD19" s="4"/>
      <c r="AE19" s="4"/>
      <c r="AF19" s="4">
        <f t="shared" si="1"/>
        <v>0</v>
      </c>
    </row>
    <row r="20" spans="2:32" x14ac:dyDescent="0.25">
      <c r="B20" s="36" t="s">
        <v>1139</v>
      </c>
      <c r="C20" s="36" t="s">
        <v>809</v>
      </c>
      <c r="D20" s="38"/>
      <c r="E20" s="3"/>
      <c r="F20" s="2"/>
      <c r="G20" s="2"/>
      <c r="H20" s="4">
        <f t="shared" si="2"/>
        <v>50000</v>
      </c>
      <c r="I20" s="38">
        <v>0</v>
      </c>
      <c r="J20" s="3"/>
      <c r="K20" s="4"/>
      <c r="L20" s="4"/>
      <c r="M20" s="38">
        <v>8194</v>
      </c>
      <c r="N20" s="4"/>
      <c r="O20" s="4"/>
      <c r="P20" s="4"/>
      <c r="Q20" s="4"/>
      <c r="R20" s="4"/>
      <c r="S20" s="4"/>
      <c r="T20" s="4">
        <f t="shared" si="0"/>
        <v>107775.35</v>
      </c>
      <c r="U20" s="32"/>
      <c r="V20" s="33"/>
      <c r="W20" s="4"/>
      <c r="X20" s="4"/>
      <c r="Y20" s="4"/>
      <c r="Z20" s="4"/>
      <c r="AA20" s="4"/>
      <c r="AB20" s="4"/>
      <c r="AC20" s="4"/>
      <c r="AD20" s="4"/>
      <c r="AE20" s="4"/>
      <c r="AF20" s="4">
        <f t="shared" si="1"/>
        <v>0</v>
      </c>
    </row>
    <row r="21" spans="2:32" x14ac:dyDescent="0.25">
      <c r="B21" s="36" t="s">
        <v>1139</v>
      </c>
      <c r="C21" s="36" t="s">
        <v>714</v>
      </c>
      <c r="D21" s="38"/>
      <c r="E21" s="3"/>
      <c r="F21" s="2"/>
      <c r="G21" s="2"/>
      <c r="H21" s="4">
        <f t="shared" si="2"/>
        <v>50000</v>
      </c>
      <c r="I21" s="38"/>
      <c r="J21" s="3">
        <v>15000</v>
      </c>
      <c r="K21" s="4"/>
      <c r="L21" s="4"/>
      <c r="M21" s="38"/>
      <c r="N21" s="4"/>
      <c r="O21" s="4"/>
      <c r="P21" s="4"/>
      <c r="Q21" s="4"/>
      <c r="R21" s="4"/>
      <c r="S21" s="4"/>
      <c r="T21" s="4">
        <f t="shared" si="0"/>
        <v>92775.35</v>
      </c>
      <c r="U21" s="32"/>
      <c r="V21" s="33"/>
      <c r="W21" s="4"/>
      <c r="X21" s="4"/>
      <c r="Y21" s="4"/>
      <c r="Z21" s="4"/>
      <c r="AA21" s="4"/>
      <c r="AB21" s="4"/>
      <c r="AC21" s="4"/>
      <c r="AD21" s="4"/>
      <c r="AE21" s="4"/>
      <c r="AF21" s="4">
        <f t="shared" si="1"/>
        <v>0</v>
      </c>
    </row>
    <row r="22" spans="2:32" x14ac:dyDescent="0.25">
      <c r="B22" s="36" t="s">
        <v>1140</v>
      </c>
      <c r="C22" s="36" t="s">
        <v>524</v>
      </c>
      <c r="D22" s="38"/>
      <c r="E22" s="3"/>
      <c r="F22" s="2"/>
      <c r="G22" s="2"/>
      <c r="H22" s="4">
        <f t="shared" si="2"/>
        <v>50000</v>
      </c>
      <c r="I22" s="38">
        <v>250</v>
      </c>
      <c r="J22" s="3"/>
      <c r="K22" s="4"/>
      <c r="L22" s="4"/>
      <c r="M22" s="38"/>
      <c r="N22" s="4"/>
      <c r="O22" s="4"/>
      <c r="P22" s="4"/>
      <c r="Q22" s="4"/>
      <c r="R22" s="4"/>
      <c r="S22" s="4"/>
      <c r="T22" s="4">
        <f t="shared" si="0"/>
        <v>93025.35</v>
      </c>
      <c r="U22" s="32"/>
      <c r="V22" s="33"/>
      <c r="W22" s="4"/>
      <c r="X22" s="4"/>
      <c r="Y22" s="4"/>
      <c r="Z22" s="4"/>
      <c r="AA22" s="4"/>
      <c r="AB22" s="4"/>
      <c r="AC22" s="4"/>
      <c r="AD22" s="4"/>
      <c r="AE22" s="4"/>
      <c r="AF22" s="4">
        <f t="shared" si="1"/>
        <v>0</v>
      </c>
    </row>
    <row r="23" spans="2:32" x14ac:dyDescent="0.25">
      <c r="B23" s="36" t="s">
        <v>1140</v>
      </c>
      <c r="C23" s="36" t="s">
        <v>1070</v>
      </c>
      <c r="D23" s="38"/>
      <c r="E23" s="3"/>
      <c r="F23" s="2"/>
      <c r="G23" s="2"/>
      <c r="H23" s="4">
        <f t="shared" si="2"/>
        <v>50000</v>
      </c>
      <c r="I23" s="38"/>
      <c r="J23" s="3">
        <v>920</v>
      </c>
      <c r="K23" s="4"/>
      <c r="L23" s="4"/>
      <c r="M23" s="38"/>
      <c r="N23" s="4"/>
      <c r="O23" s="4"/>
      <c r="P23" s="4"/>
      <c r="Q23" s="4"/>
      <c r="R23" s="4"/>
      <c r="S23" s="4"/>
      <c r="T23" s="4">
        <f t="shared" si="0"/>
        <v>92105.35</v>
      </c>
      <c r="U23" s="32"/>
      <c r="V23" s="33"/>
      <c r="W23" s="4"/>
      <c r="X23" s="4"/>
      <c r="Y23" s="4"/>
      <c r="Z23" s="4"/>
      <c r="AA23" s="4"/>
      <c r="AB23" s="4"/>
      <c r="AC23" s="4"/>
      <c r="AD23" s="4"/>
      <c r="AE23" s="4"/>
      <c r="AF23" s="4">
        <f t="shared" si="1"/>
        <v>0</v>
      </c>
    </row>
    <row r="24" spans="2:32" x14ac:dyDescent="0.25">
      <c r="B24" s="36" t="s">
        <v>1141</v>
      </c>
      <c r="C24" s="36" t="s">
        <v>303</v>
      </c>
      <c r="D24" s="38"/>
      <c r="E24" s="3"/>
      <c r="F24" s="2"/>
      <c r="G24" s="2"/>
      <c r="H24" s="4">
        <f t="shared" si="2"/>
        <v>50000</v>
      </c>
      <c r="I24" s="38"/>
      <c r="J24" s="3">
        <v>15000</v>
      </c>
      <c r="K24" s="4"/>
      <c r="L24" s="4"/>
      <c r="M24" s="38"/>
      <c r="N24" s="4"/>
      <c r="O24" s="4"/>
      <c r="P24" s="4"/>
      <c r="Q24" s="4"/>
      <c r="R24" s="4"/>
      <c r="S24" s="4"/>
      <c r="T24" s="4">
        <f t="shared" si="0"/>
        <v>77105.350000000006</v>
      </c>
      <c r="U24" s="32"/>
      <c r="V24" s="33"/>
      <c r="W24" s="4"/>
      <c r="X24" s="4"/>
      <c r="Y24" s="4"/>
      <c r="Z24" s="4"/>
      <c r="AA24" s="4"/>
      <c r="AB24" s="4"/>
      <c r="AC24" s="4"/>
      <c r="AD24" s="4"/>
      <c r="AE24" s="4"/>
      <c r="AF24" s="4">
        <f t="shared" si="1"/>
        <v>0</v>
      </c>
    </row>
    <row r="25" spans="2:32" x14ac:dyDescent="0.25">
      <c r="B25" s="36" t="s">
        <v>1142</v>
      </c>
      <c r="C25" s="36" t="s">
        <v>1072</v>
      </c>
      <c r="D25" s="38">
        <v>743</v>
      </c>
      <c r="E25" s="3"/>
      <c r="F25" s="2"/>
      <c r="G25" s="2"/>
      <c r="H25" s="4">
        <f t="shared" si="2"/>
        <v>50743</v>
      </c>
      <c r="I25" s="38"/>
      <c r="J25" s="3"/>
      <c r="K25" s="4"/>
      <c r="L25" s="4"/>
      <c r="M25" s="38"/>
      <c r="N25" s="4"/>
      <c r="O25" s="4"/>
      <c r="P25" s="4"/>
      <c r="Q25" s="4"/>
      <c r="R25" s="4"/>
      <c r="S25" s="4"/>
      <c r="T25" s="4">
        <f t="shared" si="0"/>
        <v>77105.350000000006</v>
      </c>
      <c r="U25" s="32"/>
      <c r="V25" s="33"/>
      <c r="W25" s="4"/>
      <c r="X25" s="4"/>
      <c r="Y25" s="4"/>
      <c r="Z25" s="4"/>
      <c r="AA25" s="4"/>
      <c r="AB25" s="4"/>
      <c r="AC25" s="4"/>
      <c r="AD25" s="4"/>
      <c r="AE25" s="4"/>
      <c r="AF25" s="4">
        <f t="shared" si="1"/>
        <v>0</v>
      </c>
    </row>
    <row r="26" spans="2:32" x14ac:dyDescent="0.25">
      <c r="B26" s="36" t="s">
        <v>1142</v>
      </c>
      <c r="C26" s="36" t="s">
        <v>1143</v>
      </c>
      <c r="D26" s="38"/>
      <c r="E26" s="3">
        <v>0</v>
      </c>
      <c r="F26" s="2"/>
      <c r="G26" s="2">
        <v>350</v>
      </c>
      <c r="H26" s="4">
        <f t="shared" si="2"/>
        <v>50393</v>
      </c>
      <c r="I26" s="38"/>
      <c r="J26" s="3"/>
      <c r="K26" s="4"/>
      <c r="L26" s="4"/>
      <c r="M26" s="38"/>
      <c r="N26" s="4"/>
      <c r="O26" s="4"/>
      <c r="P26" s="4"/>
      <c r="Q26" s="4"/>
      <c r="R26" s="4"/>
      <c r="S26" s="4"/>
      <c r="T26" s="4">
        <f t="shared" si="0"/>
        <v>77105.350000000006</v>
      </c>
      <c r="U26" s="32"/>
      <c r="V26" s="33"/>
      <c r="W26" s="4"/>
      <c r="X26" s="4"/>
      <c r="Y26" s="4"/>
      <c r="Z26" s="4"/>
      <c r="AA26" s="4"/>
      <c r="AB26" s="4"/>
      <c r="AC26" s="4"/>
      <c r="AD26" s="4"/>
      <c r="AE26" s="4"/>
      <c r="AF26" s="4">
        <f t="shared" si="1"/>
        <v>0</v>
      </c>
    </row>
    <row r="27" spans="2:32" x14ac:dyDescent="0.25">
      <c r="B27" s="36" t="s">
        <v>1142</v>
      </c>
      <c r="C27" s="36" t="s">
        <v>1144</v>
      </c>
      <c r="D27" s="38"/>
      <c r="E27" s="3">
        <v>0</v>
      </c>
      <c r="F27" s="2"/>
      <c r="G27" s="2">
        <v>393</v>
      </c>
      <c r="H27" s="4">
        <f t="shared" si="2"/>
        <v>50000</v>
      </c>
      <c r="I27" s="38"/>
      <c r="J27" s="3"/>
      <c r="K27" s="4"/>
      <c r="L27" s="4"/>
      <c r="M27" s="38"/>
      <c r="N27" s="4"/>
      <c r="O27" s="4"/>
      <c r="P27" s="4"/>
      <c r="Q27" s="4"/>
      <c r="R27" s="4"/>
      <c r="S27" s="4"/>
      <c r="T27" s="4">
        <f t="shared" si="0"/>
        <v>77105.350000000006</v>
      </c>
      <c r="U27" s="32"/>
      <c r="V27" s="33"/>
      <c r="W27" s="4"/>
      <c r="X27" s="4"/>
      <c r="Y27" s="4"/>
      <c r="Z27" s="4"/>
      <c r="AA27" s="4"/>
      <c r="AB27" s="4"/>
      <c r="AC27" s="4"/>
      <c r="AD27" s="4"/>
      <c r="AE27" s="4"/>
      <c r="AF27" s="4">
        <f t="shared" si="1"/>
        <v>0</v>
      </c>
    </row>
    <row r="28" spans="2:32" x14ac:dyDescent="0.25">
      <c r="B28" s="36" t="s">
        <v>1142</v>
      </c>
      <c r="C28" s="36" t="s">
        <v>1099</v>
      </c>
      <c r="D28" s="38"/>
      <c r="E28" s="3"/>
      <c r="F28" s="2"/>
      <c r="G28" s="2"/>
      <c r="H28" s="4">
        <f t="shared" si="2"/>
        <v>50000</v>
      </c>
      <c r="I28" s="38"/>
      <c r="J28" s="3">
        <v>4000</v>
      </c>
      <c r="K28" s="4"/>
      <c r="L28" s="4"/>
      <c r="M28" s="38"/>
      <c r="N28" s="4"/>
      <c r="O28" s="4"/>
      <c r="P28" s="4"/>
      <c r="Q28" s="4"/>
      <c r="R28" s="4"/>
      <c r="S28" s="4"/>
      <c r="T28" s="4">
        <f t="shared" si="0"/>
        <v>73105.350000000006</v>
      </c>
      <c r="U28" s="32"/>
      <c r="V28" s="33"/>
      <c r="W28" s="4"/>
      <c r="X28" s="4"/>
      <c r="Y28" s="4"/>
      <c r="Z28" s="4"/>
      <c r="AA28" s="4"/>
      <c r="AB28" s="4"/>
      <c r="AC28" s="4"/>
      <c r="AD28" s="4"/>
      <c r="AE28" s="4"/>
      <c r="AF28" s="4">
        <f t="shared" si="1"/>
        <v>0</v>
      </c>
    </row>
    <row r="29" spans="2:32" x14ac:dyDescent="0.25">
      <c r="B29" s="36" t="s">
        <v>1145</v>
      </c>
      <c r="C29" s="36" t="s">
        <v>1146</v>
      </c>
      <c r="D29" s="38">
        <v>5000</v>
      </c>
      <c r="E29" s="3"/>
      <c r="F29" s="2"/>
      <c r="G29" s="2"/>
      <c r="H29" s="4">
        <f t="shared" si="2"/>
        <v>55000</v>
      </c>
      <c r="I29" s="38"/>
      <c r="J29" s="3"/>
      <c r="K29" s="4"/>
      <c r="L29" s="4"/>
      <c r="M29" s="38"/>
      <c r="N29" s="4"/>
      <c r="O29" s="4"/>
      <c r="P29" s="4"/>
      <c r="Q29" s="4"/>
      <c r="R29" s="4"/>
      <c r="S29" s="4"/>
      <c r="T29" s="4">
        <f t="shared" si="0"/>
        <v>73105.350000000006</v>
      </c>
      <c r="U29" s="32"/>
      <c r="V29" s="33"/>
      <c r="W29" s="4"/>
      <c r="X29" s="4"/>
      <c r="Y29" s="4"/>
      <c r="Z29" s="4"/>
      <c r="AA29" s="4"/>
      <c r="AB29" s="4"/>
      <c r="AC29" s="4"/>
      <c r="AD29" s="4"/>
      <c r="AE29" s="4"/>
      <c r="AF29" s="4">
        <f t="shared" si="1"/>
        <v>0</v>
      </c>
    </row>
    <row r="30" spans="2:32" x14ac:dyDescent="0.25">
      <c r="B30" s="36" t="s">
        <v>1145</v>
      </c>
      <c r="C30" s="36" t="s">
        <v>1147</v>
      </c>
      <c r="D30" s="38"/>
      <c r="E30" s="3">
        <v>0</v>
      </c>
      <c r="F30" s="2"/>
      <c r="G30" s="2">
        <v>5000</v>
      </c>
      <c r="H30" s="4">
        <f t="shared" si="2"/>
        <v>50000</v>
      </c>
      <c r="I30" s="38"/>
      <c r="J30" s="3"/>
      <c r="K30" s="4"/>
      <c r="L30" s="4"/>
      <c r="M30" s="38"/>
      <c r="N30" s="4"/>
      <c r="O30" s="4"/>
      <c r="P30" s="4"/>
      <c r="Q30" s="4"/>
      <c r="R30" s="4"/>
      <c r="S30" s="4"/>
      <c r="T30" s="4">
        <f t="shared" si="0"/>
        <v>73105.350000000006</v>
      </c>
      <c r="U30" s="32"/>
      <c r="V30" s="33"/>
      <c r="W30" s="4"/>
      <c r="X30" s="4"/>
      <c r="Y30" s="4"/>
      <c r="Z30" s="4"/>
      <c r="AA30" s="4"/>
      <c r="AB30" s="4"/>
      <c r="AC30" s="4"/>
      <c r="AD30" s="4"/>
      <c r="AE30" s="4"/>
      <c r="AF30" s="4">
        <f t="shared" si="1"/>
        <v>0</v>
      </c>
    </row>
    <row r="31" spans="2:32" x14ac:dyDescent="0.25">
      <c r="B31" s="36" t="s">
        <v>1148</v>
      </c>
      <c r="C31" s="36" t="s">
        <v>809</v>
      </c>
      <c r="D31" s="38"/>
      <c r="E31" s="3"/>
      <c r="F31" s="2"/>
      <c r="G31" s="2"/>
      <c r="H31" s="4">
        <f t="shared" si="2"/>
        <v>50000</v>
      </c>
      <c r="I31" s="38">
        <v>0</v>
      </c>
      <c r="J31" s="3"/>
      <c r="K31" s="4"/>
      <c r="L31" s="4"/>
      <c r="M31" s="38">
        <v>4097</v>
      </c>
      <c r="N31" s="4"/>
      <c r="O31" s="4"/>
      <c r="P31" s="4"/>
      <c r="Q31" s="4"/>
      <c r="R31" s="4"/>
      <c r="S31" s="4"/>
      <c r="T31" s="4">
        <f t="shared" si="0"/>
        <v>77202.350000000006</v>
      </c>
      <c r="U31" s="32"/>
      <c r="V31" s="33"/>
      <c r="W31" s="4"/>
      <c r="X31" s="4"/>
      <c r="Y31" s="4"/>
      <c r="Z31" s="4"/>
      <c r="AA31" s="4"/>
      <c r="AB31" s="4"/>
      <c r="AC31" s="4"/>
      <c r="AD31" s="4"/>
      <c r="AE31" s="4"/>
      <c r="AF31" s="4">
        <f t="shared" si="1"/>
        <v>0</v>
      </c>
    </row>
    <row r="32" spans="2:32" x14ac:dyDescent="0.25">
      <c r="B32" s="36" t="s">
        <v>1148</v>
      </c>
      <c r="C32" s="36" t="s">
        <v>1149</v>
      </c>
      <c r="D32" s="38"/>
      <c r="E32" s="3"/>
      <c r="F32" s="2"/>
      <c r="G32" s="2"/>
      <c r="H32" s="4">
        <f t="shared" si="2"/>
        <v>50000</v>
      </c>
      <c r="I32" s="38"/>
      <c r="J32" s="3">
        <v>5000</v>
      </c>
      <c r="K32" s="4"/>
      <c r="L32" s="4"/>
      <c r="M32" s="38"/>
      <c r="N32" s="4"/>
      <c r="O32" s="4"/>
      <c r="P32" s="4"/>
      <c r="Q32" s="4"/>
      <c r="R32" s="4"/>
      <c r="S32" s="4"/>
      <c r="T32" s="4">
        <f t="shared" si="0"/>
        <v>72202.350000000006</v>
      </c>
      <c r="U32" s="32"/>
      <c r="V32" s="33"/>
      <c r="W32" s="4"/>
      <c r="X32" s="4"/>
      <c r="Y32" s="4"/>
      <c r="Z32" s="4"/>
      <c r="AA32" s="4"/>
      <c r="AB32" s="4"/>
      <c r="AC32" s="4"/>
      <c r="AD32" s="4"/>
      <c r="AE32" s="4"/>
      <c r="AF32" s="4">
        <f t="shared" si="1"/>
        <v>0</v>
      </c>
    </row>
    <row r="33" spans="2:32" x14ac:dyDescent="0.25">
      <c r="B33" s="36" t="s">
        <v>1150</v>
      </c>
      <c r="C33" s="36" t="s">
        <v>1151</v>
      </c>
      <c r="D33" s="38"/>
      <c r="E33" s="3"/>
      <c r="F33" s="2"/>
      <c r="G33" s="2"/>
      <c r="H33" s="4">
        <f t="shared" si="2"/>
        <v>50000</v>
      </c>
      <c r="I33" s="38"/>
      <c r="J33" s="3">
        <v>10000</v>
      </c>
      <c r="K33" s="4"/>
      <c r="L33" s="4"/>
      <c r="M33" s="38"/>
      <c r="N33" s="4"/>
      <c r="O33" s="4"/>
      <c r="P33" s="4"/>
      <c r="Q33" s="4"/>
      <c r="R33" s="4"/>
      <c r="S33" s="4"/>
      <c r="T33" s="4">
        <f t="shared" si="0"/>
        <v>62202.350000000006</v>
      </c>
      <c r="U33" s="32"/>
      <c r="V33" s="33"/>
      <c r="W33" s="4"/>
      <c r="X33" s="4"/>
      <c r="Y33" s="4"/>
      <c r="Z33" s="4"/>
      <c r="AA33" s="4"/>
      <c r="AB33" s="4"/>
      <c r="AC33" s="4"/>
      <c r="AD33" s="4"/>
      <c r="AE33" s="4"/>
      <c r="AF33" s="4">
        <f t="shared" si="1"/>
        <v>0</v>
      </c>
    </row>
    <row r="34" spans="2:32" x14ac:dyDescent="0.25">
      <c r="B34" s="36" t="s">
        <v>1152</v>
      </c>
      <c r="C34" s="36" t="s">
        <v>1126</v>
      </c>
      <c r="D34" s="38"/>
      <c r="E34" s="3">
        <v>40000</v>
      </c>
      <c r="F34" s="2"/>
      <c r="G34" s="2"/>
      <c r="H34" s="4">
        <f t="shared" si="2"/>
        <v>10000</v>
      </c>
      <c r="I34" s="38">
        <v>0</v>
      </c>
      <c r="J34" s="3"/>
      <c r="K34" s="4"/>
      <c r="L34" s="4"/>
      <c r="M34" s="38"/>
      <c r="N34" s="4"/>
      <c r="O34" s="4"/>
      <c r="P34" s="4">
        <v>40000</v>
      </c>
      <c r="Q34" s="4"/>
      <c r="R34" s="4"/>
      <c r="S34" s="4"/>
      <c r="T34" s="4">
        <f t="shared" si="0"/>
        <v>102202.35</v>
      </c>
      <c r="U34" s="32"/>
      <c r="V34" s="33"/>
      <c r="W34" s="4"/>
      <c r="X34" s="4"/>
      <c r="Y34" s="4"/>
      <c r="Z34" s="4"/>
      <c r="AA34" s="4"/>
      <c r="AB34" s="4"/>
      <c r="AC34" s="4"/>
      <c r="AD34" s="4"/>
      <c r="AE34" s="4"/>
      <c r="AF34" s="4">
        <f t="shared" si="1"/>
        <v>0</v>
      </c>
    </row>
    <row r="35" spans="2:32" x14ac:dyDescent="0.25">
      <c r="B35" s="36" t="s">
        <v>1152</v>
      </c>
      <c r="C35" s="36" t="s">
        <v>455</v>
      </c>
      <c r="D35" s="38"/>
      <c r="E35" s="3"/>
      <c r="F35" s="2"/>
      <c r="G35" s="2"/>
      <c r="H35" s="4">
        <f t="shared" si="2"/>
        <v>10000</v>
      </c>
      <c r="I35" s="38">
        <v>30000</v>
      </c>
      <c r="J35" s="3"/>
      <c r="K35" s="4"/>
      <c r="L35" s="4"/>
      <c r="M35" s="38"/>
      <c r="N35" s="4"/>
      <c r="O35" s="4"/>
      <c r="P35" s="4"/>
      <c r="Q35" s="4"/>
      <c r="R35" s="4"/>
      <c r="S35" s="4"/>
      <c r="T35" s="4">
        <f t="shared" si="0"/>
        <v>132202.35</v>
      </c>
      <c r="U35" s="32"/>
      <c r="V35" s="33"/>
      <c r="W35" s="4"/>
      <c r="X35" s="4"/>
      <c r="Y35" s="4"/>
      <c r="Z35" s="4"/>
      <c r="AA35" s="4"/>
      <c r="AB35" s="4"/>
      <c r="AC35" s="4"/>
      <c r="AD35" s="4"/>
      <c r="AE35" s="4"/>
      <c r="AF35" s="4">
        <f t="shared" si="1"/>
        <v>0</v>
      </c>
    </row>
    <row r="36" spans="2:32" x14ac:dyDescent="0.25">
      <c r="B36" s="36" t="s">
        <v>1152</v>
      </c>
      <c r="C36" s="36" t="s">
        <v>632</v>
      </c>
      <c r="D36" s="38"/>
      <c r="E36" s="3">
        <v>0</v>
      </c>
      <c r="F36" s="2"/>
      <c r="G36" s="2">
        <v>10000</v>
      </c>
      <c r="H36" s="4">
        <f t="shared" si="2"/>
        <v>0</v>
      </c>
      <c r="I36" s="38"/>
      <c r="J36" s="3"/>
      <c r="K36" s="4"/>
      <c r="L36" s="4"/>
      <c r="M36" s="38"/>
      <c r="N36" s="4"/>
      <c r="O36" s="4"/>
      <c r="P36" s="4"/>
      <c r="Q36" s="4"/>
      <c r="R36" s="4"/>
      <c r="S36" s="4"/>
      <c r="T36" s="4">
        <f t="shared" si="0"/>
        <v>132202.35</v>
      </c>
      <c r="U36" s="32"/>
      <c r="V36" s="33"/>
      <c r="W36" s="4"/>
      <c r="X36" s="4"/>
      <c r="Y36" s="4"/>
      <c r="Z36" s="4"/>
      <c r="AA36" s="4"/>
      <c r="AB36" s="4"/>
      <c r="AC36" s="4"/>
      <c r="AD36" s="4"/>
      <c r="AE36" s="4"/>
      <c r="AF36" s="4">
        <f t="shared" si="1"/>
        <v>0</v>
      </c>
    </row>
    <row r="37" spans="2:32" x14ac:dyDescent="0.25">
      <c r="B37" s="36" t="s">
        <v>1153</v>
      </c>
      <c r="C37" s="36" t="s">
        <v>524</v>
      </c>
      <c r="D37" s="38"/>
      <c r="E37" s="45"/>
      <c r="F37" s="2"/>
      <c r="G37" s="2"/>
      <c r="H37" s="4">
        <f t="shared" si="2"/>
        <v>0</v>
      </c>
      <c r="I37" s="38">
        <v>250</v>
      </c>
      <c r="J37" s="3"/>
      <c r="K37" s="4"/>
      <c r="L37" s="4"/>
      <c r="M37" s="38"/>
      <c r="N37" s="4"/>
      <c r="O37" s="4"/>
      <c r="P37" s="4"/>
      <c r="Q37" s="4"/>
      <c r="R37" s="4"/>
      <c r="S37" s="4"/>
      <c r="T37" s="4">
        <f t="shared" si="0"/>
        <v>132452.35</v>
      </c>
      <c r="U37" s="32"/>
      <c r="V37" s="33"/>
      <c r="W37" s="4"/>
      <c r="X37" s="4"/>
      <c r="Y37" s="4"/>
      <c r="Z37" s="4"/>
      <c r="AA37" s="4"/>
      <c r="AB37" s="4"/>
      <c r="AC37" s="4"/>
      <c r="AD37" s="4"/>
      <c r="AE37" s="4"/>
      <c r="AF37" s="4">
        <f t="shared" si="1"/>
        <v>0</v>
      </c>
    </row>
    <row r="38" spans="2:32" x14ac:dyDescent="0.25">
      <c r="B38" s="36" t="s">
        <v>1154</v>
      </c>
      <c r="C38" s="36" t="s">
        <v>723</v>
      </c>
      <c r="D38" s="38"/>
      <c r="E38" s="46"/>
      <c r="F38" s="2"/>
      <c r="G38" s="2"/>
      <c r="H38" s="4">
        <f t="shared" si="2"/>
        <v>0</v>
      </c>
      <c r="I38" s="38"/>
      <c r="J38" s="3">
        <v>2500</v>
      </c>
      <c r="K38" s="4"/>
      <c r="L38" s="4"/>
      <c r="M38" s="38"/>
      <c r="N38" s="4"/>
      <c r="O38" s="4"/>
      <c r="P38" s="4"/>
      <c r="Q38" s="4"/>
      <c r="R38" s="4"/>
      <c r="S38" s="4"/>
      <c r="T38" s="4">
        <f t="shared" si="0"/>
        <v>129952.35</v>
      </c>
      <c r="U38" s="32"/>
      <c r="V38" s="33"/>
      <c r="W38" s="4"/>
      <c r="X38" s="4"/>
      <c r="Y38" s="4"/>
      <c r="Z38" s="4"/>
      <c r="AA38" s="4"/>
      <c r="AB38" s="4"/>
      <c r="AC38" s="4"/>
      <c r="AD38" s="4"/>
      <c r="AE38" s="4"/>
      <c r="AF38" s="4">
        <f t="shared" si="1"/>
        <v>0</v>
      </c>
    </row>
    <row r="39" spans="2:32" x14ac:dyDescent="0.25">
      <c r="B39" s="36" t="s">
        <v>1155</v>
      </c>
      <c r="C39" s="36" t="s">
        <v>720</v>
      </c>
      <c r="D39" s="38"/>
      <c r="E39" s="46"/>
      <c r="F39" s="2"/>
      <c r="G39" s="2"/>
      <c r="H39" s="4">
        <f t="shared" si="2"/>
        <v>0</v>
      </c>
      <c r="I39" s="38"/>
      <c r="J39" s="3">
        <v>2000</v>
      </c>
      <c r="K39" s="4"/>
      <c r="L39" s="4"/>
      <c r="M39" s="38"/>
      <c r="N39" s="4"/>
      <c r="O39" s="4"/>
      <c r="P39" s="4"/>
      <c r="Q39" s="4"/>
      <c r="R39" s="4"/>
      <c r="S39" s="4"/>
      <c r="T39" s="4">
        <f t="shared" si="0"/>
        <v>127952.35</v>
      </c>
      <c r="U39" s="32"/>
      <c r="V39" s="33"/>
      <c r="W39" s="4"/>
      <c r="X39" s="4"/>
      <c r="Y39" s="4"/>
      <c r="Z39" s="4"/>
      <c r="AA39" s="4"/>
      <c r="AB39" s="4"/>
      <c r="AC39" s="4"/>
      <c r="AD39" s="4"/>
      <c r="AE39" s="4"/>
      <c r="AF39" s="4">
        <f t="shared" si="1"/>
        <v>0</v>
      </c>
    </row>
    <row r="40" spans="2:32" x14ac:dyDescent="0.25">
      <c r="B40" s="36" t="s">
        <v>1156</v>
      </c>
      <c r="C40" s="36" t="s">
        <v>720</v>
      </c>
      <c r="D40" s="38"/>
      <c r="E40" s="46"/>
      <c r="F40" s="2"/>
      <c r="G40" s="2"/>
      <c r="H40" s="4">
        <f t="shared" si="2"/>
        <v>0</v>
      </c>
      <c r="I40" s="38"/>
      <c r="J40" s="3">
        <v>3000</v>
      </c>
      <c r="K40" s="4"/>
      <c r="L40" s="4"/>
      <c r="M40" s="38"/>
      <c r="N40" s="4"/>
      <c r="O40" s="4"/>
      <c r="P40" s="4"/>
      <c r="Q40" s="4"/>
      <c r="R40" s="4"/>
      <c r="S40" s="4"/>
      <c r="T40" s="4">
        <f t="shared" si="0"/>
        <v>124952.35</v>
      </c>
      <c r="U40" s="32"/>
      <c r="V40" s="33"/>
      <c r="W40" s="4"/>
      <c r="X40" s="4"/>
      <c r="Y40" s="4"/>
      <c r="Z40" s="4"/>
      <c r="AA40" s="4"/>
      <c r="AB40" s="4"/>
      <c r="AC40" s="4"/>
      <c r="AD40" s="4"/>
      <c r="AE40" s="4"/>
      <c r="AF40" s="4">
        <f t="shared" si="1"/>
        <v>0</v>
      </c>
    </row>
    <row r="41" spans="2:32" x14ac:dyDescent="0.25">
      <c r="B41" s="36" t="s">
        <v>1157</v>
      </c>
      <c r="C41" s="36" t="s">
        <v>560</v>
      </c>
      <c r="D41" s="38"/>
      <c r="E41" s="46"/>
      <c r="F41" s="2"/>
      <c r="G41" s="2"/>
      <c r="H41" s="4">
        <f t="shared" si="2"/>
        <v>0</v>
      </c>
      <c r="I41" s="38"/>
      <c r="J41" s="3">
        <v>8000</v>
      </c>
      <c r="K41" s="4"/>
      <c r="L41" s="4"/>
      <c r="M41" s="38"/>
      <c r="N41" s="4"/>
      <c r="O41" s="4"/>
      <c r="P41" s="4"/>
      <c r="Q41" s="4"/>
      <c r="R41" s="4"/>
      <c r="S41" s="4"/>
      <c r="T41" s="4">
        <f t="shared" si="0"/>
        <v>116952.35</v>
      </c>
      <c r="U41" s="32"/>
      <c r="V41" s="33"/>
      <c r="W41" s="4"/>
      <c r="X41" s="4"/>
      <c r="Y41" s="4"/>
      <c r="Z41" s="4"/>
      <c r="AA41" s="4"/>
      <c r="AB41" s="4"/>
      <c r="AC41" s="4"/>
      <c r="AD41" s="4"/>
      <c r="AE41" s="4"/>
      <c r="AF41" s="4">
        <f t="shared" si="1"/>
        <v>0</v>
      </c>
    </row>
    <row r="42" spans="2:32" x14ac:dyDescent="0.25">
      <c r="B42" s="36" t="s">
        <v>1157</v>
      </c>
      <c r="C42" s="36" t="s">
        <v>1158</v>
      </c>
      <c r="D42" s="38"/>
      <c r="E42" s="46"/>
      <c r="F42" s="2"/>
      <c r="G42" s="2"/>
      <c r="H42" s="4">
        <f t="shared" si="2"/>
        <v>0</v>
      </c>
      <c r="I42" s="38"/>
      <c r="J42" s="3">
        <v>3000</v>
      </c>
      <c r="K42" s="4"/>
      <c r="L42" s="4"/>
      <c r="M42" s="38"/>
      <c r="N42" s="4"/>
      <c r="O42" s="4"/>
      <c r="P42" s="4"/>
      <c r="Q42" s="4"/>
      <c r="R42" s="4"/>
      <c r="S42" s="4"/>
      <c r="T42" s="4">
        <f t="shared" si="0"/>
        <v>113952.35</v>
      </c>
      <c r="U42" s="32"/>
      <c r="V42" s="33"/>
      <c r="W42" s="4"/>
      <c r="X42" s="4"/>
      <c r="Y42" s="4"/>
      <c r="Z42" s="4"/>
      <c r="AA42" s="4"/>
      <c r="AB42" s="4"/>
      <c r="AC42" s="4"/>
      <c r="AD42" s="4"/>
      <c r="AE42" s="4"/>
      <c r="AF42" s="4">
        <f t="shared" si="1"/>
        <v>0</v>
      </c>
    </row>
    <row r="43" spans="2:32" x14ac:dyDescent="0.25">
      <c r="B43" s="36" t="s">
        <v>1159</v>
      </c>
      <c r="C43" s="36" t="s">
        <v>335</v>
      </c>
      <c r="D43" s="38"/>
      <c r="E43" s="46"/>
      <c r="F43" s="2"/>
      <c r="G43" s="2"/>
      <c r="H43" s="4">
        <f t="shared" si="2"/>
        <v>0</v>
      </c>
      <c r="I43" s="38"/>
      <c r="J43" s="3">
        <v>0</v>
      </c>
      <c r="K43" s="4"/>
      <c r="L43" s="4"/>
      <c r="M43" s="38"/>
      <c r="N43" s="4"/>
      <c r="O43" s="4"/>
      <c r="P43" s="4"/>
      <c r="Q43" s="4"/>
      <c r="R43" s="4"/>
      <c r="S43" s="4">
        <v>100000</v>
      </c>
      <c r="T43" s="4">
        <f t="shared" si="0"/>
        <v>13952.350000000006</v>
      </c>
      <c r="U43" s="32"/>
      <c r="V43" s="33"/>
      <c r="W43" s="4"/>
      <c r="X43" s="4"/>
      <c r="Y43" s="4"/>
      <c r="Z43" s="4"/>
      <c r="AA43" s="4"/>
      <c r="AB43" s="4"/>
      <c r="AC43" s="4"/>
      <c r="AD43" s="4"/>
      <c r="AE43" s="4"/>
      <c r="AF43" s="4">
        <f t="shared" si="1"/>
        <v>0</v>
      </c>
    </row>
    <row r="44" spans="2:32" x14ac:dyDescent="0.25">
      <c r="B44" s="36" t="s">
        <v>1160</v>
      </c>
      <c r="C44" s="36" t="s">
        <v>820</v>
      </c>
      <c r="D44" s="38"/>
      <c r="E44" s="46"/>
      <c r="F44" s="2"/>
      <c r="G44" s="2"/>
      <c r="H44" s="4">
        <f t="shared" si="2"/>
        <v>0</v>
      </c>
      <c r="I44" s="38">
        <v>867</v>
      </c>
      <c r="J44" s="3"/>
      <c r="K44" s="4"/>
      <c r="L44" s="4"/>
      <c r="M44" s="38"/>
      <c r="N44" s="4"/>
      <c r="O44" s="4"/>
      <c r="P44" s="4"/>
      <c r="Q44" s="4"/>
      <c r="R44" s="4"/>
      <c r="S44" s="4"/>
      <c r="T44" s="4">
        <f t="shared" si="0"/>
        <v>14819.350000000006</v>
      </c>
      <c r="U44" s="32"/>
      <c r="V44" s="33"/>
      <c r="W44" s="4"/>
      <c r="X44" s="4"/>
      <c r="Y44" s="4"/>
      <c r="Z44" s="4"/>
      <c r="AA44" s="4"/>
      <c r="AB44" s="4"/>
      <c r="AC44" s="4"/>
      <c r="AD44" s="4"/>
      <c r="AE44" s="4"/>
      <c r="AF44" s="4">
        <f t="shared" si="1"/>
        <v>0</v>
      </c>
    </row>
    <row r="45" spans="2:32" x14ac:dyDescent="0.25">
      <c r="B45" s="36" t="s">
        <v>1161</v>
      </c>
      <c r="C45" s="36" t="s">
        <v>419</v>
      </c>
      <c r="D45" s="38"/>
      <c r="E45" s="3"/>
      <c r="F45" s="2"/>
      <c r="G45" s="2"/>
      <c r="H45" s="4">
        <f t="shared" si="2"/>
        <v>0</v>
      </c>
      <c r="I45" s="38"/>
      <c r="J45" s="3">
        <v>500</v>
      </c>
      <c r="K45" s="4"/>
      <c r="L45" s="4"/>
      <c r="M45" s="38"/>
      <c r="N45" s="4"/>
      <c r="O45" s="4"/>
      <c r="P45" s="4"/>
      <c r="Q45" s="4"/>
      <c r="R45" s="4"/>
      <c r="S45" s="4"/>
      <c r="T45" s="4">
        <f t="shared" si="0"/>
        <v>14319.350000000006</v>
      </c>
      <c r="U45" s="32"/>
      <c r="V45" s="33"/>
      <c r="W45" s="4"/>
      <c r="X45" s="4"/>
      <c r="Y45" s="4"/>
      <c r="Z45" s="4"/>
      <c r="AA45" s="4"/>
      <c r="AB45" s="4"/>
      <c r="AC45" s="4"/>
      <c r="AD45" s="4"/>
      <c r="AE45" s="4"/>
      <c r="AF45" s="4">
        <f t="shared" si="1"/>
        <v>0</v>
      </c>
    </row>
    <row r="46" spans="2:32" x14ac:dyDescent="0.25">
      <c r="B46" s="36" t="s">
        <v>1161</v>
      </c>
      <c r="C46" s="36" t="s">
        <v>419</v>
      </c>
      <c r="D46" s="38"/>
      <c r="E46" s="3"/>
      <c r="F46" s="2"/>
      <c r="G46" s="2"/>
      <c r="H46" s="4">
        <f t="shared" si="2"/>
        <v>0</v>
      </c>
      <c r="I46" s="38"/>
      <c r="J46" s="3">
        <v>500</v>
      </c>
      <c r="K46" s="4"/>
      <c r="L46" s="4"/>
      <c r="M46" s="38"/>
      <c r="N46" s="4"/>
      <c r="O46" s="4"/>
      <c r="P46" s="4"/>
      <c r="Q46" s="4"/>
      <c r="R46" s="4"/>
      <c r="S46" s="4"/>
      <c r="T46" s="4">
        <f t="shared" si="0"/>
        <v>13819.350000000006</v>
      </c>
      <c r="U46" s="32"/>
      <c r="V46" s="33"/>
      <c r="W46" s="4"/>
      <c r="X46" s="4"/>
      <c r="Y46" s="4"/>
      <c r="Z46" s="4"/>
      <c r="AA46" s="4"/>
      <c r="AB46" s="4"/>
      <c r="AC46" s="4"/>
      <c r="AD46" s="4"/>
      <c r="AE46" s="4"/>
      <c r="AF46" s="4">
        <f t="shared" si="1"/>
        <v>0</v>
      </c>
    </row>
    <row r="47" spans="2:32" x14ac:dyDescent="0.25">
      <c r="B47" s="36" t="s">
        <v>1162</v>
      </c>
      <c r="C47" s="36" t="s">
        <v>1163</v>
      </c>
      <c r="D47" s="38"/>
      <c r="E47" s="3"/>
      <c r="F47" s="2"/>
      <c r="G47" s="2"/>
      <c r="H47" s="4">
        <f t="shared" si="2"/>
        <v>0</v>
      </c>
      <c r="I47" s="38">
        <v>2500</v>
      </c>
      <c r="J47" s="3"/>
      <c r="K47" s="4"/>
      <c r="L47" s="4"/>
      <c r="M47" s="38"/>
      <c r="N47" s="4"/>
      <c r="O47" s="4"/>
      <c r="P47" s="4"/>
      <c r="Q47" s="4"/>
      <c r="R47" s="4"/>
      <c r="S47" s="4"/>
      <c r="T47" s="4">
        <f t="shared" si="0"/>
        <v>16319.350000000006</v>
      </c>
      <c r="U47" s="32"/>
      <c r="V47" s="33"/>
      <c r="W47" s="4"/>
      <c r="X47" s="4"/>
      <c r="Y47" s="4"/>
      <c r="Z47" s="4"/>
      <c r="AA47" s="4"/>
      <c r="AB47" s="4"/>
      <c r="AC47" s="4"/>
      <c r="AD47" s="4"/>
      <c r="AE47" s="4"/>
      <c r="AF47" s="4">
        <f t="shared" si="1"/>
        <v>0</v>
      </c>
    </row>
    <row r="48" spans="2:32" x14ac:dyDescent="0.25">
      <c r="B48" s="36" t="s">
        <v>1162</v>
      </c>
      <c r="C48" s="36" t="s">
        <v>524</v>
      </c>
      <c r="D48" s="38"/>
      <c r="E48" s="3"/>
      <c r="F48" s="2"/>
      <c r="G48" s="2"/>
      <c r="H48" s="4">
        <f t="shared" si="2"/>
        <v>0</v>
      </c>
      <c r="I48" s="38">
        <v>250</v>
      </c>
      <c r="J48" s="3"/>
      <c r="K48" s="4"/>
      <c r="L48" s="4"/>
      <c r="M48" s="38"/>
      <c r="N48" s="4"/>
      <c r="O48" s="4"/>
      <c r="P48" s="4"/>
      <c r="Q48" s="4"/>
      <c r="R48" s="4"/>
      <c r="S48" s="4"/>
      <c r="T48" s="4">
        <f t="shared" si="0"/>
        <v>16569.350000000006</v>
      </c>
      <c r="U48" s="32"/>
      <c r="V48" s="33"/>
      <c r="W48" s="4"/>
      <c r="X48" s="4"/>
      <c r="Y48" s="4"/>
      <c r="Z48" s="4"/>
      <c r="AA48" s="4"/>
      <c r="AB48" s="4"/>
      <c r="AC48" s="4"/>
      <c r="AD48" s="4"/>
      <c r="AE48" s="4"/>
      <c r="AF48" s="4">
        <f t="shared" si="1"/>
        <v>0</v>
      </c>
    </row>
    <row r="49" spans="2:32" x14ac:dyDescent="0.25">
      <c r="B49" s="36" t="s">
        <v>1164</v>
      </c>
      <c r="C49" s="36" t="s">
        <v>518</v>
      </c>
      <c r="D49" s="38"/>
      <c r="E49" s="3"/>
      <c r="F49" s="2"/>
      <c r="G49" s="2"/>
      <c r="H49" s="4">
        <f t="shared" si="2"/>
        <v>0</v>
      </c>
      <c r="I49" s="38">
        <v>250</v>
      </c>
      <c r="J49" s="3"/>
      <c r="K49" s="4"/>
      <c r="L49" s="4"/>
      <c r="M49" s="38"/>
      <c r="N49" s="4"/>
      <c r="O49" s="4"/>
      <c r="P49" s="4"/>
      <c r="Q49" s="4"/>
      <c r="R49" s="4"/>
      <c r="S49" s="4"/>
      <c r="T49" s="4">
        <f t="shared" si="0"/>
        <v>16819.350000000006</v>
      </c>
      <c r="U49" s="32"/>
      <c r="V49" s="33"/>
      <c r="W49" s="4"/>
      <c r="X49" s="4"/>
      <c r="Y49" s="4"/>
      <c r="Z49" s="4"/>
      <c r="AA49" s="4"/>
      <c r="AB49" s="4"/>
      <c r="AC49" s="4"/>
      <c r="AD49" s="4"/>
      <c r="AE49" s="4"/>
      <c r="AF49" s="4">
        <f t="shared" si="1"/>
        <v>0</v>
      </c>
    </row>
    <row r="50" spans="2:32" x14ac:dyDescent="0.25">
      <c r="B50" s="36" t="s">
        <v>1164</v>
      </c>
      <c r="C50" s="36" t="s">
        <v>1165</v>
      </c>
      <c r="D50" s="38"/>
      <c r="E50" s="3"/>
      <c r="F50" s="2"/>
      <c r="G50" s="2"/>
      <c r="H50" s="4">
        <f t="shared" si="2"/>
        <v>0</v>
      </c>
      <c r="I50" s="38"/>
      <c r="J50" s="3">
        <v>2000</v>
      </c>
      <c r="K50" s="4"/>
      <c r="L50" s="4"/>
      <c r="M50" s="38"/>
      <c r="N50" s="4"/>
      <c r="O50" s="4"/>
      <c r="P50" s="4"/>
      <c r="Q50" s="4"/>
      <c r="R50" s="4"/>
      <c r="S50" s="4"/>
      <c r="T50" s="4">
        <f t="shared" si="0"/>
        <v>14819.350000000006</v>
      </c>
      <c r="U50" s="32"/>
      <c r="V50" s="33"/>
      <c r="W50" s="4"/>
      <c r="X50" s="4"/>
      <c r="Y50" s="4"/>
      <c r="Z50" s="4"/>
      <c r="AA50" s="4"/>
      <c r="AB50" s="4"/>
      <c r="AC50" s="4"/>
      <c r="AD50" s="4"/>
      <c r="AE50" s="4"/>
      <c r="AF50" s="4">
        <f t="shared" si="1"/>
        <v>0</v>
      </c>
    </row>
    <row r="51" spans="2:32" x14ac:dyDescent="0.25">
      <c r="B51" s="36" t="s">
        <v>1166</v>
      </c>
      <c r="C51" s="36" t="s">
        <v>1167</v>
      </c>
      <c r="D51" s="38"/>
      <c r="E51" s="3"/>
      <c r="F51" s="2"/>
      <c r="G51" s="2"/>
      <c r="H51" s="4">
        <f t="shared" si="2"/>
        <v>0</v>
      </c>
      <c r="I51" s="38"/>
      <c r="J51" s="3">
        <v>500</v>
      </c>
      <c r="K51" s="4"/>
      <c r="L51" s="4"/>
      <c r="M51" s="38"/>
      <c r="N51" s="4"/>
      <c r="O51" s="4"/>
      <c r="P51" s="4"/>
      <c r="Q51" s="4"/>
      <c r="R51" s="4"/>
      <c r="S51" s="4"/>
      <c r="T51" s="4">
        <f t="shared" si="0"/>
        <v>14319.350000000006</v>
      </c>
      <c r="U51" s="32"/>
      <c r="V51" s="33"/>
      <c r="W51" s="4"/>
      <c r="X51" s="4"/>
      <c r="Y51" s="4"/>
      <c r="Z51" s="4"/>
      <c r="AA51" s="4"/>
      <c r="AB51" s="4"/>
      <c r="AC51" s="4"/>
      <c r="AD51" s="4"/>
      <c r="AE51" s="4"/>
      <c r="AF51" s="4">
        <f t="shared" si="1"/>
        <v>0</v>
      </c>
    </row>
    <row r="52" spans="2:32" x14ac:dyDescent="0.25">
      <c r="B52" s="36" t="s">
        <v>1166</v>
      </c>
      <c r="C52" s="36" t="s">
        <v>1167</v>
      </c>
      <c r="D52" s="38"/>
      <c r="E52" s="3"/>
      <c r="F52" s="2"/>
      <c r="G52" s="2"/>
      <c r="H52" s="4">
        <f t="shared" si="2"/>
        <v>0</v>
      </c>
      <c r="I52" s="38"/>
      <c r="J52" s="3">
        <v>500</v>
      </c>
      <c r="K52" s="4"/>
      <c r="L52" s="4"/>
      <c r="M52" s="38"/>
      <c r="N52" s="4"/>
      <c r="O52" s="4"/>
      <c r="P52" s="4"/>
      <c r="Q52" s="4"/>
      <c r="R52" s="4"/>
      <c r="S52" s="4"/>
      <c r="T52" s="4">
        <f t="shared" si="0"/>
        <v>13819.350000000006</v>
      </c>
      <c r="U52" s="32"/>
      <c r="V52" s="33"/>
      <c r="W52" s="4"/>
      <c r="X52" s="4"/>
      <c r="Y52" s="4"/>
      <c r="Z52" s="4"/>
      <c r="AA52" s="4"/>
      <c r="AB52" s="4"/>
      <c r="AC52" s="4"/>
      <c r="AD52" s="4"/>
      <c r="AE52" s="4"/>
      <c r="AF52" s="4">
        <f t="shared" si="1"/>
        <v>0</v>
      </c>
    </row>
    <row r="53" spans="2:32" x14ac:dyDescent="0.25">
      <c r="B53" s="36" t="s">
        <v>1166</v>
      </c>
      <c r="C53" s="36" t="s">
        <v>419</v>
      </c>
      <c r="D53" s="38"/>
      <c r="E53" s="3"/>
      <c r="F53" s="2"/>
      <c r="G53" s="2"/>
      <c r="H53" s="4">
        <f t="shared" si="2"/>
        <v>0</v>
      </c>
      <c r="I53" s="38"/>
      <c r="J53" s="3">
        <v>500</v>
      </c>
      <c r="K53" s="4"/>
      <c r="L53" s="4"/>
      <c r="M53" s="38"/>
      <c r="N53" s="4"/>
      <c r="O53" s="4"/>
      <c r="P53" s="4"/>
      <c r="Q53" s="4"/>
      <c r="R53" s="4"/>
      <c r="S53" s="4"/>
      <c r="T53" s="4">
        <f t="shared" si="0"/>
        <v>13319.350000000006</v>
      </c>
      <c r="U53" s="32"/>
      <c r="V53" s="33"/>
      <c r="W53" s="4"/>
      <c r="X53" s="4"/>
      <c r="Y53" s="4"/>
      <c r="Z53" s="4"/>
      <c r="AA53" s="4"/>
      <c r="AB53" s="4"/>
      <c r="AC53" s="4"/>
      <c r="AD53" s="4"/>
      <c r="AE53" s="4"/>
      <c r="AF53" s="4">
        <f t="shared" si="1"/>
        <v>0</v>
      </c>
    </row>
    <row r="54" spans="2:32" x14ac:dyDescent="0.25">
      <c r="B54" s="36" t="s">
        <v>1168</v>
      </c>
      <c r="C54" s="36" t="s">
        <v>1169</v>
      </c>
      <c r="D54" s="38"/>
      <c r="E54" s="3"/>
      <c r="F54" s="2"/>
      <c r="G54" s="2"/>
      <c r="H54" s="4">
        <f t="shared" si="2"/>
        <v>0</v>
      </c>
      <c r="I54" s="38"/>
      <c r="J54" s="3">
        <v>5000</v>
      </c>
      <c r="K54" s="4"/>
      <c r="L54" s="4"/>
      <c r="M54" s="38"/>
      <c r="N54" s="4"/>
      <c r="O54" s="4"/>
      <c r="P54" s="4"/>
      <c r="Q54" s="4"/>
      <c r="R54" s="4"/>
      <c r="S54" s="4"/>
      <c r="T54" s="4">
        <f t="shared" si="0"/>
        <v>8319.3500000000058</v>
      </c>
      <c r="U54" s="32"/>
      <c r="V54" s="33"/>
      <c r="W54" s="4"/>
      <c r="X54" s="4"/>
      <c r="Y54" s="4"/>
      <c r="Z54" s="4"/>
      <c r="AA54" s="4"/>
      <c r="AB54" s="4"/>
      <c r="AC54" s="4"/>
      <c r="AD54" s="4"/>
      <c r="AE54" s="4"/>
      <c r="AF54" s="4">
        <f t="shared" si="1"/>
        <v>0</v>
      </c>
    </row>
    <row r="55" spans="2:32" x14ac:dyDescent="0.25">
      <c r="B55" s="36" t="s">
        <v>1170</v>
      </c>
      <c r="C55" s="36" t="s">
        <v>809</v>
      </c>
      <c r="D55" s="38"/>
      <c r="E55" s="3"/>
      <c r="F55" s="2"/>
      <c r="G55" s="2"/>
      <c r="H55" s="4">
        <f t="shared" si="2"/>
        <v>0</v>
      </c>
      <c r="I55" s="38">
        <v>0</v>
      </c>
      <c r="J55" s="3"/>
      <c r="K55" s="4"/>
      <c r="L55" s="4"/>
      <c r="M55" s="38">
        <v>8194</v>
      </c>
      <c r="N55" s="4"/>
      <c r="O55" s="4"/>
      <c r="P55" s="4"/>
      <c r="Q55" s="4"/>
      <c r="R55" s="4"/>
      <c r="S55" s="4"/>
      <c r="T55" s="4">
        <f t="shared" si="0"/>
        <v>16513.350000000006</v>
      </c>
      <c r="U55" s="32"/>
      <c r="V55" s="33"/>
      <c r="W55" s="4"/>
      <c r="X55" s="4"/>
      <c r="Y55" s="4"/>
      <c r="Z55" s="4"/>
      <c r="AA55" s="4"/>
      <c r="AB55" s="4"/>
      <c r="AC55" s="4"/>
      <c r="AD55" s="4"/>
      <c r="AE55" s="4"/>
      <c r="AF55" s="4">
        <f t="shared" si="1"/>
        <v>0</v>
      </c>
    </row>
    <row r="56" spans="2:32" x14ac:dyDescent="0.25">
      <c r="B56" s="36" t="s">
        <v>1170</v>
      </c>
      <c r="C56" s="36" t="s">
        <v>809</v>
      </c>
      <c r="D56" s="38"/>
      <c r="E56" s="3"/>
      <c r="F56" s="2"/>
      <c r="G56" s="2"/>
      <c r="H56" s="4">
        <f t="shared" si="2"/>
        <v>0</v>
      </c>
      <c r="I56" s="38">
        <v>0</v>
      </c>
      <c r="J56" s="3"/>
      <c r="K56" s="4"/>
      <c r="L56" s="4"/>
      <c r="M56" s="38">
        <v>886</v>
      </c>
      <c r="N56" s="4"/>
      <c r="O56" s="4"/>
      <c r="P56" s="4"/>
      <c r="Q56" s="4"/>
      <c r="R56" s="4"/>
      <c r="S56" s="4"/>
      <c r="T56" s="4">
        <f t="shared" si="0"/>
        <v>17399.350000000006</v>
      </c>
      <c r="U56" s="32"/>
      <c r="V56" s="33"/>
      <c r="W56" s="4"/>
      <c r="X56" s="4"/>
      <c r="Y56" s="4"/>
      <c r="Z56" s="4"/>
      <c r="AA56" s="4"/>
      <c r="AB56" s="4"/>
      <c r="AC56" s="4"/>
      <c r="AD56" s="4"/>
      <c r="AE56" s="4"/>
      <c r="AF56" s="4">
        <f t="shared" si="1"/>
        <v>0</v>
      </c>
    </row>
    <row r="57" spans="2:32" x14ac:dyDescent="0.25">
      <c r="B57" s="36" t="s">
        <v>1171</v>
      </c>
      <c r="C57" s="36" t="s">
        <v>1078</v>
      </c>
      <c r="D57" s="38"/>
      <c r="E57" s="3"/>
      <c r="F57" s="2"/>
      <c r="G57" s="2"/>
      <c r="H57" s="4">
        <f t="shared" si="2"/>
        <v>0</v>
      </c>
      <c r="I57" s="38"/>
      <c r="J57" s="3">
        <v>0</v>
      </c>
      <c r="K57" s="4"/>
      <c r="L57" s="4"/>
      <c r="M57" s="38"/>
      <c r="N57" s="4">
        <v>2809</v>
      </c>
      <c r="O57" s="4"/>
      <c r="P57" s="4"/>
      <c r="Q57" s="4"/>
      <c r="R57" s="4"/>
      <c r="S57" s="4"/>
      <c r="T57" s="4">
        <f t="shared" si="0"/>
        <v>14590.350000000006</v>
      </c>
      <c r="U57" s="32"/>
      <c r="V57" s="33"/>
      <c r="W57" s="4"/>
      <c r="X57" s="4"/>
      <c r="Y57" s="4"/>
      <c r="Z57" s="4"/>
      <c r="AA57" s="4"/>
      <c r="AB57" s="4"/>
      <c r="AC57" s="4"/>
      <c r="AD57" s="4"/>
      <c r="AE57" s="4"/>
      <c r="AF57" s="4">
        <f t="shared" si="1"/>
        <v>0</v>
      </c>
    </row>
    <row r="58" spans="2:32" x14ac:dyDescent="0.25">
      <c r="B58" s="36" t="s">
        <v>1172</v>
      </c>
      <c r="C58" s="36" t="s">
        <v>477</v>
      </c>
      <c r="D58" s="38"/>
      <c r="E58" s="3"/>
      <c r="F58" s="2"/>
      <c r="G58" s="2"/>
      <c r="H58" s="4">
        <f t="shared" si="2"/>
        <v>0</v>
      </c>
      <c r="I58" s="38"/>
      <c r="J58" s="3">
        <v>500</v>
      </c>
      <c r="K58" s="4"/>
      <c r="L58" s="4"/>
      <c r="M58" s="38"/>
      <c r="N58" s="4"/>
      <c r="O58" s="4"/>
      <c r="P58" s="4"/>
      <c r="Q58" s="4"/>
      <c r="R58" s="4"/>
      <c r="S58" s="4"/>
      <c r="T58" s="4">
        <f t="shared" si="0"/>
        <v>14090.350000000006</v>
      </c>
      <c r="U58" s="32"/>
      <c r="V58" s="33"/>
      <c r="W58" s="4"/>
      <c r="X58" s="4"/>
      <c r="Y58" s="4"/>
      <c r="Z58" s="4"/>
      <c r="AA58" s="4"/>
      <c r="AB58" s="4"/>
      <c r="AC58" s="4"/>
      <c r="AD58" s="4"/>
      <c r="AE58" s="4"/>
      <c r="AF58" s="4">
        <f t="shared" si="1"/>
        <v>0</v>
      </c>
    </row>
    <row r="59" spans="2:32" x14ac:dyDescent="0.25">
      <c r="B59" s="36" t="s">
        <v>1172</v>
      </c>
      <c r="C59" s="36" t="s">
        <v>477</v>
      </c>
      <c r="D59" s="38"/>
      <c r="E59" s="3"/>
      <c r="F59" s="2"/>
      <c r="G59" s="2"/>
      <c r="H59" s="4">
        <f t="shared" si="2"/>
        <v>0</v>
      </c>
      <c r="I59" s="38"/>
      <c r="J59" s="3">
        <v>500</v>
      </c>
      <c r="K59" s="4"/>
      <c r="L59" s="4"/>
      <c r="M59" s="38"/>
      <c r="N59" s="4"/>
      <c r="O59" s="4"/>
      <c r="P59" s="4"/>
      <c r="Q59" s="4"/>
      <c r="R59" s="4"/>
      <c r="S59" s="4"/>
      <c r="T59" s="4">
        <f t="shared" si="0"/>
        <v>13590.350000000006</v>
      </c>
      <c r="U59" s="32"/>
      <c r="V59" s="33"/>
      <c r="W59" s="4"/>
      <c r="X59" s="4"/>
      <c r="Y59" s="4"/>
      <c r="Z59" s="4"/>
      <c r="AA59" s="4"/>
      <c r="AB59" s="4"/>
      <c r="AC59" s="4"/>
      <c r="AD59" s="4"/>
      <c r="AE59" s="4"/>
      <c r="AF59" s="4">
        <f t="shared" si="1"/>
        <v>0</v>
      </c>
    </row>
    <row r="60" spans="2:32" x14ac:dyDescent="0.25">
      <c r="B60" s="36" t="s">
        <v>1173</v>
      </c>
      <c r="C60" s="36" t="s">
        <v>690</v>
      </c>
      <c r="D60" s="38">
        <v>11000</v>
      </c>
      <c r="E60" s="3">
        <v>11000</v>
      </c>
      <c r="F60" s="2"/>
      <c r="G60" s="2"/>
      <c r="H60" s="4">
        <f t="shared" si="2"/>
        <v>0</v>
      </c>
      <c r="I60" s="38">
        <v>0</v>
      </c>
      <c r="J60" s="3">
        <v>0</v>
      </c>
      <c r="K60" s="4"/>
      <c r="L60" s="4"/>
      <c r="M60" s="38"/>
      <c r="N60" s="4"/>
      <c r="O60" s="4"/>
      <c r="P60" s="4">
        <v>11000</v>
      </c>
      <c r="Q60" s="4"/>
      <c r="R60" s="4"/>
      <c r="S60" s="4"/>
      <c r="T60" s="4">
        <f t="shared" si="0"/>
        <v>24590.350000000006</v>
      </c>
      <c r="U60" s="32"/>
      <c r="V60" s="33"/>
      <c r="W60" s="4"/>
      <c r="X60" s="4"/>
      <c r="Y60" s="4"/>
      <c r="Z60" s="4"/>
      <c r="AA60" s="4"/>
      <c r="AB60" s="4"/>
      <c r="AC60" s="4"/>
      <c r="AD60" s="4"/>
      <c r="AE60" s="4"/>
      <c r="AF60" s="4">
        <f t="shared" si="1"/>
        <v>0</v>
      </c>
    </row>
    <row r="61" spans="2:32" x14ac:dyDescent="0.25">
      <c r="B61" s="36" t="s">
        <v>1173</v>
      </c>
      <c r="C61" s="36" t="s">
        <v>456</v>
      </c>
      <c r="D61" s="38">
        <v>21000</v>
      </c>
      <c r="E61" s="3">
        <v>21000</v>
      </c>
      <c r="F61" s="2"/>
      <c r="G61" s="2"/>
      <c r="H61" s="4">
        <f t="shared" si="2"/>
        <v>0</v>
      </c>
      <c r="I61" s="38">
        <v>0</v>
      </c>
      <c r="J61" s="3">
        <v>0</v>
      </c>
      <c r="K61" s="4"/>
      <c r="L61" s="4"/>
      <c r="M61" s="38"/>
      <c r="N61" s="4"/>
      <c r="O61" s="4"/>
      <c r="P61" s="4">
        <v>21000</v>
      </c>
      <c r="Q61" s="4"/>
      <c r="R61" s="4"/>
      <c r="S61" s="4"/>
      <c r="T61" s="4">
        <f t="shared" si="0"/>
        <v>45590.350000000006</v>
      </c>
      <c r="U61" s="32"/>
      <c r="V61" s="33"/>
      <c r="W61" s="4"/>
      <c r="X61" s="4"/>
      <c r="Y61" s="4"/>
      <c r="Z61" s="4"/>
      <c r="AA61" s="4"/>
      <c r="AB61" s="4"/>
      <c r="AC61" s="4"/>
      <c r="AD61" s="4"/>
      <c r="AE61" s="4"/>
      <c r="AF61" s="4">
        <f t="shared" si="1"/>
        <v>0</v>
      </c>
    </row>
    <row r="62" spans="2:32" x14ac:dyDescent="0.25">
      <c r="B62" s="36" t="s">
        <v>1173</v>
      </c>
      <c r="C62" s="36" t="s">
        <v>515</v>
      </c>
      <c r="D62" s="38">
        <v>30000</v>
      </c>
      <c r="E62" s="3">
        <v>30000</v>
      </c>
      <c r="F62" s="2"/>
      <c r="G62" s="2"/>
      <c r="H62" s="4">
        <f t="shared" si="2"/>
        <v>0</v>
      </c>
      <c r="I62" s="38">
        <v>0</v>
      </c>
      <c r="J62" s="3">
        <v>0</v>
      </c>
      <c r="K62" s="4"/>
      <c r="L62" s="4"/>
      <c r="M62" s="38"/>
      <c r="N62" s="4"/>
      <c r="O62" s="4"/>
      <c r="P62" s="4">
        <v>30000</v>
      </c>
      <c r="Q62" s="4"/>
      <c r="R62" s="4"/>
      <c r="S62" s="4"/>
      <c r="T62" s="4">
        <f t="shared" si="0"/>
        <v>75590.350000000006</v>
      </c>
      <c r="U62" s="32"/>
      <c r="V62" s="33"/>
      <c r="W62" s="4"/>
      <c r="X62" s="4"/>
      <c r="Y62" s="4"/>
      <c r="Z62" s="4"/>
      <c r="AA62" s="4"/>
      <c r="AB62" s="4"/>
      <c r="AC62" s="4"/>
      <c r="AD62" s="4"/>
      <c r="AE62" s="4"/>
      <c r="AF62" s="4">
        <f t="shared" si="1"/>
        <v>0</v>
      </c>
    </row>
    <row r="63" spans="2:32" x14ac:dyDescent="0.25">
      <c r="B63" s="36" t="s">
        <v>1173</v>
      </c>
      <c r="C63" s="36" t="s">
        <v>701</v>
      </c>
      <c r="D63" s="38">
        <v>25000</v>
      </c>
      <c r="E63" s="3"/>
      <c r="F63" s="2"/>
      <c r="G63" s="2"/>
      <c r="H63" s="4">
        <f t="shared" si="2"/>
        <v>25000</v>
      </c>
      <c r="I63" s="38"/>
      <c r="J63" s="3"/>
      <c r="K63" s="4"/>
      <c r="L63" s="4"/>
      <c r="M63" s="38"/>
      <c r="N63" s="4"/>
      <c r="O63" s="4"/>
      <c r="P63" s="4"/>
      <c r="Q63" s="4"/>
      <c r="R63" s="4"/>
      <c r="S63" s="4"/>
      <c r="T63" s="4">
        <f t="shared" si="0"/>
        <v>75590.350000000006</v>
      </c>
      <c r="U63" s="32"/>
      <c r="V63" s="33"/>
      <c r="W63" s="4"/>
      <c r="X63" s="4"/>
      <c r="Y63" s="4"/>
      <c r="Z63" s="4"/>
      <c r="AA63" s="4"/>
      <c r="AB63" s="4"/>
      <c r="AC63" s="4"/>
      <c r="AD63" s="4"/>
      <c r="AE63" s="4"/>
      <c r="AF63" s="4">
        <f t="shared" si="1"/>
        <v>0</v>
      </c>
    </row>
    <row r="64" spans="2:32" x14ac:dyDescent="0.25">
      <c r="B64" s="36" t="s">
        <v>1173</v>
      </c>
      <c r="C64" s="36" t="s">
        <v>664</v>
      </c>
      <c r="D64" s="38">
        <v>25000</v>
      </c>
      <c r="E64" s="3"/>
      <c r="F64" s="2"/>
      <c r="G64" s="2"/>
      <c r="H64" s="4">
        <f t="shared" si="2"/>
        <v>50000</v>
      </c>
      <c r="I64" s="38"/>
      <c r="J64" s="3"/>
      <c r="K64" s="4"/>
      <c r="L64" s="4"/>
      <c r="M64" s="38"/>
      <c r="N64" s="4"/>
      <c r="O64" s="4"/>
      <c r="P64" s="4"/>
      <c r="Q64" s="4"/>
      <c r="R64" s="4"/>
      <c r="S64" s="4"/>
      <c r="T64" s="4">
        <f t="shared" si="0"/>
        <v>75590.350000000006</v>
      </c>
      <c r="U64" s="32"/>
      <c r="V64" s="33"/>
      <c r="W64" s="4"/>
      <c r="X64" s="4"/>
      <c r="Y64" s="4"/>
      <c r="Z64" s="4"/>
      <c r="AA64" s="4"/>
      <c r="AB64" s="4"/>
      <c r="AC64" s="4"/>
      <c r="AD64" s="4"/>
      <c r="AE64" s="4"/>
      <c r="AF64" s="4">
        <f t="shared" si="1"/>
        <v>0</v>
      </c>
    </row>
    <row r="65" spans="2:32" x14ac:dyDescent="0.25">
      <c r="B65" s="36" t="s">
        <v>1173</v>
      </c>
      <c r="C65" s="36" t="s">
        <v>209</v>
      </c>
      <c r="D65" s="38">
        <v>22000</v>
      </c>
      <c r="E65" s="3"/>
      <c r="F65" s="2"/>
      <c r="G65" s="2"/>
      <c r="H65" s="4">
        <f t="shared" si="2"/>
        <v>72000</v>
      </c>
      <c r="I65" s="38"/>
      <c r="J65" s="3"/>
      <c r="K65" s="4"/>
      <c r="L65" s="4"/>
      <c r="M65" s="38"/>
      <c r="N65" s="4"/>
      <c r="O65" s="4"/>
      <c r="P65" s="4"/>
      <c r="Q65" s="4"/>
      <c r="R65" s="4"/>
      <c r="S65" s="4"/>
      <c r="T65" s="4">
        <f t="shared" si="0"/>
        <v>75590.350000000006</v>
      </c>
      <c r="U65" s="32"/>
      <c r="V65" s="33"/>
      <c r="W65" s="4"/>
      <c r="X65" s="4"/>
      <c r="Y65" s="4"/>
      <c r="Z65" s="4"/>
      <c r="AA65" s="4"/>
      <c r="AB65" s="4"/>
      <c r="AC65" s="4"/>
      <c r="AD65" s="4"/>
      <c r="AE65" s="4"/>
      <c r="AF65" s="4">
        <f t="shared" si="1"/>
        <v>0</v>
      </c>
    </row>
    <row r="66" spans="2:32" x14ac:dyDescent="0.25">
      <c r="B66" s="36" t="s">
        <v>1174</v>
      </c>
      <c r="C66" s="36" t="s">
        <v>1094</v>
      </c>
      <c r="D66" s="38"/>
      <c r="E66" s="3"/>
      <c r="F66" s="2"/>
      <c r="G66" s="2"/>
      <c r="H66" s="4">
        <f t="shared" si="2"/>
        <v>72000</v>
      </c>
      <c r="I66" s="38">
        <v>1000</v>
      </c>
      <c r="J66" s="3">
        <v>0</v>
      </c>
      <c r="K66" s="4"/>
      <c r="L66" s="4"/>
      <c r="M66" s="38"/>
      <c r="N66" s="4"/>
      <c r="O66" s="4"/>
      <c r="P66" s="4"/>
      <c r="Q66" s="4"/>
      <c r="R66" s="4"/>
      <c r="S66" s="4"/>
      <c r="T66" s="4">
        <f t="shared" si="0"/>
        <v>76590.350000000006</v>
      </c>
      <c r="U66" s="32"/>
      <c r="V66" s="33"/>
      <c r="W66" s="4"/>
      <c r="X66" s="4"/>
      <c r="Y66" s="4"/>
      <c r="Z66" s="4"/>
      <c r="AA66" s="4"/>
      <c r="AB66" s="4"/>
      <c r="AC66" s="4"/>
      <c r="AD66" s="4"/>
      <c r="AE66" s="4"/>
      <c r="AF66" s="4">
        <f t="shared" si="1"/>
        <v>0</v>
      </c>
    </row>
    <row r="67" spans="2:32" x14ac:dyDescent="0.25">
      <c r="B67" s="36" t="s">
        <v>1174</v>
      </c>
      <c r="C67" s="36" t="s">
        <v>1096</v>
      </c>
      <c r="D67" s="38"/>
      <c r="E67" s="3"/>
      <c r="F67" s="2"/>
      <c r="G67" s="2"/>
      <c r="H67" s="4">
        <f t="shared" si="2"/>
        <v>72000</v>
      </c>
      <c r="I67" s="38">
        <v>1250</v>
      </c>
      <c r="J67" s="3"/>
      <c r="K67" s="4"/>
      <c r="L67" s="4"/>
      <c r="M67" s="38"/>
      <c r="N67" s="4"/>
      <c r="O67" s="4"/>
      <c r="P67" s="4"/>
      <c r="Q67" s="4"/>
      <c r="R67" s="4"/>
      <c r="S67" s="4"/>
      <c r="T67" s="4">
        <f t="shared" si="0"/>
        <v>77840.350000000006</v>
      </c>
      <c r="U67" s="32"/>
      <c r="V67" s="33"/>
      <c r="W67" s="4"/>
      <c r="X67" s="4"/>
      <c r="Y67" s="4"/>
      <c r="Z67" s="4"/>
      <c r="AA67" s="4"/>
      <c r="AB67" s="4"/>
      <c r="AC67" s="4"/>
      <c r="AD67" s="4"/>
      <c r="AE67" s="4"/>
      <c r="AF67" s="4">
        <f t="shared" si="1"/>
        <v>0</v>
      </c>
    </row>
    <row r="68" spans="2:32" x14ac:dyDescent="0.25">
      <c r="B68" s="36" t="s">
        <v>1174</v>
      </c>
      <c r="C68" s="36" t="s">
        <v>1095</v>
      </c>
      <c r="D68" s="38"/>
      <c r="E68" s="3"/>
      <c r="F68" s="2"/>
      <c r="G68" s="2"/>
      <c r="H68" s="4">
        <f t="shared" si="2"/>
        <v>72000</v>
      </c>
      <c r="I68" s="38">
        <v>1500</v>
      </c>
      <c r="J68" s="3"/>
      <c r="K68" s="4"/>
      <c r="L68" s="4"/>
      <c r="M68" s="38"/>
      <c r="N68" s="4"/>
      <c r="O68" s="4"/>
      <c r="P68" s="4"/>
      <c r="Q68" s="4"/>
      <c r="R68" s="4"/>
      <c r="S68" s="4"/>
      <c r="T68" s="4">
        <f t="shared" si="0"/>
        <v>79340.350000000006</v>
      </c>
      <c r="U68" s="32"/>
      <c r="V68" s="33"/>
      <c r="W68" s="4"/>
      <c r="X68" s="4"/>
      <c r="Y68" s="4"/>
      <c r="Z68" s="4"/>
      <c r="AA68" s="4"/>
      <c r="AB68" s="4"/>
      <c r="AC68" s="4"/>
      <c r="AD68" s="4"/>
      <c r="AE68" s="4"/>
      <c r="AF68" s="4">
        <f t="shared" si="1"/>
        <v>0</v>
      </c>
    </row>
    <row r="69" spans="2:32" x14ac:dyDescent="0.25">
      <c r="B69" s="36" t="s">
        <v>1174</v>
      </c>
      <c r="C69" s="36" t="s">
        <v>524</v>
      </c>
      <c r="D69" s="38"/>
      <c r="E69" s="3"/>
      <c r="F69" s="2"/>
      <c r="G69" s="2"/>
      <c r="H69" s="4">
        <f t="shared" si="2"/>
        <v>72000</v>
      </c>
      <c r="I69" s="38">
        <v>250</v>
      </c>
      <c r="J69" s="3"/>
      <c r="K69" s="4"/>
      <c r="L69" s="4"/>
      <c r="M69" s="38"/>
      <c r="N69" s="4"/>
      <c r="O69" s="4"/>
      <c r="P69" s="4"/>
      <c r="Q69" s="4"/>
      <c r="R69" s="4"/>
      <c r="S69" s="4"/>
      <c r="T69" s="4">
        <f t="shared" si="0"/>
        <v>79590.350000000006</v>
      </c>
      <c r="U69" s="32"/>
      <c r="V69" s="33"/>
      <c r="W69" s="4"/>
      <c r="X69" s="4"/>
      <c r="Y69" s="4"/>
      <c r="Z69" s="4"/>
      <c r="AA69" s="4"/>
      <c r="AB69" s="4"/>
      <c r="AC69" s="4"/>
      <c r="AD69" s="4"/>
      <c r="AE69" s="4"/>
      <c r="AF69" s="4">
        <f t="shared" si="1"/>
        <v>0</v>
      </c>
    </row>
    <row r="70" spans="2:32" x14ac:dyDescent="0.25">
      <c r="B70" s="36" t="s">
        <v>1174</v>
      </c>
      <c r="C70" s="36" t="s">
        <v>518</v>
      </c>
      <c r="D70" s="38"/>
      <c r="E70" s="3"/>
      <c r="F70" s="2"/>
      <c r="G70" s="2"/>
      <c r="H70" s="4">
        <f t="shared" si="2"/>
        <v>72000</v>
      </c>
      <c r="I70" s="38">
        <v>250</v>
      </c>
      <c r="J70" s="3"/>
      <c r="K70" s="4"/>
      <c r="L70" s="4"/>
      <c r="M70" s="38"/>
      <c r="N70" s="4"/>
      <c r="O70" s="4"/>
      <c r="P70" s="4"/>
      <c r="Q70" s="4"/>
      <c r="R70" s="4"/>
      <c r="S70" s="4"/>
      <c r="T70" s="4">
        <f t="shared" si="0"/>
        <v>79840.350000000006</v>
      </c>
      <c r="U70" s="32"/>
      <c r="V70" s="33"/>
      <c r="W70" s="4"/>
      <c r="X70" s="4"/>
      <c r="Y70" s="4"/>
      <c r="Z70" s="4"/>
      <c r="AA70" s="4"/>
      <c r="AB70" s="4"/>
      <c r="AC70" s="4"/>
      <c r="AD70" s="4"/>
      <c r="AE70" s="4"/>
      <c r="AF70" s="4">
        <f t="shared" si="1"/>
        <v>0</v>
      </c>
    </row>
    <row r="71" spans="2:32" x14ac:dyDescent="0.25">
      <c r="B71" s="36" t="s">
        <v>1175</v>
      </c>
      <c r="C71" s="36" t="s">
        <v>825</v>
      </c>
      <c r="D71" s="38"/>
      <c r="E71" s="3"/>
      <c r="F71" s="2"/>
      <c r="G71" s="2"/>
      <c r="H71" s="4">
        <f t="shared" ref="H71:H72" si="3">H70+D71-E71-G71-F71</f>
        <v>72000</v>
      </c>
      <c r="I71" s="38">
        <v>0</v>
      </c>
      <c r="J71" s="3">
        <v>2700</v>
      </c>
      <c r="K71" s="4"/>
      <c r="L71" s="4"/>
      <c r="M71" s="38"/>
      <c r="N71" s="4"/>
      <c r="O71" s="4"/>
      <c r="P71" s="4"/>
      <c r="Q71" s="4"/>
      <c r="R71" s="4"/>
      <c r="S71" s="4"/>
      <c r="T71" s="4">
        <f>T70+(I71+L71+M71+P71+Q71+R71)-(J71+K71+N71+O71+S71)</f>
        <v>77140.350000000006</v>
      </c>
      <c r="U71" s="32"/>
      <c r="V71" s="33"/>
      <c r="W71" s="4"/>
      <c r="X71" s="4"/>
      <c r="Y71" s="4"/>
      <c r="Z71" s="4"/>
      <c r="AA71" s="4"/>
      <c r="AB71" s="4"/>
      <c r="AC71" s="4"/>
      <c r="AD71" s="4"/>
      <c r="AE71" s="4"/>
      <c r="AF71" s="4">
        <f t="shared" si="1"/>
        <v>0</v>
      </c>
    </row>
    <row r="72" spans="2:32" x14ac:dyDescent="0.25">
      <c r="B72" s="36" t="s">
        <v>1175</v>
      </c>
      <c r="C72" s="36" t="s">
        <v>825</v>
      </c>
      <c r="D72" s="38"/>
      <c r="E72" s="3"/>
      <c r="F72" s="2"/>
      <c r="G72" s="2"/>
      <c r="H72" s="4">
        <f t="shared" si="3"/>
        <v>72000</v>
      </c>
      <c r="I72" s="38"/>
      <c r="J72" s="3">
        <v>4300</v>
      </c>
      <c r="K72" s="4"/>
      <c r="L72" s="4"/>
      <c r="M72" s="3"/>
      <c r="N72" s="4"/>
      <c r="O72" s="4"/>
      <c r="P72" s="4"/>
      <c r="Q72" s="4"/>
      <c r="R72" s="4"/>
      <c r="S72" s="4"/>
      <c r="T72" s="4">
        <f t="shared" si="0"/>
        <v>72840.350000000006</v>
      </c>
      <c r="U72" s="32"/>
      <c r="V72" s="33"/>
      <c r="W72" s="4"/>
      <c r="X72" s="4"/>
      <c r="Y72" s="4"/>
      <c r="Z72" s="4"/>
      <c r="AA72" s="4"/>
      <c r="AB72" s="4"/>
      <c r="AC72" s="4"/>
      <c r="AD72" s="4"/>
      <c r="AE72" s="4"/>
      <c r="AF72" s="4">
        <f t="shared" si="1"/>
        <v>0</v>
      </c>
    </row>
    <row r="73" spans="2:32" x14ac:dyDescent="0.25">
      <c r="B73" s="36" t="s">
        <v>1176</v>
      </c>
      <c r="C73" s="36" t="s">
        <v>809</v>
      </c>
      <c r="D73" s="38"/>
      <c r="E73" s="3"/>
      <c r="F73" s="2"/>
      <c r="G73" s="2"/>
      <c r="H73" s="4">
        <f t="shared" ref="H73:H119" si="4">H72+D73-E73-G73-F73</f>
        <v>72000</v>
      </c>
      <c r="I73" s="38">
        <v>0</v>
      </c>
      <c r="J73" s="3"/>
      <c r="K73" s="4"/>
      <c r="L73" s="4"/>
      <c r="M73" s="3">
        <v>4097</v>
      </c>
      <c r="N73" s="4"/>
      <c r="O73" s="4"/>
      <c r="P73" s="4"/>
      <c r="Q73" s="4"/>
      <c r="R73" s="4"/>
      <c r="S73" s="4"/>
      <c r="T73" s="4">
        <f t="shared" si="0"/>
        <v>76937.350000000006</v>
      </c>
      <c r="U73" s="32"/>
      <c r="V73" s="33"/>
      <c r="W73" s="4"/>
      <c r="X73" s="4"/>
      <c r="Y73" s="4"/>
      <c r="Z73" s="4"/>
      <c r="AA73" s="4"/>
      <c r="AB73" s="4"/>
      <c r="AC73" s="4"/>
      <c r="AD73" s="4"/>
      <c r="AE73" s="4"/>
      <c r="AF73" s="4">
        <f t="shared" si="1"/>
        <v>0</v>
      </c>
    </row>
    <row r="74" spans="2:32" x14ac:dyDescent="0.25">
      <c r="B74" s="36" t="s">
        <v>1176</v>
      </c>
      <c r="C74" s="36" t="s">
        <v>809</v>
      </c>
      <c r="D74" s="38"/>
      <c r="E74" s="3"/>
      <c r="F74" s="2"/>
      <c r="G74" s="2"/>
      <c r="H74" s="4">
        <f t="shared" si="4"/>
        <v>72000</v>
      </c>
      <c r="I74" s="38">
        <v>0</v>
      </c>
      <c r="J74" s="3"/>
      <c r="K74" s="4"/>
      <c r="L74" s="4"/>
      <c r="M74" s="3">
        <v>785</v>
      </c>
      <c r="N74" s="4"/>
      <c r="O74" s="4"/>
      <c r="P74" s="4"/>
      <c r="Q74" s="4"/>
      <c r="R74" s="4"/>
      <c r="S74" s="4"/>
      <c r="T74" s="4">
        <f t="shared" si="0"/>
        <v>77722.350000000006</v>
      </c>
      <c r="U74" s="32"/>
      <c r="V74" s="33"/>
      <c r="W74" s="4"/>
      <c r="X74" s="4"/>
      <c r="Y74" s="4"/>
      <c r="Z74" s="4"/>
      <c r="AA74" s="4"/>
      <c r="AB74" s="4"/>
      <c r="AC74" s="4"/>
      <c r="AD74" s="4"/>
      <c r="AE74" s="4"/>
      <c r="AF74" s="4">
        <f t="shared" si="1"/>
        <v>0</v>
      </c>
    </row>
    <row r="75" spans="2:32" x14ac:dyDescent="0.25">
      <c r="B75" s="36" t="s">
        <v>1176</v>
      </c>
      <c r="C75" s="36" t="s">
        <v>1177</v>
      </c>
      <c r="D75" s="38">
        <v>3000</v>
      </c>
      <c r="E75" s="3">
        <v>3000</v>
      </c>
      <c r="F75" s="2"/>
      <c r="G75" s="2"/>
      <c r="H75" s="4">
        <f t="shared" si="4"/>
        <v>72000</v>
      </c>
      <c r="I75" s="38">
        <v>0</v>
      </c>
      <c r="J75" s="3"/>
      <c r="K75" s="4"/>
      <c r="L75" s="4"/>
      <c r="M75" s="3"/>
      <c r="N75" s="4"/>
      <c r="O75" s="4"/>
      <c r="P75" s="4">
        <v>3000</v>
      </c>
      <c r="Q75" s="4"/>
      <c r="R75" s="4"/>
      <c r="S75" s="4"/>
      <c r="T75" s="4">
        <f t="shared" si="0"/>
        <v>80722.350000000006</v>
      </c>
      <c r="U75" s="32"/>
      <c r="V75" s="33"/>
      <c r="W75" s="4"/>
      <c r="X75" s="4"/>
      <c r="Y75" s="4"/>
      <c r="Z75" s="4"/>
      <c r="AA75" s="4"/>
      <c r="AB75" s="4"/>
      <c r="AC75" s="4"/>
      <c r="AD75" s="4"/>
      <c r="AE75" s="4"/>
      <c r="AF75" s="4">
        <f t="shared" si="1"/>
        <v>0</v>
      </c>
    </row>
    <row r="76" spans="2:32" x14ac:dyDescent="0.25">
      <c r="B76" s="36" t="s">
        <v>1176</v>
      </c>
      <c r="C76" s="36" t="s">
        <v>1178</v>
      </c>
      <c r="D76" s="38">
        <v>0</v>
      </c>
      <c r="E76" s="3">
        <v>50000</v>
      </c>
      <c r="F76" s="2"/>
      <c r="G76" s="2"/>
      <c r="H76" s="4">
        <f t="shared" si="4"/>
        <v>22000</v>
      </c>
      <c r="I76" s="38">
        <v>0</v>
      </c>
      <c r="J76" s="3"/>
      <c r="K76" s="4"/>
      <c r="L76" s="4"/>
      <c r="M76" s="38"/>
      <c r="N76" s="4"/>
      <c r="O76" s="4"/>
      <c r="P76" s="4">
        <v>50000</v>
      </c>
      <c r="Q76" s="4"/>
      <c r="R76" s="4"/>
      <c r="S76" s="4"/>
      <c r="T76" s="4">
        <f t="shared" si="0"/>
        <v>130722.35</v>
      </c>
      <c r="U76" s="32"/>
      <c r="V76" s="33"/>
      <c r="W76" s="4"/>
      <c r="X76" s="4"/>
      <c r="Y76" s="4"/>
      <c r="Z76" s="4"/>
      <c r="AA76" s="4"/>
      <c r="AB76" s="4"/>
      <c r="AC76" s="4"/>
      <c r="AD76" s="4"/>
      <c r="AE76" s="4"/>
      <c r="AF76" s="4">
        <f t="shared" si="1"/>
        <v>0</v>
      </c>
    </row>
    <row r="77" spans="2:32" x14ac:dyDescent="0.25">
      <c r="B77" s="36" t="s">
        <v>1176</v>
      </c>
      <c r="C77" s="36" t="s">
        <v>1178</v>
      </c>
      <c r="D77" s="38">
        <v>0</v>
      </c>
      <c r="E77" s="3">
        <v>22000</v>
      </c>
      <c r="F77" s="2"/>
      <c r="G77" s="2"/>
      <c r="H77" s="4">
        <f t="shared" si="4"/>
        <v>0</v>
      </c>
      <c r="I77" s="38">
        <v>0</v>
      </c>
      <c r="J77" s="3"/>
      <c r="K77" s="4"/>
      <c r="L77" s="4"/>
      <c r="M77" s="38"/>
      <c r="N77" s="4"/>
      <c r="O77" s="4"/>
      <c r="P77" s="4">
        <v>22000</v>
      </c>
      <c r="Q77" s="4"/>
      <c r="R77" s="4"/>
      <c r="S77" s="4"/>
      <c r="T77" s="4">
        <f t="shared" si="0"/>
        <v>152722.35</v>
      </c>
      <c r="U77" s="32"/>
      <c r="V77" s="33"/>
      <c r="W77" s="4"/>
      <c r="X77" s="4"/>
      <c r="Y77" s="4"/>
      <c r="Z77" s="4"/>
      <c r="AA77" s="4"/>
      <c r="AB77" s="4"/>
      <c r="AC77" s="4"/>
      <c r="AD77" s="4"/>
      <c r="AE77" s="4"/>
      <c r="AF77" s="4">
        <f t="shared" si="1"/>
        <v>0</v>
      </c>
    </row>
    <row r="78" spans="2:32" x14ac:dyDescent="0.25">
      <c r="B78" s="36" t="s">
        <v>1176</v>
      </c>
      <c r="C78" s="36" t="s">
        <v>335</v>
      </c>
      <c r="D78" s="38"/>
      <c r="E78" s="3"/>
      <c r="F78" s="2"/>
      <c r="G78" s="2"/>
      <c r="H78" s="4">
        <f t="shared" si="4"/>
        <v>0</v>
      </c>
      <c r="I78" s="38"/>
      <c r="J78" s="3">
        <v>0</v>
      </c>
      <c r="K78" s="4"/>
      <c r="L78" s="4"/>
      <c r="M78" s="38"/>
      <c r="N78" s="4"/>
      <c r="O78" s="4"/>
      <c r="P78" s="4"/>
      <c r="Q78" s="4"/>
      <c r="R78" s="4"/>
      <c r="S78" s="4">
        <v>150000</v>
      </c>
      <c r="T78" s="4">
        <f t="shared" si="0"/>
        <v>2722.3500000000058</v>
      </c>
      <c r="U78" s="32"/>
      <c r="V78" s="33"/>
      <c r="W78" s="4"/>
      <c r="X78" s="4"/>
      <c r="Y78" s="4"/>
      <c r="Z78" s="4"/>
      <c r="AA78" s="4"/>
      <c r="AB78" s="4"/>
      <c r="AC78" s="4"/>
      <c r="AD78" s="4"/>
      <c r="AE78" s="4"/>
      <c r="AF78" s="4">
        <f t="shared" si="1"/>
        <v>0</v>
      </c>
    </row>
    <row r="79" spans="2:32" x14ac:dyDescent="0.25">
      <c r="B79" s="36" t="s">
        <v>1179</v>
      </c>
      <c r="C79" s="36" t="s">
        <v>518</v>
      </c>
      <c r="D79" s="38"/>
      <c r="E79" s="3"/>
      <c r="F79" s="2"/>
      <c r="G79" s="2"/>
      <c r="H79" s="4">
        <f t="shared" si="4"/>
        <v>0</v>
      </c>
      <c r="I79" s="38">
        <v>250</v>
      </c>
      <c r="J79" s="3"/>
      <c r="K79" s="4"/>
      <c r="L79" s="4"/>
      <c r="M79" s="3"/>
      <c r="N79" s="4"/>
      <c r="O79" s="4"/>
      <c r="P79" s="4"/>
      <c r="Q79" s="4"/>
      <c r="R79" s="4"/>
      <c r="S79" s="4"/>
      <c r="T79" s="4">
        <f t="shared" si="0"/>
        <v>2972.3500000000058</v>
      </c>
      <c r="U79" s="32"/>
      <c r="V79" s="33"/>
      <c r="W79" s="4"/>
      <c r="X79" s="4"/>
      <c r="Y79" s="4"/>
      <c r="Z79" s="4"/>
      <c r="AA79" s="4"/>
      <c r="AB79" s="4"/>
      <c r="AC79" s="4"/>
      <c r="AD79" s="4"/>
      <c r="AE79" s="4"/>
      <c r="AF79" s="4">
        <f t="shared" si="1"/>
        <v>0</v>
      </c>
    </row>
    <row r="80" spans="2:32" x14ac:dyDescent="0.25">
      <c r="B80" s="36" t="s">
        <v>1179</v>
      </c>
      <c r="C80" s="36" t="s">
        <v>524</v>
      </c>
      <c r="D80" s="38"/>
      <c r="E80" s="3"/>
      <c r="F80" s="2"/>
      <c r="G80" s="2"/>
      <c r="H80" s="4">
        <f t="shared" si="4"/>
        <v>0</v>
      </c>
      <c r="I80" s="38">
        <v>250</v>
      </c>
      <c r="J80" s="3"/>
      <c r="K80" s="4"/>
      <c r="L80" s="4"/>
      <c r="M80" s="4"/>
      <c r="N80" s="4"/>
      <c r="O80" s="4"/>
      <c r="P80" s="4"/>
      <c r="Q80" s="4"/>
      <c r="R80" s="4"/>
      <c r="S80" s="4"/>
      <c r="T80" s="4">
        <f t="shared" si="0"/>
        <v>3222.3500000000058</v>
      </c>
      <c r="U80" s="32"/>
      <c r="V80" s="33"/>
      <c r="W80" s="4"/>
      <c r="X80" s="4"/>
      <c r="Y80" s="4"/>
      <c r="Z80" s="4"/>
      <c r="AA80" s="4"/>
      <c r="AB80" s="4"/>
      <c r="AC80" s="4"/>
      <c r="AD80" s="4"/>
      <c r="AE80" s="4"/>
      <c r="AF80" s="4">
        <f t="shared" si="1"/>
        <v>0</v>
      </c>
    </row>
    <row r="81" spans="2:32" x14ac:dyDescent="0.25">
      <c r="B81" s="36" t="s">
        <v>1180</v>
      </c>
      <c r="C81" s="36" t="s">
        <v>809</v>
      </c>
      <c r="D81" s="38"/>
      <c r="E81" s="3"/>
      <c r="F81" s="2"/>
      <c r="G81" s="2"/>
      <c r="H81" s="4">
        <f t="shared" si="4"/>
        <v>0</v>
      </c>
      <c r="I81" s="38">
        <v>0</v>
      </c>
      <c r="J81" s="3"/>
      <c r="K81" s="4"/>
      <c r="L81" s="4"/>
      <c r="M81" s="4">
        <v>4097</v>
      </c>
      <c r="N81" s="4"/>
      <c r="O81" s="4"/>
      <c r="P81" s="4"/>
      <c r="Q81" s="4"/>
      <c r="R81" s="4"/>
      <c r="S81" s="4"/>
      <c r="T81" s="4">
        <f t="shared" si="0"/>
        <v>7319.3500000000058</v>
      </c>
      <c r="U81" s="32"/>
      <c r="V81" s="33"/>
      <c r="W81" s="4"/>
      <c r="X81" s="4"/>
      <c r="Y81" s="4"/>
      <c r="Z81" s="4"/>
      <c r="AA81" s="4"/>
      <c r="AB81" s="4"/>
      <c r="AC81" s="4"/>
      <c r="AD81" s="4"/>
      <c r="AE81" s="4"/>
      <c r="AF81" s="4">
        <f t="shared" si="1"/>
        <v>0</v>
      </c>
    </row>
    <row r="82" spans="2:32" x14ac:dyDescent="0.25">
      <c r="B82" s="36" t="s">
        <v>1180</v>
      </c>
      <c r="C82" s="36" t="s">
        <v>809</v>
      </c>
      <c r="D82" s="38"/>
      <c r="E82" s="3"/>
      <c r="F82" s="2"/>
      <c r="G82" s="2"/>
      <c r="H82" s="4">
        <f t="shared" si="4"/>
        <v>0</v>
      </c>
      <c r="I82" s="38">
        <v>0</v>
      </c>
      <c r="J82" s="3"/>
      <c r="K82" s="4"/>
      <c r="L82" s="4"/>
      <c r="M82" s="3">
        <v>785</v>
      </c>
      <c r="N82" s="4"/>
      <c r="O82" s="4"/>
      <c r="P82" s="4"/>
      <c r="Q82" s="4"/>
      <c r="R82" s="4"/>
      <c r="S82" s="4"/>
      <c r="T82" s="4">
        <f t="shared" si="0"/>
        <v>8104.3500000000058</v>
      </c>
      <c r="U82" s="32"/>
      <c r="V82" s="33"/>
      <c r="W82" s="4"/>
      <c r="X82" s="4"/>
      <c r="Y82" s="4"/>
      <c r="Z82" s="4"/>
      <c r="AA82" s="4"/>
      <c r="AB82" s="4"/>
      <c r="AC82" s="4"/>
      <c r="AD82" s="4"/>
      <c r="AE82" s="4"/>
      <c r="AF82" s="4">
        <f t="shared" si="1"/>
        <v>0</v>
      </c>
    </row>
    <row r="83" spans="2:32" x14ac:dyDescent="0.25">
      <c r="B83" s="36" t="s">
        <v>1181</v>
      </c>
      <c r="C83" s="36" t="s">
        <v>518</v>
      </c>
      <c r="D83" s="38"/>
      <c r="E83" s="3"/>
      <c r="F83" s="2"/>
      <c r="G83" s="2"/>
      <c r="H83" s="4">
        <f t="shared" si="4"/>
        <v>0</v>
      </c>
      <c r="I83" s="38">
        <v>250</v>
      </c>
      <c r="J83" s="3"/>
      <c r="K83" s="4"/>
      <c r="L83" s="4"/>
      <c r="M83" s="3"/>
      <c r="N83" s="4"/>
      <c r="O83" s="4"/>
      <c r="P83" s="4"/>
      <c r="Q83" s="4"/>
      <c r="R83" s="4"/>
      <c r="S83" s="4"/>
      <c r="T83" s="4">
        <f t="shared" si="0"/>
        <v>8354.3500000000058</v>
      </c>
      <c r="U83" s="32"/>
      <c r="V83" s="33"/>
      <c r="W83" s="4"/>
      <c r="X83" s="4"/>
      <c r="Y83" s="4"/>
      <c r="Z83" s="4"/>
      <c r="AA83" s="4"/>
      <c r="AB83" s="4"/>
      <c r="AC83" s="4"/>
      <c r="AD83" s="4"/>
      <c r="AE83" s="4"/>
      <c r="AF83" s="4">
        <f t="shared" si="1"/>
        <v>0</v>
      </c>
    </row>
    <row r="84" spans="2:32" x14ac:dyDescent="0.25">
      <c r="B84" s="36" t="s">
        <v>1181</v>
      </c>
      <c r="C84" s="36" t="s">
        <v>524</v>
      </c>
      <c r="D84" s="38"/>
      <c r="E84" s="3"/>
      <c r="F84" s="2"/>
      <c r="G84" s="2"/>
      <c r="H84" s="4">
        <f t="shared" si="4"/>
        <v>0</v>
      </c>
      <c r="I84" s="38">
        <v>250</v>
      </c>
      <c r="J84" s="3"/>
      <c r="K84" s="4"/>
      <c r="L84" s="4"/>
      <c r="M84" s="3"/>
      <c r="N84" s="4"/>
      <c r="O84" s="4"/>
      <c r="P84" s="4"/>
      <c r="Q84" s="4"/>
      <c r="R84" s="4"/>
      <c r="S84" s="4"/>
      <c r="T84" s="4">
        <f t="shared" si="0"/>
        <v>8604.3500000000058</v>
      </c>
      <c r="U84" s="32"/>
      <c r="V84" s="33"/>
      <c r="W84" s="4"/>
      <c r="X84" s="4"/>
      <c r="Y84" s="4"/>
      <c r="Z84" s="4"/>
      <c r="AA84" s="4"/>
      <c r="AB84" s="4"/>
      <c r="AC84" s="4"/>
      <c r="AD84" s="4"/>
      <c r="AE84" s="4"/>
      <c r="AF84" s="4">
        <f t="shared" si="1"/>
        <v>0</v>
      </c>
    </row>
    <row r="85" spans="2:32" x14ac:dyDescent="0.25">
      <c r="B85" s="36" t="s">
        <v>1182</v>
      </c>
      <c r="C85" s="36" t="s">
        <v>809</v>
      </c>
      <c r="D85" s="38"/>
      <c r="E85" s="3"/>
      <c r="F85" s="2"/>
      <c r="G85" s="2"/>
      <c r="H85" s="4">
        <f t="shared" si="4"/>
        <v>0</v>
      </c>
      <c r="I85" s="38">
        <v>0</v>
      </c>
      <c r="J85" s="3"/>
      <c r="K85" s="4"/>
      <c r="L85" s="4"/>
      <c r="M85" s="38">
        <v>4097</v>
      </c>
      <c r="N85" s="4"/>
      <c r="O85" s="4"/>
      <c r="P85" s="4"/>
      <c r="Q85" s="4"/>
      <c r="R85" s="4"/>
      <c r="S85" s="4"/>
      <c r="T85" s="4">
        <f t="shared" si="0"/>
        <v>12701.350000000006</v>
      </c>
      <c r="U85" s="32"/>
      <c r="V85" s="33"/>
      <c r="W85" s="4"/>
      <c r="X85" s="4"/>
      <c r="Y85" s="4"/>
      <c r="Z85" s="4"/>
      <c r="AA85" s="4"/>
      <c r="AB85" s="4"/>
      <c r="AC85" s="4"/>
      <c r="AD85" s="4"/>
      <c r="AE85" s="4"/>
      <c r="AF85" s="4">
        <f t="shared" si="1"/>
        <v>0</v>
      </c>
    </row>
    <row r="86" spans="2:32" x14ac:dyDescent="0.25">
      <c r="B86" s="36" t="s">
        <v>1182</v>
      </c>
      <c r="C86" s="36" t="s">
        <v>809</v>
      </c>
      <c r="D86" s="38"/>
      <c r="E86" s="3"/>
      <c r="F86" s="2"/>
      <c r="G86" s="2"/>
      <c r="H86" s="4">
        <f t="shared" si="4"/>
        <v>0</v>
      </c>
      <c r="I86" s="38">
        <v>0</v>
      </c>
      <c r="J86" s="3"/>
      <c r="K86" s="4"/>
      <c r="L86" s="4"/>
      <c r="M86" s="38">
        <v>785</v>
      </c>
      <c r="N86" s="4"/>
      <c r="O86" s="4"/>
      <c r="P86" s="4"/>
      <c r="Q86" s="4"/>
      <c r="R86" s="4"/>
      <c r="S86" s="4"/>
      <c r="T86" s="4">
        <f t="shared" si="0"/>
        <v>13486.350000000006</v>
      </c>
      <c r="U86" s="32"/>
      <c r="V86" s="33"/>
      <c r="W86" s="4"/>
      <c r="X86" s="4"/>
      <c r="Y86" s="4"/>
      <c r="Z86" s="4"/>
      <c r="AA86" s="4"/>
      <c r="AB86" s="4"/>
      <c r="AC86" s="4"/>
      <c r="AD86" s="4"/>
      <c r="AE86" s="4"/>
      <c r="AF86" s="4">
        <f t="shared" si="1"/>
        <v>0</v>
      </c>
    </row>
    <row r="87" spans="2:32" x14ac:dyDescent="0.25">
      <c r="B87" s="36" t="s">
        <v>1183</v>
      </c>
      <c r="C87" s="36" t="s">
        <v>518</v>
      </c>
      <c r="D87" s="38"/>
      <c r="E87" s="3"/>
      <c r="F87" s="2"/>
      <c r="G87" s="2"/>
      <c r="H87" s="4">
        <f t="shared" si="4"/>
        <v>0</v>
      </c>
      <c r="I87" s="38">
        <v>250</v>
      </c>
      <c r="J87" s="3"/>
      <c r="K87" s="4"/>
      <c r="L87" s="4"/>
      <c r="M87" s="3"/>
      <c r="N87" s="4"/>
      <c r="O87" s="4"/>
      <c r="P87" s="4"/>
      <c r="Q87" s="4"/>
      <c r="R87" s="4"/>
      <c r="S87" s="4"/>
      <c r="T87" s="4">
        <f t="shared" si="0"/>
        <v>13736.350000000006</v>
      </c>
      <c r="U87" s="32"/>
      <c r="V87" s="33"/>
      <c r="W87" s="4"/>
      <c r="X87" s="4"/>
      <c r="Y87" s="4"/>
      <c r="Z87" s="4"/>
      <c r="AA87" s="4"/>
      <c r="AB87" s="4"/>
      <c r="AC87" s="4"/>
      <c r="AD87" s="4"/>
      <c r="AE87" s="4"/>
      <c r="AF87" s="4">
        <f t="shared" si="1"/>
        <v>0</v>
      </c>
    </row>
    <row r="88" spans="2:32" x14ac:dyDescent="0.25">
      <c r="B88" s="36" t="s">
        <v>1183</v>
      </c>
      <c r="C88" s="36" t="s">
        <v>524</v>
      </c>
      <c r="D88" s="38"/>
      <c r="E88" s="3"/>
      <c r="F88" s="2"/>
      <c r="G88" s="2"/>
      <c r="H88" s="4">
        <f t="shared" si="4"/>
        <v>0</v>
      </c>
      <c r="I88" s="38">
        <v>250</v>
      </c>
      <c r="J88" s="3"/>
      <c r="K88" s="4"/>
      <c r="L88" s="4"/>
      <c r="M88" s="3"/>
      <c r="N88" s="4"/>
      <c r="O88" s="4"/>
      <c r="P88" s="4"/>
      <c r="Q88" s="4"/>
      <c r="R88" s="4"/>
      <c r="S88" s="4"/>
      <c r="T88" s="4">
        <f t="shared" si="0"/>
        <v>13986.350000000006</v>
      </c>
      <c r="U88" s="32"/>
      <c r="V88" s="33"/>
      <c r="W88" s="4"/>
      <c r="X88" s="4"/>
      <c r="Y88" s="4"/>
      <c r="Z88" s="4"/>
      <c r="AA88" s="4"/>
      <c r="AB88" s="4"/>
      <c r="AC88" s="4"/>
      <c r="AD88" s="4"/>
      <c r="AE88" s="4"/>
      <c r="AF88" s="4">
        <f t="shared" si="1"/>
        <v>0</v>
      </c>
    </row>
    <row r="89" spans="2:32" x14ac:dyDescent="0.25">
      <c r="B89" s="36" t="s">
        <v>1184</v>
      </c>
      <c r="C89" s="36" t="s">
        <v>809</v>
      </c>
      <c r="D89" s="38"/>
      <c r="E89" s="3"/>
      <c r="F89" s="2"/>
      <c r="G89" s="2"/>
      <c r="H89" s="4">
        <f t="shared" si="4"/>
        <v>0</v>
      </c>
      <c r="I89" s="38">
        <v>0</v>
      </c>
      <c r="J89" s="3"/>
      <c r="K89" s="4"/>
      <c r="L89" s="4"/>
      <c r="M89" s="3">
        <v>4097</v>
      </c>
      <c r="N89" s="4"/>
      <c r="O89" s="4"/>
      <c r="P89" s="4"/>
      <c r="Q89" s="4"/>
      <c r="R89" s="4"/>
      <c r="S89" s="4"/>
      <c r="T89" s="4">
        <f t="shared" si="0"/>
        <v>18083.350000000006</v>
      </c>
      <c r="U89" s="32"/>
      <c r="V89" s="33"/>
      <c r="W89" s="4"/>
      <c r="X89" s="4"/>
      <c r="Y89" s="4"/>
      <c r="Z89" s="4"/>
      <c r="AA89" s="4"/>
      <c r="AB89" s="4"/>
      <c r="AC89" s="4"/>
      <c r="AD89" s="4"/>
      <c r="AE89" s="4"/>
      <c r="AF89" s="4">
        <f t="shared" si="1"/>
        <v>0</v>
      </c>
    </row>
    <row r="90" spans="2:32" x14ac:dyDescent="0.25">
      <c r="B90" s="36" t="s">
        <v>1184</v>
      </c>
      <c r="C90" s="36" t="s">
        <v>809</v>
      </c>
      <c r="D90" s="38"/>
      <c r="E90" s="3"/>
      <c r="F90" s="2"/>
      <c r="G90" s="2"/>
      <c r="H90" s="4">
        <f t="shared" si="4"/>
        <v>0</v>
      </c>
      <c r="I90" s="38">
        <v>0</v>
      </c>
      <c r="J90" s="3"/>
      <c r="K90" s="4"/>
      <c r="L90" s="4"/>
      <c r="M90" s="3">
        <v>785</v>
      </c>
      <c r="N90" s="4"/>
      <c r="O90" s="4"/>
      <c r="P90" s="4"/>
      <c r="Q90" s="4"/>
      <c r="R90" s="4"/>
      <c r="S90" s="4"/>
      <c r="T90" s="4">
        <f t="shared" si="0"/>
        <v>18868.350000000006</v>
      </c>
      <c r="U90" s="32"/>
      <c r="V90" s="33"/>
      <c r="W90" s="4"/>
      <c r="X90" s="4"/>
      <c r="Y90" s="4"/>
      <c r="Z90" s="4"/>
      <c r="AA90" s="4"/>
      <c r="AB90" s="4"/>
      <c r="AC90" s="4"/>
      <c r="AD90" s="4"/>
      <c r="AE90" s="4"/>
      <c r="AF90" s="4">
        <f t="shared" si="1"/>
        <v>0</v>
      </c>
    </row>
    <row r="91" spans="2:32" x14ac:dyDescent="0.25">
      <c r="B91" s="36" t="s">
        <v>1185</v>
      </c>
      <c r="C91" s="36" t="s">
        <v>1186</v>
      </c>
      <c r="D91" s="38">
        <v>50000</v>
      </c>
      <c r="E91" s="3">
        <v>50000</v>
      </c>
      <c r="F91" s="2"/>
      <c r="G91" s="2"/>
      <c r="H91" s="4">
        <f t="shared" si="4"/>
        <v>0</v>
      </c>
      <c r="I91" s="38">
        <v>0</v>
      </c>
      <c r="J91" s="3"/>
      <c r="K91" s="4"/>
      <c r="L91" s="4"/>
      <c r="M91" s="3"/>
      <c r="N91" s="4"/>
      <c r="O91" s="4"/>
      <c r="P91" s="4">
        <v>50000</v>
      </c>
      <c r="Q91" s="4"/>
      <c r="R91" s="4"/>
      <c r="S91" s="4"/>
      <c r="T91" s="4">
        <f t="shared" si="0"/>
        <v>68868.350000000006</v>
      </c>
      <c r="U91" s="32"/>
      <c r="V91" s="33"/>
      <c r="W91" s="4"/>
      <c r="X91" s="4"/>
      <c r="Y91" s="4"/>
      <c r="Z91" s="4"/>
      <c r="AA91" s="4"/>
      <c r="AB91" s="4"/>
      <c r="AC91" s="4"/>
      <c r="AD91" s="4"/>
      <c r="AE91" s="4"/>
      <c r="AF91" s="4">
        <f t="shared" si="1"/>
        <v>0</v>
      </c>
    </row>
    <row r="92" spans="2:32" x14ac:dyDescent="0.25">
      <c r="B92" s="36" t="s">
        <v>1185</v>
      </c>
      <c r="C92" s="36" t="s">
        <v>335</v>
      </c>
      <c r="D92" s="38"/>
      <c r="E92" s="3"/>
      <c r="F92" s="2"/>
      <c r="G92" s="2"/>
      <c r="H92" s="4">
        <f t="shared" si="4"/>
        <v>0</v>
      </c>
      <c r="I92" s="38"/>
      <c r="J92" s="3">
        <v>0</v>
      </c>
      <c r="K92" s="4"/>
      <c r="L92" s="4"/>
      <c r="M92" s="3"/>
      <c r="N92" s="4"/>
      <c r="O92" s="4"/>
      <c r="P92" s="4"/>
      <c r="Q92" s="4"/>
      <c r="R92" s="4"/>
      <c r="S92" s="4">
        <v>50000</v>
      </c>
      <c r="T92" s="4">
        <f t="shared" si="0"/>
        <v>18868.350000000006</v>
      </c>
      <c r="U92" s="32"/>
      <c r="V92" s="33"/>
      <c r="W92" s="4"/>
      <c r="X92" s="4"/>
      <c r="Y92" s="4"/>
      <c r="Z92" s="4"/>
      <c r="AA92" s="4"/>
      <c r="AB92" s="4"/>
      <c r="AC92" s="4"/>
      <c r="AD92" s="4"/>
      <c r="AE92" s="4"/>
      <c r="AF92" s="4">
        <f t="shared" si="1"/>
        <v>0</v>
      </c>
    </row>
    <row r="93" spans="2:32" x14ac:dyDescent="0.25">
      <c r="B93" s="36" t="s">
        <v>1185</v>
      </c>
      <c r="C93" s="36" t="s">
        <v>290</v>
      </c>
      <c r="D93" s="38"/>
      <c r="E93" s="3"/>
      <c r="F93" s="2"/>
      <c r="G93" s="2"/>
      <c r="H93" s="4">
        <f t="shared" si="4"/>
        <v>0</v>
      </c>
      <c r="I93" s="38"/>
      <c r="J93" s="3">
        <v>0</v>
      </c>
      <c r="K93" s="4">
        <v>56</v>
      </c>
      <c r="L93" s="4"/>
      <c r="M93" s="3"/>
      <c r="N93" s="4"/>
      <c r="O93" s="4"/>
      <c r="P93" s="4"/>
      <c r="Q93" s="4"/>
      <c r="R93" s="4"/>
      <c r="S93" s="4"/>
      <c r="T93" s="4">
        <f t="shared" si="0"/>
        <v>18812.350000000006</v>
      </c>
      <c r="U93" s="32"/>
      <c r="V93" s="33"/>
      <c r="W93" s="4"/>
      <c r="X93" s="4"/>
      <c r="Y93" s="4"/>
      <c r="Z93" s="4"/>
      <c r="AA93" s="4"/>
      <c r="AB93" s="4"/>
      <c r="AC93" s="4"/>
      <c r="AD93" s="4"/>
      <c r="AE93" s="4"/>
      <c r="AF93" s="4">
        <f t="shared" si="1"/>
        <v>0</v>
      </c>
    </row>
    <row r="94" spans="2:32" x14ac:dyDescent="0.25">
      <c r="B94" s="36" t="s">
        <v>1187</v>
      </c>
      <c r="C94" s="36" t="s">
        <v>1177</v>
      </c>
      <c r="D94" s="38"/>
      <c r="E94" s="3"/>
      <c r="F94" s="2"/>
      <c r="G94" s="2"/>
      <c r="H94" s="4">
        <f t="shared" si="4"/>
        <v>0</v>
      </c>
      <c r="I94" s="38">
        <v>5000</v>
      </c>
      <c r="J94" s="3"/>
      <c r="K94" s="4"/>
      <c r="L94" s="4"/>
      <c r="M94" s="3"/>
      <c r="N94" s="4"/>
      <c r="O94" s="4"/>
      <c r="P94" s="4"/>
      <c r="Q94" s="4"/>
      <c r="R94" s="4"/>
      <c r="S94" s="4"/>
      <c r="T94" s="4">
        <f t="shared" si="0"/>
        <v>23812.350000000006</v>
      </c>
      <c r="U94" s="32"/>
      <c r="V94" s="33"/>
      <c r="W94" s="4"/>
      <c r="X94" s="4"/>
      <c r="Y94" s="4"/>
      <c r="Z94" s="4"/>
      <c r="AA94" s="4"/>
      <c r="AB94" s="4"/>
      <c r="AC94" s="4"/>
      <c r="AD94" s="4"/>
      <c r="AE94" s="4"/>
      <c r="AF94" s="4">
        <f t="shared" si="1"/>
        <v>0</v>
      </c>
    </row>
    <row r="95" spans="2:32" x14ac:dyDescent="0.25">
      <c r="B95" s="36" t="s">
        <v>1187</v>
      </c>
      <c r="C95" s="36" t="s">
        <v>518</v>
      </c>
      <c r="D95" s="38"/>
      <c r="E95" s="3"/>
      <c r="F95" s="2"/>
      <c r="G95" s="2"/>
      <c r="H95" s="4">
        <f t="shared" si="4"/>
        <v>0</v>
      </c>
      <c r="I95" s="38">
        <v>250</v>
      </c>
      <c r="J95" s="3"/>
      <c r="K95" s="4"/>
      <c r="L95" s="4"/>
      <c r="M95" s="3"/>
      <c r="N95" s="4"/>
      <c r="O95" s="4"/>
      <c r="P95" s="4"/>
      <c r="Q95" s="4"/>
      <c r="R95" s="4"/>
      <c r="S95" s="4"/>
      <c r="T95" s="4">
        <f t="shared" si="0"/>
        <v>24062.350000000006</v>
      </c>
      <c r="U95" s="32"/>
      <c r="V95" s="33"/>
      <c r="W95" s="4"/>
      <c r="X95" s="4"/>
      <c r="Y95" s="4"/>
      <c r="Z95" s="4"/>
      <c r="AA95" s="4"/>
      <c r="AB95" s="4"/>
      <c r="AC95" s="4"/>
      <c r="AD95" s="4"/>
      <c r="AE95" s="4"/>
      <c r="AF95" s="4">
        <f t="shared" si="1"/>
        <v>0</v>
      </c>
    </row>
    <row r="96" spans="2:32" x14ac:dyDescent="0.25">
      <c r="B96" s="36" t="s">
        <v>1188</v>
      </c>
      <c r="C96" s="36" t="s">
        <v>1189</v>
      </c>
      <c r="D96" s="38"/>
      <c r="E96" s="3"/>
      <c r="F96" s="2"/>
      <c r="G96" s="2"/>
      <c r="H96" s="4">
        <f t="shared" si="4"/>
        <v>0</v>
      </c>
      <c r="I96" s="38">
        <v>1000</v>
      </c>
      <c r="J96" s="3"/>
      <c r="K96" s="4"/>
      <c r="L96" s="4"/>
      <c r="M96" s="3"/>
      <c r="N96" s="4"/>
      <c r="O96" s="4"/>
      <c r="P96" s="4"/>
      <c r="Q96" s="4"/>
      <c r="R96" s="4"/>
      <c r="S96" s="4"/>
      <c r="T96" s="4">
        <f t="shared" si="0"/>
        <v>25062.350000000006</v>
      </c>
      <c r="U96" s="32"/>
      <c r="V96" s="33"/>
      <c r="W96" s="4"/>
      <c r="X96" s="4"/>
      <c r="Y96" s="4"/>
      <c r="Z96" s="4"/>
      <c r="AA96" s="4"/>
      <c r="AB96" s="4"/>
      <c r="AC96" s="4"/>
      <c r="AD96" s="4"/>
      <c r="AE96" s="4"/>
      <c r="AF96" s="4">
        <f t="shared" si="1"/>
        <v>0</v>
      </c>
    </row>
    <row r="97" spans="2:32" x14ac:dyDescent="0.25">
      <c r="B97" s="36" t="s">
        <v>1188</v>
      </c>
      <c r="C97" s="36" t="s">
        <v>1043</v>
      </c>
      <c r="D97" s="38"/>
      <c r="E97" s="3"/>
      <c r="F97" s="2"/>
      <c r="G97" s="2"/>
      <c r="H97" s="4">
        <f t="shared" si="4"/>
        <v>0</v>
      </c>
      <c r="I97" s="38">
        <v>2000</v>
      </c>
      <c r="J97" s="3"/>
      <c r="K97" s="4"/>
      <c r="L97" s="4"/>
      <c r="M97" s="3"/>
      <c r="N97" s="4"/>
      <c r="O97" s="4"/>
      <c r="P97" s="4"/>
      <c r="Q97" s="4"/>
      <c r="R97" s="4"/>
      <c r="S97" s="4"/>
      <c r="T97" s="4">
        <f t="shared" si="0"/>
        <v>27062.350000000006</v>
      </c>
      <c r="U97" s="32"/>
      <c r="V97" s="33"/>
      <c r="W97" s="4"/>
      <c r="X97" s="4"/>
      <c r="Y97" s="4"/>
      <c r="Z97" s="4"/>
      <c r="AA97" s="4"/>
      <c r="AB97" s="4"/>
      <c r="AC97" s="4"/>
      <c r="AD97" s="4"/>
      <c r="AE97" s="4"/>
      <c r="AF97" s="4">
        <f t="shared" si="1"/>
        <v>0</v>
      </c>
    </row>
    <row r="98" spans="2:32" x14ac:dyDescent="0.25">
      <c r="B98" s="36" t="s">
        <v>1188</v>
      </c>
      <c r="C98" s="36" t="s">
        <v>524</v>
      </c>
      <c r="D98" s="38"/>
      <c r="E98" s="3"/>
      <c r="F98" s="2"/>
      <c r="G98" s="2"/>
      <c r="H98" s="4">
        <f t="shared" si="4"/>
        <v>0</v>
      </c>
      <c r="I98" s="38">
        <v>250</v>
      </c>
      <c r="J98" s="3"/>
      <c r="K98" s="4"/>
      <c r="L98" s="4"/>
      <c r="M98" s="4"/>
      <c r="N98" s="4"/>
      <c r="O98" s="4"/>
      <c r="P98" s="4"/>
      <c r="Q98" s="4"/>
      <c r="R98" s="4"/>
      <c r="S98" s="4"/>
      <c r="T98" s="4">
        <f t="shared" si="0"/>
        <v>27312.350000000006</v>
      </c>
      <c r="U98" s="32"/>
      <c r="V98" s="33"/>
      <c r="W98" s="4"/>
      <c r="X98" s="4"/>
      <c r="Y98" s="4"/>
      <c r="Z98" s="4"/>
      <c r="AA98" s="4"/>
      <c r="AB98" s="4"/>
      <c r="AC98" s="4"/>
      <c r="AD98" s="4"/>
      <c r="AE98" s="4"/>
      <c r="AF98" s="4">
        <f t="shared" si="1"/>
        <v>0</v>
      </c>
    </row>
    <row r="99" spans="2:32" x14ac:dyDescent="0.25">
      <c r="B99" s="36" t="s">
        <v>1190</v>
      </c>
      <c r="C99" s="36" t="s">
        <v>108</v>
      </c>
      <c r="D99" s="38"/>
      <c r="E99" s="3"/>
      <c r="F99" s="2"/>
      <c r="G99" s="2"/>
      <c r="H99" s="4">
        <f t="shared" si="4"/>
        <v>0</v>
      </c>
      <c r="I99" s="38">
        <v>0</v>
      </c>
      <c r="J99" s="3"/>
      <c r="K99" s="4"/>
      <c r="L99" s="4"/>
      <c r="M99" s="4"/>
      <c r="N99" s="4"/>
      <c r="O99" s="4"/>
      <c r="P99" s="4"/>
      <c r="Q99" s="4"/>
      <c r="R99" s="4">
        <v>594387</v>
      </c>
      <c r="S99" s="4"/>
      <c r="T99" s="4">
        <f t="shared" si="0"/>
        <v>621699.35</v>
      </c>
      <c r="U99" s="32"/>
      <c r="V99" s="33"/>
      <c r="W99" s="4"/>
      <c r="X99" s="4"/>
      <c r="Y99" s="4"/>
      <c r="Z99" s="4"/>
      <c r="AA99" s="4"/>
      <c r="AB99" s="4"/>
      <c r="AC99" s="4"/>
      <c r="AD99" s="4"/>
      <c r="AE99" s="4"/>
      <c r="AF99" s="4">
        <f t="shared" si="1"/>
        <v>0</v>
      </c>
    </row>
    <row r="100" spans="2:32" x14ac:dyDescent="0.25">
      <c r="B100" s="36" t="s">
        <v>1190</v>
      </c>
      <c r="C100" s="36" t="s">
        <v>335</v>
      </c>
      <c r="D100" s="38"/>
      <c r="E100" s="3"/>
      <c r="F100" s="2"/>
      <c r="G100" s="2"/>
      <c r="H100" s="4">
        <f t="shared" si="4"/>
        <v>0</v>
      </c>
      <c r="I100" s="38"/>
      <c r="J100" s="3">
        <v>0</v>
      </c>
      <c r="K100" s="4"/>
      <c r="L100" s="4"/>
      <c r="M100" s="4"/>
      <c r="N100" s="4"/>
      <c r="O100" s="4"/>
      <c r="P100" s="4"/>
      <c r="Q100" s="4"/>
      <c r="R100" s="4"/>
      <c r="S100" s="4">
        <v>594387</v>
      </c>
      <c r="T100" s="4">
        <f t="shared" si="0"/>
        <v>27312.349999999977</v>
      </c>
      <c r="U100" s="32"/>
      <c r="V100" s="33"/>
      <c r="W100" s="4"/>
      <c r="X100" s="4"/>
      <c r="Y100" s="4"/>
      <c r="Z100" s="4"/>
      <c r="AA100" s="4"/>
      <c r="AB100" s="4"/>
      <c r="AC100" s="4"/>
      <c r="AD100" s="4"/>
      <c r="AE100" s="4"/>
      <c r="AF100" s="4">
        <f t="shared" si="1"/>
        <v>0</v>
      </c>
    </row>
    <row r="101" spans="2:32" x14ac:dyDescent="0.25">
      <c r="B101" s="36" t="s">
        <v>1191</v>
      </c>
      <c r="C101" s="36" t="s">
        <v>1192</v>
      </c>
      <c r="D101" s="38"/>
      <c r="E101" s="3"/>
      <c r="F101" s="2"/>
      <c r="G101" s="2"/>
      <c r="H101" s="4">
        <f t="shared" si="4"/>
        <v>0</v>
      </c>
      <c r="I101" s="38"/>
      <c r="J101" s="3">
        <v>4000</v>
      </c>
      <c r="K101" s="4"/>
      <c r="L101" s="4"/>
      <c r="M101" s="4"/>
      <c r="N101" s="4"/>
      <c r="O101" s="4"/>
      <c r="P101" s="4"/>
      <c r="Q101" s="4"/>
      <c r="R101" s="38"/>
      <c r="S101" s="4"/>
      <c r="T101" s="4">
        <f t="shared" si="0"/>
        <v>23312.349999999977</v>
      </c>
      <c r="U101" s="32"/>
      <c r="V101" s="33"/>
      <c r="W101" s="4"/>
      <c r="X101" s="4"/>
      <c r="Y101" s="4"/>
      <c r="Z101" s="4"/>
      <c r="AA101" s="4"/>
      <c r="AB101" s="4"/>
      <c r="AC101" s="4"/>
      <c r="AD101" s="4"/>
      <c r="AE101" s="4"/>
      <c r="AF101" s="4">
        <f t="shared" si="1"/>
        <v>0</v>
      </c>
    </row>
    <row r="102" spans="2:32" x14ac:dyDescent="0.25">
      <c r="B102" s="36" t="s">
        <v>1193</v>
      </c>
      <c r="C102" s="36" t="s">
        <v>809</v>
      </c>
      <c r="D102" s="38"/>
      <c r="E102" s="3"/>
      <c r="F102" s="2"/>
      <c r="G102" s="2"/>
      <c r="H102" s="4">
        <f t="shared" si="4"/>
        <v>0</v>
      </c>
      <c r="I102" s="38">
        <v>0</v>
      </c>
      <c r="J102" s="3"/>
      <c r="K102" s="4"/>
      <c r="L102" s="4"/>
      <c r="M102" s="4">
        <v>785</v>
      </c>
      <c r="N102" s="4"/>
      <c r="O102" s="4"/>
      <c r="P102" s="4"/>
      <c r="Q102" s="4"/>
      <c r="R102" s="38"/>
      <c r="S102" s="4"/>
      <c r="T102" s="4">
        <f t="shared" si="0"/>
        <v>24097.349999999977</v>
      </c>
      <c r="U102" s="32"/>
      <c r="V102" s="33"/>
      <c r="W102" s="4"/>
      <c r="X102" s="4"/>
      <c r="Y102" s="4"/>
      <c r="Z102" s="4"/>
      <c r="AA102" s="4"/>
      <c r="AB102" s="4"/>
      <c r="AC102" s="4"/>
      <c r="AD102" s="4"/>
      <c r="AE102" s="4"/>
      <c r="AF102" s="4">
        <f t="shared" si="1"/>
        <v>0</v>
      </c>
    </row>
    <row r="103" spans="2:32" x14ac:dyDescent="0.25">
      <c r="B103" s="36" t="s">
        <v>1193</v>
      </c>
      <c r="C103" s="36" t="s">
        <v>809</v>
      </c>
      <c r="D103" s="38"/>
      <c r="E103" s="3"/>
      <c r="F103" s="2"/>
      <c r="G103" s="2"/>
      <c r="H103" s="4">
        <f t="shared" si="4"/>
        <v>0</v>
      </c>
      <c r="I103" s="38">
        <v>0</v>
      </c>
      <c r="J103" s="3"/>
      <c r="K103" s="4"/>
      <c r="L103" s="4"/>
      <c r="M103" s="4">
        <v>315</v>
      </c>
      <c r="N103" s="4"/>
      <c r="O103" s="4"/>
      <c r="P103" s="4"/>
      <c r="Q103" s="4"/>
      <c r="R103" s="38"/>
      <c r="S103" s="4"/>
      <c r="T103" s="4">
        <f t="shared" si="0"/>
        <v>24412.349999999977</v>
      </c>
      <c r="U103" s="32"/>
      <c r="V103" s="33"/>
      <c r="W103" s="4"/>
      <c r="X103" s="4"/>
      <c r="Y103" s="4"/>
      <c r="Z103" s="4"/>
      <c r="AA103" s="4"/>
      <c r="AB103" s="4"/>
      <c r="AC103" s="4"/>
      <c r="AD103" s="4"/>
      <c r="AE103" s="4"/>
      <c r="AF103" s="4">
        <f t="shared" si="1"/>
        <v>0</v>
      </c>
    </row>
    <row r="104" spans="2:32" x14ac:dyDescent="0.25">
      <c r="B104" s="36" t="s">
        <v>1194</v>
      </c>
      <c r="C104" s="36" t="s">
        <v>232</v>
      </c>
      <c r="D104" s="38"/>
      <c r="E104" s="3"/>
      <c r="F104" s="2"/>
      <c r="G104" s="2"/>
      <c r="H104" s="4">
        <f t="shared" si="4"/>
        <v>0</v>
      </c>
      <c r="I104" s="38">
        <v>0</v>
      </c>
      <c r="J104" s="3"/>
      <c r="K104" s="4"/>
      <c r="L104" s="4">
        <v>376</v>
      </c>
      <c r="M104" s="4"/>
      <c r="N104" s="4"/>
      <c r="O104" s="4"/>
      <c r="P104" s="4"/>
      <c r="Q104" s="4"/>
      <c r="R104" s="38"/>
      <c r="S104" s="4"/>
      <c r="T104" s="4">
        <f t="shared" si="0"/>
        <v>24788.349999999977</v>
      </c>
      <c r="U104" s="32"/>
      <c r="V104" s="33"/>
      <c r="W104" s="4"/>
      <c r="X104" s="4"/>
      <c r="Y104" s="4"/>
      <c r="Z104" s="4"/>
      <c r="AA104" s="4"/>
      <c r="AB104" s="4"/>
      <c r="AC104" s="4"/>
      <c r="AD104" s="4"/>
      <c r="AE104" s="4"/>
      <c r="AF104" s="4">
        <f t="shared" si="1"/>
        <v>0</v>
      </c>
    </row>
    <row r="105" spans="2:32" x14ac:dyDescent="0.25">
      <c r="B105" s="36" t="s">
        <v>1195</v>
      </c>
      <c r="C105" s="36" t="s">
        <v>524</v>
      </c>
      <c r="D105" s="38"/>
      <c r="E105" s="3"/>
      <c r="F105" s="2"/>
      <c r="G105" s="2"/>
      <c r="H105" s="4">
        <f t="shared" si="4"/>
        <v>0</v>
      </c>
      <c r="I105" s="38">
        <v>250</v>
      </c>
      <c r="J105" s="3"/>
      <c r="K105" s="4"/>
      <c r="L105" s="4"/>
      <c r="M105" s="4"/>
      <c r="N105" s="4"/>
      <c r="O105" s="4"/>
      <c r="P105" s="4"/>
      <c r="Q105" s="4"/>
      <c r="R105" s="38"/>
      <c r="S105" s="4"/>
      <c r="T105" s="4">
        <f t="shared" si="0"/>
        <v>25038.349999999977</v>
      </c>
      <c r="U105" s="32"/>
      <c r="V105" s="33"/>
      <c r="W105" s="4"/>
      <c r="X105" s="4"/>
      <c r="Y105" s="4"/>
      <c r="Z105" s="4"/>
      <c r="AA105" s="4"/>
      <c r="AB105" s="4"/>
      <c r="AC105" s="4"/>
      <c r="AD105" s="4"/>
      <c r="AE105" s="4"/>
      <c r="AF105" s="4">
        <f t="shared" si="1"/>
        <v>0</v>
      </c>
    </row>
    <row r="106" spans="2:32" x14ac:dyDescent="0.25">
      <c r="B106" s="36" t="s">
        <v>1195</v>
      </c>
      <c r="C106" s="36" t="s">
        <v>518</v>
      </c>
      <c r="D106" s="38"/>
      <c r="E106" s="3"/>
      <c r="F106" s="2"/>
      <c r="G106" s="2"/>
      <c r="H106" s="4">
        <f t="shared" si="4"/>
        <v>0</v>
      </c>
      <c r="I106" s="38">
        <v>250</v>
      </c>
      <c r="J106" s="3"/>
      <c r="K106" s="4"/>
      <c r="L106" s="4"/>
      <c r="M106" s="4"/>
      <c r="N106" s="4"/>
      <c r="O106" s="4"/>
      <c r="P106" s="4"/>
      <c r="Q106" s="4"/>
      <c r="R106" s="38"/>
      <c r="S106" s="4"/>
      <c r="T106" s="4">
        <f t="shared" si="0"/>
        <v>25288.349999999977</v>
      </c>
      <c r="U106" s="32"/>
      <c r="V106" s="33"/>
      <c r="W106" s="4"/>
      <c r="X106" s="4"/>
      <c r="Y106" s="4"/>
      <c r="Z106" s="4"/>
      <c r="AA106" s="4"/>
      <c r="AB106" s="4"/>
      <c r="AC106" s="4"/>
      <c r="AD106" s="4"/>
      <c r="AE106" s="4"/>
      <c r="AF106" s="4">
        <f t="shared" si="1"/>
        <v>0</v>
      </c>
    </row>
    <row r="107" spans="2:32" x14ac:dyDescent="0.25">
      <c r="B107" s="36" t="s">
        <v>1196</v>
      </c>
      <c r="C107" s="36" t="s">
        <v>809</v>
      </c>
      <c r="D107" s="38"/>
      <c r="E107" s="3"/>
      <c r="F107" s="2"/>
      <c r="G107" s="2"/>
      <c r="H107" s="4">
        <f t="shared" si="4"/>
        <v>0</v>
      </c>
      <c r="I107" s="38">
        <v>0</v>
      </c>
      <c r="J107" s="3"/>
      <c r="K107" s="4"/>
      <c r="L107" s="4"/>
      <c r="M107" s="3">
        <v>785</v>
      </c>
      <c r="N107" s="4"/>
      <c r="O107" s="4"/>
      <c r="P107" s="4"/>
      <c r="Q107" s="4"/>
      <c r="R107" s="4"/>
      <c r="S107" s="4"/>
      <c r="T107" s="4">
        <f t="shared" si="0"/>
        <v>26073.349999999977</v>
      </c>
      <c r="U107" s="32"/>
      <c r="V107" s="33"/>
      <c r="W107" s="4"/>
      <c r="X107" s="4"/>
      <c r="Y107" s="4"/>
      <c r="Z107" s="4"/>
      <c r="AA107" s="4"/>
      <c r="AB107" s="4"/>
      <c r="AC107" s="4"/>
      <c r="AD107" s="4"/>
      <c r="AE107" s="4"/>
      <c r="AF107" s="4">
        <f t="shared" si="1"/>
        <v>0</v>
      </c>
    </row>
    <row r="108" spans="2:32" x14ac:dyDescent="0.25">
      <c r="B108" s="36" t="s">
        <v>1196</v>
      </c>
      <c r="C108" s="36" t="s">
        <v>809</v>
      </c>
      <c r="D108" s="38"/>
      <c r="E108" s="3"/>
      <c r="F108" s="2"/>
      <c r="G108" s="2"/>
      <c r="H108" s="4">
        <f t="shared" si="4"/>
        <v>0</v>
      </c>
      <c r="I108" s="38">
        <v>0</v>
      </c>
      <c r="J108" s="3"/>
      <c r="K108" s="4"/>
      <c r="L108" s="4"/>
      <c r="M108" s="3">
        <v>362</v>
      </c>
      <c r="N108" s="4"/>
      <c r="O108" s="4"/>
      <c r="P108" s="4"/>
      <c r="Q108" s="4"/>
      <c r="R108" s="4"/>
      <c r="S108" s="4"/>
      <c r="T108" s="4">
        <f t="shared" si="0"/>
        <v>26435.349999999977</v>
      </c>
      <c r="U108" s="32"/>
      <c r="V108" s="33"/>
      <c r="W108" s="4"/>
      <c r="X108" s="4"/>
      <c r="Y108" s="4"/>
      <c r="Z108" s="4"/>
      <c r="AA108" s="4"/>
      <c r="AB108" s="4"/>
      <c r="AC108" s="4"/>
      <c r="AD108" s="4"/>
      <c r="AE108" s="4"/>
      <c r="AF108" s="4">
        <f t="shared" si="1"/>
        <v>0</v>
      </c>
    </row>
    <row r="109" spans="2:32" x14ac:dyDescent="0.25">
      <c r="B109" s="36" t="s">
        <v>1197</v>
      </c>
      <c r="C109" s="36" t="s">
        <v>455</v>
      </c>
      <c r="D109" s="38">
        <v>10000</v>
      </c>
      <c r="E109" s="3"/>
      <c r="F109" s="2"/>
      <c r="G109" s="2"/>
      <c r="H109" s="4">
        <f t="shared" si="4"/>
        <v>10000</v>
      </c>
      <c r="I109" s="38"/>
      <c r="J109" s="3"/>
      <c r="K109" s="4"/>
      <c r="L109" s="4"/>
      <c r="M109" s="3"/>
      <c r="N109" s="4"/>
      <c r="O109" s="4"/>
      <c r="P109" s="4"/>
      <c r="Q109" s="4"/>
      <c r="R109" s="4"/>
      <c r="S109" s="4"/>
      <c r="T109" s="4">
        <f t="shared" si="0"/>
        <v>26435.349999999977</v>
      </c>
      <c r="U109" s="32"/>
      <c r="V109" s="33"/>
      <c r="W109" s="4"/>
      <c r="X109" s="4"/>
      <c r="Y109" s="4"/>
      <c r="Z109" s="4"/>
      <c r="AA109" s="4"/>
      <c r="AB109" s="4"/>
      <c r="AC109" s="4"/>
      <c r="AD109" s="4"/>
      <c r="AE109" s="4"/>
      <c r="AF109" s="4">
        <f t="shared" si="1"/>
        <v>0</v>
      </c>
    </row>
    <row r="110" spans="2:32" x14ac:dyDescent="0.25">
      <c r="B110" s="36" t="s">
        <v>1197</v>
      </c>
      <c r="C110" s="36" t="s">
        <v>456</v>
      </c>
      <c r="D110" s="38">
        <v>10000</v>
      </c>
      <c r="E110" s="3"/>
      <c r="F110" s="2"/>
      <c r="G110" s="2"/>
      <c r="H110" s="4">
        <f t="shared" si="4"/>
        <v>20000</v>
      </c>
      <c r="I110" s="38"/>
      <c r="J110" s="3"/>
      <c r="K110" s="4"/>
      <c r="L110" s="4"/>
      <c r="M110" s="3"/>
      <c r="N110" s="4"/>
      <c r="O110" s="4"/>
      <c r="P110" s="4"/>
      <c r="Q110" s="4"/>
      <c r="R110" s="4"/>
      <c r="S110" s="4"/>
      <c r="T110" s="4">
        <f t="shared" si="0"/>
        <v>26435.349999999977</v>
      </c>
      <c r="U110" s="32"/>
      <c r="V110" s="33"/>
      <c r="W110" s="4"/>
      <c r="X110" s="4"/>
      <c r="Y110" s="4"/>
      <c r="Z110" s="4"/>
      <c r="AA110" s="4"/>
      <c r="AB110" s="4"/>
      <c r="AC110" s="4"/>
      <c r="AD110" s="4"/>
      <c r="AE110" s="4"/>
      <c r="AF110" s="4">
        <f t="shared" si="1"/>
        <v>0</v>
      </c>
    </row>
    <row r="111" spans="2:32" x14ac:dyDescent="0.25">
      <c r="B111" s="36" t="s">
        <v>1197</v>
      </c>
      <c r="C111" s="36" t="s">
        <v>701</v>
      </c>
      <c r="D111" s="38">
        <v>10000</v>
      </c>
      <c r="E111" s="3"/>
      <c r="F111" s="2"/>
      <c r="G111" s="2"/>
      <c r="H111" s="4">
        <f t="shared" si="4"/>
        <v>30000</v>
      </c>
      <c r="I111" s="38"/>
      <c r="J111" s="3"/>
      <c r="K111" s="4"/>
      <c r="L111" s="4"/>
      <c r="M111" s="3"/>
      <c r="N111" s="4"/>
      <c r="O111" s="4"/>
      <c r="P111" s="4"/>
      <c r="Q111" s="4"/>
      <c r="R111" s="4"/>
      <c r="S111" s="4"/>
      <c r="T111" s="4">
        <f t="shared" si="0"/>
        <v>26435.349999999977</v>
      </c>
      <c r="U111" s="32"/>
      <c r="V111" s="33"/>
      <c r="W111" s="4"/>
      <c r="X111" s="4"/>
      <c r="Y111" s="4"/>
      <c r="Z111" s="4"/>
      <c r="AA111" s="4"/>
      <c r="AB111" s="4"/>
      <c r="AC111" s="4"/>
      <c r="AD111" s="4"/>
      <c r="AE111" s="4"/>
      <c r="AF111" s="4">
        <f t="shared" si="1"/>
        <v>0</v>
      </c>
    </row>
    <row r="112" spans="2:32" x14ac:dyDescent="0.25">
      <c r="B112" s="36" t="s">
        <v>1197</v>
      </c>
      <c r="C112" s="36" t="s">
        <v>664</v>
      </c>
      <c r="D112" s="38">
        <v>10000</v>
      </c>
      <c r="E112" s="3"/>
      <c r="F112" s="2"/>
      <c r="G112" s="2"/>
      <c r="H112" s="4">
        <f t="shared" si="4"/>
        <v>40000</v>
      </c>
      <c r="I112" s="38"/>
      <c r="J112" s="3"/>
      <c r="K112" s="4"/>
      <c r="L112" s="4"/>
      <c r="M112" s="3"/>
      <c r="N112" s="4"/>
      <c r="O112" s="4"/>
      <c r="P112" s="4"/>
      <c r="Q112" s="4"/>
      <c r="R112" s="4"/>
      <c r="S112" s="4"/>
      <c r="T112" s="4">
        <f t="shared" si="0"/>
        <v>26435.349999999977</v>
      </c>
      <c r="U112" s="32"/>
      <c r="V112" s="33"/>
      <c r="W112" s="4"/>
      <c r="X112" s="4"/>
      <c r="Y112" s="4"/>
      <c r="Z112" s="4"/>
      <c r="AA112" s="4"/>
      <c r="AB112" s="4"/>
      <c r="AC112" s="4"/>
      <c r="AD112" s="4"/>
      <c r="AE112" s="4"/>
      <c r="AF112" s="4">
        <f t="shared" si="1"/>
        <v>0</v>
      </c>
    </row>
    <row r="113" spans="2:32" x14ac:dyDescent="0.25">
      <c r="B113" s="36" t="s">
        <v>1197</v>
      </c>
      <c r="C113" s="36" t="s">
        <v>690</v>
      </c>
      <c r="D113" s="38">
        <v>10000</v>
      </c>
      <c r="E113" s="3"/>
      <c r="F113" s="2"/>
      <c r="G113" s="2"/>
      <c r="H113" s="4">
        <f t="shared" si="4"/>
        <v>50000</v>
      </c>
      <c r="I113" s="38"/>
      <c r="J113" s="3"/>
      <c r="K113" s="4"/>
      <c r="L113" s="4"/>
      <c r="M113" s="3"/>
      <c r="N113" s="4"/>
      <c r="O113" s="4"/>
      <c r="P113" s="4"/>
      <c r="Q113" s="4"/>
      <c r="R113" s="4"/>
      <c r="S113" s="4"/>
      <c r="T113" s="4">
        <f t="shared" si="0"/>
        <v>26435.349999999977</v>
      </c>
      <c r="U113" s="32"/>
      <c r="V113" s="33"/>
      <c r="W113" s="4"/>
      <c r="X113" s="4"/>
      <c r="Y113" s="4"/>
      <c r="Z113" s="4"/>
      <c r="AA113" s="4"/>
      <c r="AB113" s="4"/>
      <c r="AC113" s="4"/>
      <c r="AD113" s="4"/>
      <c r="AE113" s="4"/>
      <c r="AF113" s="4">
        <f t="shared" si="1"/>
        <v>0</v>
      </c>
    </row>
    <row r="114" spans="2:32" x14ac:dyDescent="0.25">
      <c r="B114" s="36" t="s">
        <v>1197</v>
      </c>
      <c r="C114" s="36" t="s">
        <v>1178</v>
      </c>
      <c r="D114" s="38"/>
      <c r="E114" s="3">
        <v>50000</v>
      </c>
      <c r="F114" s="2"/>
      <c r="G114" s="2"/>
      <c r="H114" s="4">
        <f t="shared" si="4"/>
        <v>0</v>
      </c>
      <c r="I114" s="38">
        <v>0</v>
      </c>
      <c r="J114" s="3"/>
      <c r="K114" s="4"/>
      <c r="L114" s="4"/>
      <c r="M114" s="3"/>
      <c r="N114" s="4"/>
      <c r="O114" s="4"/>
      <c r="P114" s="4">
        <v>50000</v>
      </c>
      <c r="Q114" s="4"/>
      <c r="R114" s="4"/>
      <c r="S114" s="4"/>
      <c r="T114" s="4">
        <f t="shared" si="0"/>
        <v>76435.349999999977</v>
      </c>
      <c r="U114" s="32"/>
      <c r="V114" s="33"/>
      <c r="W114" s="4"/>
      <c r="X114" s="4"/>
      <c r="Y114" s="4"/>
      <c r="Z114" s="4"/>
      <c r="AA114" s="4"/>
      <c r="AB114" s="4"/>
      <c r="AC114" s="4"/>
      <c r="AD114" s="4"/>
      <c r="AE114" s="4"/>
      <c r="AF114" s="4">
        <f t="shared" si="1"/>
        <v>0</v>
      </c>
    </row>
    <row r="115" spans="2:32" x14ac:dyDescent="0.25">
      <c r="B115" s="36" t="s">
        <v>1198</v>
      </c>
      <c r="C115" s="36" t="s">
        <v>518</v>
      </c>
      <c r="D115" s="38"/>
      <c r="E115" s="3"/>
      <c r="F115" s="2"/>
      <c r="G115" s="2"/>
      <c r="H115" s="4">
        <f t="shared" si="4"/>
        <v>0</v>
      </c>
      <c r="I115" s="38">
        <v>250</v>
      </c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>
        <f t="shared" si="0"/>
        <v>76685.349999999977</v>
      </c>
      <c r="U115" s="32"/>
      <c r="V115" s="33"/>
      <c r="W115" s="4"/>
      <c r="X115" s="4"/>
      <c r="Y115" s="4"/>
      <c r="Z115" s="4"/>
      <c r="AA115" s="4"/>
      <c r="AB115" s="4"/>
      <c r="AC115" s="4"/>
      <c r="AD115" s="4"/>
      <c r="AE115" s="4"/>
      <c r="AF115" s="4">
        <f t="shared" si="1"/>
        <v>0</v>
      </c>
    </row>
    <row r="116" spans="2:32" x14ac:dyDescent="0.25">
      <c r="B116" s="36" t="s">
        <v>1198</v>
      </c>
      <c r="C116" s="36" t="s">
        <v>524</v>
      </c>
      <c r="D116" s="38"/>
      <c r="E116" s="3"/>
      <c r="F116" s="2"/>
      <c r="G116" s="2"/>
      <c r="H116" s="4">
        <f t="shared" si="4"/>
        <v>0</v>
      </c>
      <c r="I116" s="38">
        <v>250</v>
      </c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>
        <f t="shared" si="0"/>
        <v>76935.349999999977</v>
      </c>
      <c r="U116" s="32"/>
      <c r="V116" s="33"/>
      <c r="W116" s="4"/>
      <c r="X116" s="4"/>
      <c r="Y116" s="4"/>
      <c r="Z116" s="4"/>
      <c r="AA116" s="4"/>
      <c r="AB116" s="4"/>
      <c r="AC116" s="4"/>
      <c r="AD116" s="4"/>
      <c r="AE116" s="4"/>
      <c r="AF116" s="4">
        <f t="shared" si="1"/>
        <v>0</v>
      </c>
    </row>
    <row r="117" spans="2:32" x14ac:dyDescent="0.25">
      <c r="B117" s="36" t="s">
        <v>1199</v>
      </c>
      <c r="C117" s="36" t="s">
        <v>335</v>
      </c>
      <c r="D117" s="38"/>
      <c r="E117" s="3"/>
      <c r="F117" s="2"/>
      <c r="G117" s="2"/>
      <c r="H117" s="4">
        <f t="shared" si="4"/>
        <v>0</v>
      </c>
      <c r="I117" s="38"/>
      <c r="J117" s="3">
        <v>0</v>
      </c>
      <c r="K117" s="4"/>
      <c r="L117" s="4"/>
      <c r="M117" s="4"/>
      <c r="N117" s="4"/>
      <c r="O117" s="4"/>
      <c r="P117" s="4"/>
      <c r="Q117" s="4"/>
      <c r="R117" s="4"/>
      <c r="S117" s="4">
        <v>75000</v>
      </c>
      <c r="T117" s="4">
        <f t="shared" si="0"/>
        <v>1935.3499999999767</v>
      </c>
      <c r="U117" s="32"/>
      <c r="V117" s="33"/>
      <c r="W117" s="4"/>
      <c r="X117" s="4"/>
      <c r="Y117" s="4"/>
      <c r="Z117" s="4"/>
      <c r="AA117" s="4"/>
      <c r="AB117" s="4"/>
      <c r="AC117" s="4"/>
      <c r="AD117" s="4"/>
      <c r="AE117" s="4"/>
      <c r="AF117" s="4">
        <f t="shared" si="1"/>
        <v>0</v>
      </c>
    </row>
    <row r="118" spans="2:32" x14ac:dyDescent="0.25">
      <c r="B118" s="14" t="s">
        <v>1200</v>
      </c>
      <c r="C118" s="14" t="s">
        <v>209</v>
      </c>
      <c r="D118" s="16"/>
      <c r="E118" s="12"/>
      <c r="F118" s="2"/>
      <c r="G118" s="2"/>
      <c r="H118" s="4">
        <f t="shared" si="4"/>
        <v>0</v>
      </c>
      <c r="I118" s="16">
        <v>20000</v>
      </c>
      <c r="J118" s="12"/>
      <c r="K118" s="4"/>
      <c r="L118" s="4"/>
      <c r="M118" s="4"/>
      <c r="N118" s="4"/>
      <c r="O118" s="4"/>
      <c r="P118" s="4"/>
      <c r="Q118" s="4"/>
      <c r="R118" s="4"/>
      <c r="S118" s="4"/>
      <c r="T118" s="4">
        <f t="shared" si="0"/>
        <v>21935.349999999977</v>
      </c>
      <c r="U118" s="32"/>
      <c r="V118" s="33"/>
      <c r="W118" s="4"/>
      <c r="X118" s="4"/>
      <c r="Y118" s="4"/>
      <c r="Z118" s="4"/>
      <c r="AA118" s="4"/>
      <c r="AB118" s="4"/>
      <c r="AC118" s="4"/>
      <c r="AD118" s="4"/>
      <c r="AE118" s="4"/>
      <c r="AF118" s="4">
        <f t="shared" si="1"/>
        <v>0</v>
      </c>
    </row>
    <row r="119" spans="2:32" x14ac:dyDescent="0.25">
      <c r="B119" s="36"/>
      <c r="C119" s="36"/>
      <c r="D119" s="38"/>
      <c r="E119" s="3"/>
      <c r="F119" s="2"/>
      <c r="G119" s="2"/>
      <c r="H119" s="4">
        <f t="shared" si="4"/>
        <v>0</v>
      </c>
      <c r="I119" s="38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>
        <f t="shared" si="0"/>
        <v>21935.349999999977</v>
      </c>
      <c r="U119" s="32"/>
      <c r="V119" s="33"/>
      <c r="W119" s="4"/>
      <c r="X119" s="4"/>
      <c r="Y119" s="4"/>
      <c r="Z119" s="4"/>
      <c r="AA119" s="4"/>
      <c r="AB119" s="4"/>
      <c r="AC119" s="4"/>
      <c r="AD119" s="4"/>
      <c r="AE119" s="4"/>
      <c r="AF119" s="4">
        <f t="shared" si="1"/>
        <v>0</v>
      </c>
    </row>
    <row r="121" spans="2:32" ht="15.75" thickBot="1" x14ac:dyDescent="0.3"/>
    <row r="122" spans="2:32" x14ac:dyDescent="0.25">
      <c r="H122" s="40">
        <v>0</v>
      </c>
      <c r="S122" t="s">
        <v>130</v>
      </c>
      <c r="T122" s="26">
        <v>49234.35</v>
      </c>
      <c r="AE122" t="s">
        <v>130</v>
      </c>
      <c r="AF122" s="26">
        <v>0</v>
      </c>
    </row>
    <row r="123" spans="2:32" x14ac:dyDescent="0.25">
      <c r="D123" s="4">
        <f>SUM(D3:D119)</f>
        <v>292743</v>
      </c>
      <c r="E123" s="4">
        <f>SUM(E3:E119)</f>
        <v>277000</v>
      </c>
      <c r="F123" s="4">
        <f>SUM(F3:F119)</f>
        <v>0</v>
      </c>
      <c r="G123" s="4">
        <f>SUM(G3:G119)</f>
        <v>15743</v>
      </c>
      <c r="H123" s="4">
        <f>H122+D123-E123-G123-F123</f>
        <v>0</v>
      </c>
      <c r="I123" s="4">
        <f t="shared" ref="I123:S123" si="5">SUM(I3:I119)</f>
        <v>124867</v>
      </c>
      <c r="J123" s="4">
        <f t="shared" si="5"/>
        <v>98920</v>
      </c>
      <c r="K123" s="4">
        <f t="shared" si="5"/>
        <v>56</v>
      </c>
      <c r="L123" s="4">
        <f t="shared" si="5"/>
        <v>376</v>
      </c>
      <c r="M123" s="4">
        <f t="shared" si="5"/>
        <v>47243</v>
      </c>
      <c r="N123" s="4">
        <f t="shared" si="5"/>
        <v>2809</v>
      </c>
      <c r="O123" s="4">
        <f t="shared" si="5"/>
        <v>0</v>
      </c>
      <c r="P123" s="4">
        <f t="shared" si="5"/>
        <v>277000</v>
      </c>
      <c r="Q123" s="4">
        <f t="shared" si="5"/>
        <v>0</v>
      </c>
      <c r="R123" s="4">
        <f t="shared" si="5"/>
        <v>594387</v>
      </c>
      <c r="S123" s="4">
        <f t="shared" si="5"/>
        <v>969387</v>
      </c>
      <c r="T123" s="4">
        <f>I123-J123-K123+L123+M123-N123-O123+P123+Q123+T122+R123-S123</f>
        <v>21935.349999999977</v>
      </c>
      <c r="U123" s="4">
        <f t="shared" ref="U123:AE123" si="6">SUM(U3:U119)</f>
        <v>0</v>
      </c>
      <c r="V123" s="4">
        <f t="shared" si="6"/>
        <v>0</v>
      </c>
      <c r="W123" s="4">
        <f t="shared" si="6"/>
        <v>0</v>
      </c>
      <c r="X123" s="4">
        <f t="shared" si="6"/>
        <v>0</v>
      </c>
      <c r="Y123" s="4">
        <f t="shared" si="6"/>
        <v>0</v>
      </c>
      <c r="Z123" s="4">
        <f t="shared" si="6"/>
        <v>0</v>
      </c>
      <c r="AA123" s="4">
        <f t="shared" si="6"/>
        <v>0</v>
      </c>
      <c r="AB123" s="4">
        <f t="shared" si="6"/>
        <v>0</v>
      </c>
      <c r="AC123" s="4">
        <f t="shared" si="6"/>
        <v>0</v>
      </c>
      <c r="AD123" s="4">
        <f t="shared" si="6"/>
        <v>0</v>
      </c>
      <c r="AE123" s="4">
        <f t="shared" si="6"/>
        <v>0</v>
      </c>
      <c r="AF123" s="4">
        <f>U123-V123-W123+X123+Y123-Z123-AA123+AB123+AC123+AF122+AD123-AE123</f>
        <v>0</v>
      </c>
    </row>
    <row r="124" spans="2:32" ht="60" x14ac:dyDescent="0.25">
      <c r="B124" s="9" t="s">
        <v>1</v>
      </c>
      <c r="C124" s="10" t="s">
        <v>0</v>
      </c>
      <c r="D124" s="10" t="s">
        <v>2</v>
      </c>
      <c r="E124" s="10" t="s">
        <v>150</v>
      </c>
      <c r="F124" s="10" t="s">
        <v>796</v>
      </c>
      <c r="G124" s="10" t="s">
        <v>3</v>
      </c>
      <c r="H124" s="10" t="s">
        <v>4</v>
      </c>
      <c r="I124" s="10" t="s">
        <v>124</v>
      </c>
      <c r="J124" s="10" t="s">
        <v>123</v>
      </c>
      <c r="K124" s="10" t="s">
        <v>122</v>
      </c>
      <c r="L124" s="10" t="s">
        <v>121</v>
      </c>
      <c r="M124" s="10" t="s">
        <v>120</v>
      </c>
      <c r="N124" s="10" t="s">
        <v>119</v>
      </c>
      <c r="O124" s="10" t="s">
        <v>118</v>
      </c>
      <c r="P124" s="10" t="s">
        <v>125</v>
      </c>
      <c r="Q124" s="10" t="s">
        <v>126</v>
      </c>
      <c r="R124" s="10" t="s">
        <v>288</v>
      </c>
      <c r="S124" s="10" t="s">
        <v>117</v>
      </c>
      <c r="T124" s="10" t="s">
        <v>5</v>
      </c>
      <c r="U124" s="10" t="s">
        <v>110</v>
      </c>
      <c r="V124" s="10" t="s">
        <v>111</v>
      </c>
      <c r="W124" s="10" t="s">
        <v>112</v>
      </c>
      <c r="X124" s="10" t="s">
        <v>113</v>
      </c>
      <c r="Y124" s="10" t="s">
        <v>114</v>
      </c>
      <c r="Z124" s="10" t="s">
        <v>115</v>
      </c>
      <c r="AA124" s="10" t="s">
        <v>116</v>
      </c>
      <c r="AB124" s="10" t="s">
        <v>127</v>
      </c>
      <c r="AC124" s="10" t="s">
        <v>128</v>
      </c>
      <c r="AD124" s="10" t="s">
        <v>288</v>
      </c>
      <c r="AE124" s="10" t="s">
        <v>109</v>
      </c>
      <c r="AF124" s="10" t="s">
        <v>6</v>
      </c>
    </row>
  </sheetData>
  <pageMargins left="0.7" right="0.7" top="0.75" bottom="0.75" header="0.3" footer="0.3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AF101"/>
  <sheetViews>
    <sheetView topLeftCell="A83" workbookViewId="0">
      <selection activeCell="G84" sqref="G84"/>
    </sheetView>
  </sheetViews>
  <sheetFormatPr defaultRowHeight="15" x14ac:dyDescent="0.25"/>
  <cols>
    <col min="2" max="2" width="11.85546875" bestFit="1" customWidth="1"/>
    <col min="3" max="3" width="26.28515625" bestFit="1" customWidth="1"/>
    <col min="4" max="4" width="8.85546875" customWidth="1"/>
    <col min="5" max="5" width="9.85546875" customWidth="1"/>
    <col min="6" max="6" width="11.7109375" customWidth="1"/>
    <col min="7" max="7" width="10.140625" customWidth="1"/>
    <col min="8" max="8" width="10.5703125" customWidth="1"/>
    <col min="9" max="9" width="9.5703125" bestFit="1" customWidth="1"/>
    <col min="10" max="10" width="10.140625" customWidth="1"/>
    <col min="18" max="18" width="9.5703125" bestFit="1" customWidth="1"/>
    <col min="19" max="20" width="10.5703125" bestFit="1" customWidth="1"/>
  </cols>
  <sheetData>
    <row r="2" spans="2:32" ht="60.75" thickBot="1" x14ac:dyDescent="0.3">
      <c r="B2" s="9" t="s">
        <v>1</v>
      </c>
      <c r="C2" s="10" t="s">
        <v>0</v>
      </c>
      <c r="D2" s="10" t="s">
        <v>2</v>
      </c>
      <c r="E2" s="10" t="s">
        <v>150</v>
      </c>
      <c r="F2" s="10" t="s">
        <v>796</v>
      </c>
      <c r="G2" s="10" t="s">
        <v>3</v>
      </c>
      <c r="H2" s="10" t="s">
        <v>4</v>
      </c>
      <c r="I2" s="10" t="s">
        <v>124</v>
      </c>
      <c r="J2" s="10" t="s">
        <v>123</v>
      </c>
      <c r="K2" s="10" t="s">
        <v>122</v>
      </c>
      <c r="L2" s="10" t="s">
        <v>121</v>
      </c>
      <c r="M2" s="10" t="s">
        <v>120</v>
      </c>
      <c r="N2" s="10" t="s">
        <v>119</v>
      </c>
      <c r="O2" s="10" t="s">
        <v>118</v>
      </c>
      <c r="P2" s="10" t="s">
        <v>125</v>
      </c>
      <c r="Q2" s="10" t="s">
        <v>126</v>
      </c>
      <c r="R2" s="10" t="s">
        <v>288</v>
      </c>
      <c r="S2" s="10" t="s">
        <v>117</v>
      </c>
      <c r="T2" s="10" t="s">
        <v>5</v>
      </c>
      <c r="U2" s="10" t="s">
        <v>110</v>
      </c>
      <c r="V2" s="10" t="s">
        <v>111</v>
      </c>
      <c r="W2" s="10" t="s">
        <v>112</v>
      </c>
      <c r="X2" s="10" t="s">
        <v>113</v>
      </c>
      <c r="Y2" s="10" t="s">
        <v>114</v>
      </c>
      <c r="Z2" s="10" t="s">
        <v>115</v>
      </c>
      <c r="AA2" s="10" t="s">
        <v>116</v>
      </c>
      <c r="AB2" s="10" t="s">
        <v>127</v>
      </c>
      <c r="AC2" s="10" t="s">
        <v>128</v>
      </c>
      <c r="AD2" s="10" t="s">
        <v>288</v>
      </c>
      <c r="AE2" s="10" t="s">
        <v>109</v>
      </c>
      <c r="AF2" s="10" t="s">
        <v>6</v>
      </c>
    </row>
    <row r="3" spans="2:32" x14ac:dyDescent="0.25">
      <c r="B3" s="6"/>
      <c r="C3" s="5" t="s">
        <v>129</v>
      </c>
      <c r="D3" s="5"/>
      <c r="E3" s="5"/>
      <c r="F3" s="5"/>
      <c r="G3" s="5"/>
      <c r="H3" s="42">
        <v>380</v>
      </c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26">
        <v>16942.349999999999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26">
        <v>0</v>
      </c>
    </row>
    <row r="4" spans="2:32" x14ac:dyDescent="0.25">
      <c r="B4" s="36" t="s">
        <v>1052</v>
      </c>
      <c r="C4" s="36" t="s">
        <v>820</v>
      </c>
      <c r="D4" s="38"/>
      <c r="E4" s="3"/>
      <c r="F4" s="2"/>
      <c r="G4" s="2"/>
      <c r="H4" s="4">
        <f>H3+D4-E4-G4-F4</f>
        <v>380</v>
      </c>
      <c r="I4" s="38">
        <v>0</v>
      </c>
      <c r="J4" s="3"/>
      <c r="K4" s="4"/>
      <c r="L4" s="4"/>
      <c r="M4" s="38">
        <v>259</v>
      </c>
      <c r="N4" s="4"/>
      <c r="O4" s="4"/>
      <c r="P4" s="4"/>
      <c r="Q4" s="4"/>
      <c r="R4" s="4"/>
      <c r="S4" s="4"/>
      <c r="T4" s="4">
        <f t="shared" ref="T4:T67" si="0">T3+(I4+L4+M4+P4+Q4+R4)-(J4+K4+N4+O4+S4)</f>
        <v>17201.349999999999</v>
      </c>
      <c r="U4" s="32"/>
      <c r="V4" s="33"/>
      <c r="W4" s="4"/>
      <c r="X4" s="4"/>
      <c r="Y4" s="4"/>
      <c r="Z4" s="4"/>
      <c r="AA4" s="4"/>
      <c r="AB4" s="4"/>
      <c r="AC4" s="4"/>
      <c r="AD4" s="4"/>
      <c r="AE4" s="4"/>
      <c r="AF4" s="4">
        <f t="shared" ref="AF4:AF67" si="1">AF3+(U4+X4+Y4+AB4+AC4+AD4)-(V4+W4+Z4+AA4+AE4)</f>
        <v>0</v>
      </c>
    </row>
    <row r="5" spans="2:32" x14ac:dyDescent="0.25">
      <c r="B5" s="36" t="s">
        <v>1053</v>
      </c>
      <c r="C5" s="36" t="s">
        <v>455</v>
      </c>
      <c r="D5" s="38"/>
      <c r="E5" s="3"/>
      <c r="F5" s="2"/>
      <c r="G5" s="2"/>
      <c r="H5" s="4">
        <f t="shared" ref="H5:H68" si="2">H4+D5-E5-G5-F5</f>
        <v>380</v>
      </c>
      <c r="I5" s="38">
        <v>10000</v>
      </c>
      <c r="J5" s="3"/>
      <c r="K5" s="4"/>
      <c r="L5" s="4"/>
      <c r="M5" s="38"/>
      <c r="N5" s="4"/>
      <c r="O5" s="4"/>
      <c r="P5" s="4"/>
      <c r="Q5" s="4"/>
      <c r="R5" s="4"/>
      <c r="S5" s="4"/>
      <c r="T5" s="4">
        <f t="shared" si="0"/>
        <v>27201.35</v>
      </c>
      <c r="U5" s="32"/>
      <c r="V5" s="33"/>
      <c r="W5" s="4"/>
      <c r="X5" s="4"/>
      <c r="Y5" s="4"/>
      <c r="Z5" s="4"/>
      <c r="AA5" s="4"/>
      <c r="AB5" s="4"/>
      <c r="AC5" s="4"/>
      <c r="AD5" s="4"/>
      <c r="AE5" s="4"/>
      <c r="AF5" s="4">
        <f t="shared" si="1"/>
        <v>0</v>
      </c>
    </row>
    <row r="6" spans="2:32" x14ac:dyDescent="0.25">
      <c r="B6" s="36" t="s">
        <v>1053</v>
      </c>
      <c r="C6" s="36" t="s">
        <v>456</v>
      </c>
      <c r="D6" s="38"/>
      <c r="E6" s="3"/>
      <c r="F6" s="2"/>
      <c r="G6" s="2"/>
      <c r="H6" s="4">
        <f t="shared" si="2"/>
        <v>380</v>
      </c>
      <c r="I6" s="38">
        <v>10000</v>
      </c>
      <c r="J6" s="3"/>
      <c r="K6" s="4"/>
      <c r="L6" s="4"/>
      <c r="M6" s="38"/>
      <c r="N6" s="4"/>
      <c r="O6" s="4"/>
      <c r="P6" s="4"/>
      <c r="Q6" s="4"/>
      <c r="R6" s="4"/>
      <c r="S6" s="4"/>
      <c r="T6" s="4">
        <f t="shared" si="0"/>
        <v>37201.35</v>
      </c>
      <c r="U6" s="32"/>
      <c r="V6" s="33"/>
      <c r="W6" s="4"/>
      <c r="X6" s="4"/>
      <c r="Y6" s="4"/>
      <c r="Z6" s="4"/>
      <c r="AA6" s="4"/>
      <c r="AB6" s="4"/>
      <c r="AC6" s="4"/>
      <c r="AD6" s="4"/>
      <c r="AE6" s="4"/>
      <c r="AF6" s="4">
        <f t="shared" si="1"/>
        <v>0</v>
      </c>
    </row>
    <row r="7" spans="2:32" x14ac:dyDescent="0.25">
      <c r="B7" s="36" t="s">
        <v>1053</v>
      </c>
      <c r="C7" s="36" t="s">
        <v>701</v>
      </c>
      <c r="D7" s="38"/>
      <c r="E7" s="3"/>
      <c r="F7" s="2"/>
      <c r="G7" s="2"/>
      <c r="H7" s="4">
        <f t="shared" si="2"/>
        <v>380</v>
      </c>
      <c r="I7" s="38">
        <v>10000</v>
      </c>
      <c r="J7" s="3"/>
      <c r="K7" s="4"/>
      <c r="L7" s="4"/>
      <c r="M7" s="38"/>
      <c r="N7" s="4"/>
      <c r="O7" s="4"/>
      <c r="P7" s="4"/>
      <c r="Q7" s="4"/>
      <c r="R7" s="4"/>
      <c r="S7" s="4"/>
      <c r="T7" s="4">
        <f t="shared" si="0"/>
        <v>47201.35</v>
      </c>
      <c r="U7" s="32"/>
      <c r="V7" s="33"/>
      <c r="W7" s="4"/>
      <c r="X7" s="4"/>
      <c r="Y7" s="4"/>
      <c r="Z7" s="4"/>
      <c r="AA7" s="4"/>
      <c r="AB7" s="4"/>
      <c r="AC7" s="4"/>
      <c r="AD7" s="4"/>
      <c r="AE7" s="4"/>
      <c r="AF7" s="4">
        <f t="shared" si="1"/>
        <v>0</v>
      </c>
    </row>
    <row r="8" spans="2:32" x14ac:dyDescent="0.25">
      <c r="B8" s="36" t="s">
        <v>1053</v>
      </c>
      <c r="C8" s="36" t="s">
        <v>664</v>
      </c>
      <c r="D8" s="38"/>
      <c r="E8" s="3"/>
      <c r="F8" s="2"/>
      <c r="G8" s="2"/>
      <c r="H8" s="4">
        <f t="shared" si="2"/>
        <v>380</v>
      </c>
      <c r="I8" s="38">
        <v>10000</v>
      </c>
      <c r="J8" s="3"/>
      <c r="K8" s="4"/>
      <c r="L8" s="4"/>
      <c r="M8" s="38"/>
      <c r="N8" s="4"/>
      <c r="O8" s="4"/>
      <c r="P8" s="4"/>
      <c r="Q8" s="4"/>
      <c r="R8" s="4"/>
      <c r="S8" s="4"/>
      <c r="T8" s="4">
        <f t="shared" si="0"/>
        <v>57201.35</v>
      </c>
      <c r="U8" s="32"/>
      <c r="V8" s="33"/>
      <c r="W8" s="4"/>
      <c r="X8" s="4"/>
      <c r="Y8" s="4"/>
      <c r="Z8" s="4"/>
      <c r="AA8" s="4"/>
      <c r="AB8" s="4"/>
      <c r="AC8" s="4"/>
      <c r="AD8" s="4"/>
      <c r="AE8" s="4"/>
      <c r="AF8" s="4">
        <f t="shared" si="1"/>
        <v>0</v>
      </c>
    </row>
    <row r="9" spans="2:32" x14ac:dyDescent="0.25">
      <c r="B9" s="36" t="s">
        <v>1054</v>
      </c>
      <c r="C9" s="36" t="s">
        <v>820</v>
      </c>
      <c r="D9" s="38"/>
      <c r="E9" s="3"/>
      <c r="F9" s="2"/>
      <c r="G9" s="2"/>
      <c r="H9" s="4">
        <f t="shared" si="2"/>
        <v>380</v>
      </c>
      <c r="I9" s="38">
        <v>0</v>
      </c>
      <c r="J9" s="3"/>
      <c r="K9" s="4"/>
      <c r="L9" s="4"/>
      <c r="M9" s="38">
        <v>259</v>
      </c>
      <c r="N9" s="4"/>
      <c r="O9" s="4"/>
      <c r="P9" s="4"/>
      <c r="Q9" s="4"/>
      <c r="R9" s="4"/>
      <c r="S9" s="4"/>
      <c r="T9" s="4">
        <f t="shared" si="0"/>
        <v>57460.35</v>
      </c>
      <c r="U9" s="32"/>
      <c r="V9" s="33"/>
      <c r="W9" s="4"/>
      <c r="X9" s="4"/>
      <c r="Y9" s="4"/>
      <c r="Z9" s="4"/>
      <c r="AA9" s="4"/>
      <c r="AB9" s="4"/>
      <c r="AC9" s="4"/>
      <c r="AD9" s="4"/>
      <c r="AE9" s="4"/>
      <c r="AF9" s="4">
        <f t="shared" si="1"/>
        <v>0</v>
      </c>
    </row>
    <row r="10" spans="2:32" x14ac:dyDescent="0.25">
      <c r="B10" s="36" t="s">
        <v>1055</v>
      </c>
      <c r="C10" s="36" t="s">
        <v>209</v>
      </c>
      <c r="D10" s="38"/>
      <c r="E10" s="3"/>
      <c r="F10" s="2"/>
      <c r="G10" s="2"/>
      <c r="H10" s="4">
        <f t="shared" si="2"/>
        <v>380</v>
      </c>
      <c r="I10" s="38">
        <v>20000</v>
      </c>
      <c r="J10" s="3"/>
      <c r="K10" s="4"/>
      <c r="L10" s="4"/>
      <c r="M10" s="38"/>
      <c r="N10" s="4"/>
      <c r="O10" s="4"/>
      <c r="P10" s="4"/>
      <c r="Q10" s="4"/>
      <c r="R10" s="4"/>
      <c r="S10" s="4"/>
      <c r="T10" s="4">
        <f t="shared" si="0"/>
        <v>77460.350000000006</v>
      </c>
      <c r="U10" s="32"/>
      <c r="V10" s="33"/>
      <c r="W10" s="4"/>
      <c r="X10" s="4"/>
      <c r="Y10" s="4"/>
      <c r="Z10" s="4"/>
      <c r="AA10" s="4"/>
      <c r="AB10" s="4"/>
      <c r="AC10" s="4"/>
      <c r="AD10" s="4"/>
      <c r="AE10" s="4"/>
      <c r="AF10" s="4">
        <f t="shared" si="1"/>
        <v>0</v>
      </c>
    </row>
    <row r="11" spans="2:32" x14ac:dyDescent="0.25">
      <c r="B11" s="36" t="s">
        <v>1056</v>
      </c>
      <c r="C11" s="36" t="s">
        <v>820</v>
      </c>
      <c r="D11" s="38"/>
      <c r="E11" s="3"/>
      <c r="F11" s="2"/>
      <c r="G11" s="2"/>
      <c r="H11" s="4">
        <f t="shared" si="2"/>
        <v>380</v>
      </c>
      <c r="I11" s="38">
        <v>0</v>
      </c>
      <c r="J11" s="3"/>
      <c r="K11" s="4"/>
      <c r="L11" s="4"/>
      <c r="M11" s="38">
        <v>777</v>
      </c>
      <c r="N11" s="4"/>
      <c r="O11" s="4"/>
      <c r="P11" s="4"/>
      <c r="Q11" s="4"/>
      <c r="R11" s="4"/>
      <c r="S11" s="4"/>
      <c r="T11" s="4">
        <f t="shared" si="0"/>
        <v>78237.350000000006</v>
      </c>
      <c r="U11" s="32"/>
      <c r="V11" s="33"/>
      <c r="W11" s="4"/>
      <c r="X11" s="4"/>
      <c r="Y11" s="4"/>
      <c r="Z11" s="4"/>
      <c r="AA11" s="4"/>
      <c r="AB11" s="4"/>
      <c r="AC11" s="4"/>
      <c r="AD11" s="4"/>
      <c r="AE11" s="4"/>
      <c r="AF11" s="4">
        <f t="shared" si="1"/>
        <v>0</v>
      </c>
    </row>
    <row r="12" spans="2:32" x14ac:dyDescent="0.25">
      <c r="B12" s="36" t="s">
        <v>1056</v>
      </c>
      <c r="C12" s="36" t="s">
        <v>820</v>
      </c>
      <c r="D12" s="38"/>
      <c r="E12" s="3"/>
      <c r="F12" s="2"/>
      <c r="G12" s="2"/>
      <c r="H12" s="4">
        <f t="shared" si="2"/>
        <v>380</v>
      </c>
      <c r="I12" s="38">
        <v>0</v>
      </c>
      <c r="J12" s="3"/>
      <c r="K12" s="4"/>
      <c r="L12" s="4"/>
      <c r="M12" s="38">
        <v>312</v>
      </c>
      <c r="N12" s="4"/>
      <c r="O12" s="4"/>
      <c r="P12" s="4"/>
      <c r="Q12" s="4"/>
      <c r="R12" s="4"/>
      <c r="S12" s="4"/>
      <c r="T12" s="4">
        <f t="shared" si="0"/>
        <v>78549.350000000006</v>
      </c>
      <c r="U12" s="32"/>
      <c r="V12" s="33"/>
      <c r="W12" s="4"/>
      <c r="X12" s="4"/>
      <c r="Y12" s="4"/>
      <c r="Z12" s="4"/>
      <c r="AA12" s="4"/>
      <c r="AB12" s="4"/>
      <c r="AC12" s="4"/>
      <c r="AD12" s="4"/>
      <c r="AE12" s="4"/>
      <c r="AF12" s="4">
        <f t="shared" si="1"/>
        <v>0</v>
      </c>
    </row>
    <row r="13" spans="2:32" x14ac:dyDescent="0.25">
      <c r="B13" s="36" t="s">
        <v>1056</v>
      </c>
      <c r="C13" s="36" t="s">
        <v>820</v>
      </c>
      <c r="D13" s="38"/>
      <c r="E13" s="3"/>
      <c r="F13" s="2"/>
      <c r="G13" s="2"/>
      <c r="H13" s="4">
        <f t="shared" si="2"/>
        <v>380</v>
      </c>
      <c r="I13" s="38">
        <v>0</v>
      </c>
      <c r="J13" s="3"/>
      <c r="K13" s="4"/>
      <c r="L13" s="4"/>
      <c r="M13" s="38">
        <v>820</v>
      </c>
      <c r="N13" s="4"/>
      <c r="O13" s="4"/>
      <c r="P13" s="4"/>
      <c r="Q13" s="4"/>
      <c r="R13" s="4"/>
      <c r="S13" s="4"/>
      <c r="T13" s="4">
        <f t="shared" si="0"/>
        <v>79369.350000000006</v>
      </c>
      <c r="U13" s="32"/>
      <c r="V13" s="33"/>
      <c r="W13" s="4"/>
      <c r="X13" s="4"/>
      <c r="Y13" s="4"/>
      <c r="Z13" s="4"/>
      <c r="AA13" s="4"/>
      <c r="AB13" s="4"/>
      <c r="AC13" s="4"/>
      <c r="AD13" s="4"/>
      <c r="AE13" s="4"/>
      <c r="AF13" s="4">
        <f t="shared" si="1"/>
        <v>0</v>
      </c>
    </row>
    <row r="14" spans="2:32" x14ac:dyDescent="0.25">
      <c r="B14" s="36" t="s">
        <v>1056</v>
      </c>
      <c r="C14" s="36" t="s">
        <v>820</v>
      </c>
      <c r="D14" s="38"/>
      <c r="E14" s="3"/>
      <c r="F14" s="2"/>
      <c r="G14" s="2"/>
      <c r="H14" s="4">
        <f t="shared" si="2"/>
        <v>380</v>
      </c>
      <c r="I14" s="38">
        <v>0</v>
      </c>
      <c r="J14" s="3"/>
      <c r="K14" s="4"/>
      <c r="L14" s="4"/>
      <c r="M14" s="38">
        <v>559</v>
      </c>
      <c r="N14" s="4"/>
      <c r="O14" s="4"/>
      <c r="P14" s="4"/>
      <c r="Q14" s="4"/>
      <c r="R14" s="4"/>
      <c r="S14" s="4"/>
      <c r="T14" s="4">
        <f t="shared" si="0"/>
        <v>79928.350000000006</v>
      </c>
      <c r="U14" s="32"/>
      <c r="V14" s="33"/>
      <c r="W14" s="4"/>
      <c r="X14" s="4"/>
      <c r="Y14" s="4"/>
      <c r="Z14" s="4"/>
      <c r="AA14" s="4"/>
      <c r="AB14" s="4"/>
      <c r="AC14" s="4"/>
      <c r="AD14" s="4"/>
      <c r="AE14" s="4"/>
      <c r="AF14" s="4">
        <f t="shared" si="1"/>
        <v>0</v>
      </c>
    </row>
    <row r="15" spans="2:32" x14ac:dyDescent="0.25">
      <c r="B15" s="36" t="s">
        <v>1056</v>
      </c>
      <c r="C15" s="36" t="s">
        <v>820</v>
      </c>
      <c r="D15" s="38"/>
      <c r="E15" s="3"/>
      <c r="F15" s="2"/>
      <c r="G15" s="2"/>
      <c r="H15" s="4">
        <f t="shared" si="2"/>
        <v>380</v>
      </c>
      <c r="I15" s="38">
        <v>0</v>
      </c>
      <c r="J15" s="3"/>
      <c r="K15" s="4"/>
      <c r="L15" s="4"/>
      <c r="M15" s="38">
        <v>360</v>
      </c>
      <c r="N15" s="4"/>
      <c r="O15" s="4"/>
      <c r="P15" s="4"/>
      <c r="Q15" s="4"/>
      <c r="R15" s="4"/>
      <c r="S15" s="4"/>
      <c r="T15" s="4">
        <f t="shared" si="0"/>
        <v>80288.350000000006</v>
      </c>
      <c r="U15" s="32"/>
      <c r="V15" s="33"/>
      <c r="W15" s="4"/>
      <c r="X15" s="4"/>
      <c r="Y15" s="4"/>
      <c r="Z15" s="4"/>
      <c r="AA15" s="4"/>
      <c r="AB15" s="4"/>
      <c r="AC15" s="4"/>
      <c r="AD15" s="4"/>
      <c r="AE15" s="4"/>
      <c r="AF15" s="4">
        <f t="shared" si="1"/>
        <v>0</v>
      </c>
    </row>
    <row r="16" spans="2:32" x14ac:dyDescent="0.25">
      <c r="B16" s="36" t="s">
        <v>1057</v>
      </c>
      <c r="C16" s="36" t="s">
        <v>1058</v>
      </c>
      <c r="D16" s="38"/>
      <c r="E16" s="3"/>
      <c r="F16" s="2"/>
      <c r="G16" s="2"/>
      <c r="H16" s="4">
        <f t="shared" si="2"/>
        <v>380</v>
      </c>
      <c r="I16" s="38">
        <v>1000</v>
      </c>
      <c r="J16" s="3"/>
      <c r="K16" s="4"/>
      <c r="L16" s="4"/>
      <c r="M16" s="3"/>
      <c r="N16" s="4"/>
      <c r="O16" s="4"/>
      <c r="P16" s="4"/>
      <c r="Q16" s="4"/>
      <c r="R16" s="4"/>
      <c r="S16" s="4"/>
      <c r="T16" s="4">
        <f t="shared" si="0"/>
        <v>81288.350000000006</v>
      </c>
      <c r="U16" s="32"/>
      <c r="V16" s="33"/>
      <c r="W16" s="4"/>
      <c r="X16" s="4"/>
      <c r="Y16" s="4"/>
      <c r="Z16" s="4"/>
      <c r="AA16" s="4"/>
      <c r="AB16" s="4"/>
      <c r="AC16" s="4"/>
      <c r="AD16" s="4"/>
      <c r="AE16" s="4"/>
      <c r="AF16" s="4">
        <f t="shared" si="1"/>
        <v>0</v>
      </c>
    </row>
    <row r="17" spans="2:32" x14ac:dyDescent="0.25">
      <c r="B17" s="36" t="s">
        <v>1059</v>
      </c>
      <c r="C17" s="36" t="s">
        <v>1060</v>
      </c>
      <c r="D17" s="38"/>
      <c r="E17" s="3"/>
      <c r="F17" s="2"/>
      <c r="G17" s="2"/>
      <c r="H17" s="4">
        <f t="shared" si="2"/>
        <v>380</v>
      </c>
      <c r="I17" s="38"/>
      <c r="J17" s="3">
        <v>2000</v>
      </c>
      <c r="K17" s="4"/>
      <c r="L17" s="4"/>
      <c r="M17" s="3"/>
      <c r="N17" s="4"/>
      <c r="O17" s="4"/>
      <c r="P17" s="4"/>
      <c r="Q17" s="4"/>
      <c r="R17" s="4"/>
      <c r="S17" s="4"/>
      <c r="T17" s="4">
        <f t="shared" si="0"/>
        <v>79288.350000000006</v>
      </c>
      <c r="U17" s="32"/>
      <c r="V17" s="33"/>
      <c r="W17" s="4"/>
      <c r="X17" s="4"/>
      <c r="Y17" s="4"/>
      <c r="Z17" s="4"/>
      <c r="AA17" s="4"/>
      <c r="AB17" s="4"/>
      <c r="AC17" s="4"/>
      <c r="AD17" s="4"/>
      <c r="AE17" s="4"/>
      <c r="AF17" s="4">
        <f t="shared" si="1"/>
        <v>0</v>
      </c>
    </row>
    <row r="18" spans="2:32" x14ac:dyDescent="0.25">
      <c r="B18" s="36" t="s">
        <v>1059</v>
      </c>
      <c r="C18" s="36" t="s">
        <v>1061</v>
      </c>
      <c r="D18" s="38"/>
      <c r="E18" s="3"/>
      <c r="F18" s="2"/>
      <c r="G18" s="2"/>
      <c r="H18" s="4">
        <f t="shared" si="2"/>
        <v>380</v>
      </c>
      <c r="I18" s="38"/>
      <c r="J18" s="3">
        <v>2000</v>
      </c>
      <c r="K18" s="4"/>
      <c r="L18" s="4"/>
      <c r="M18" s="3"/>
      <c r="N18" s="4"/>
      <c r="O18" s="4"/>
      <c r="P18" s="4"/>
      <c r="Q18" s="4"/>
      <c r="R18" s="4"/>
      <c r="S18" s="4"/>
      <c r="T18" s="4">
        <f t="shared" si="0"/>
        <v>77288.350000000006</v>
      </c>
      <c r="U18" s="32"/>
      <c r="V18" s="33"/>
      <c r="W18" s="4"/>
      <c r="X18" s="4"/>
      <c r="Y18" s="4"/>
      <c r="Z18" s="4"/>
      <c r="AA18" s="4"/>
      <c r="AB18" s="4"/>
      <c r="AC18" s="4"/>
      <c r="AD18" s="4"/>
      <c r="AE18" s="4"/>
      <c r="AF18" s="4">
        <f t="shared" si="1"/>
        <v>0</v>
      </c>
    </row>
    <row r="19" spans="2:32" x14ac:dyDescent="0.25">
      <c r="B19" s="36" t="s">
        <v>1062</v>
      </c>
      <c r="C19" s="36" t="s">
        <v>419</v>
      </c>
      <c r="D19" s="38"/>
      <c r="E19" s="3"/>
      <c r="F19" s="2"/>
      <c r="G19" s="2"/>
      <c r="H19" s="4">
        <f t="shared" si="2"/>
        <v>380</v>
      </c>
      <c r="I19" s="38"/>
      <c r="J19" s="3">
        <v>5000</v>
      </c>
      <c r="K19" s="4"/>
      <c r="L19" s="4"/>
      <c r="M19" s="3"/>
      <c r="N19" s="4"/>
      <c r="O19" s="4"/>
      <c r="P19" s="4"/>
      <c r="Q19" s="4"/>
      <c r="R19" s="4"/>
      <c r="S19" s="4"/>
      <c r="T19" s="4">
        <f t="shared" si="0"/>
        <v>72288.350000000006</v>
      </c>
      <c r="U19" s="32"/>
      <c r="V19" s="33"/>
      <c r="W19" s="4"/>
      <c r="X19" s="4"/>
      <c r="Y19" s="4"/>
      <c r="Z19" s="4"/>
      <c r="AA19" s="4"/>
      <c r="AB19" s="4"/>
      <c r="AC19" s="4"/>
      <c r="AD19" s="4"/>
      <c r="AE19" s="4"/>
      <c r="AF19" s="4">
        <f t="shared" si="1"/>
        <v>0</v>
      </c>
    </row>
    <row r="20" spans="2:32" x14ac:dyDescent="0.25">
      <c r="B20" s="36" t="s">
        <v>1063</v>
      </c>
      <c r="C20" s="36" t="s">
        <v>820</v>
      </c>
      <c r="D20" s="38"/>
      <c r="E20" s="3"/>
      <c r="F20" s="2"/>
      <c r="G20" s="2"/>
      <c r="H20" s="4">
        <f t="shared" si="2"/>
        <v>380</v>
      </c>
      <c r="I20" s="38">
        <v>0</v>
      </c>
      <c r="J20" s="3">
        <v>0</v>
      </c>
      <c r="K20" s="4"/>
      <c r="L20" s="4"/>
      <c r="M20" s="38">
        <v>820</v>
      </c>
      <c r="N20" s="4"/>
      <c r="O20" s="4"/>
      <c r="P20" s="4"/>
      <c r="Q20" s="4"/>
      <c r="R20" s="4"/>
      <c r="S20" s="4"/>
      <c r="T20" s="4">
        <f t="shared" si="0"/>
        <v>73108.350000000006</v>
      </c>
      <c r="U20" s="32"/>
      <c r="V20" s="33"/>
      <c r="W20" s="4"/>
      <c r="X20" s="4"/>
      <c r="Y20" s="4"/>
      <c r="Z20" s="4"/>
      <c r="AA20" s="4"/>
      <c r="AB20" s="4"/>
      <c r="AC20" s="4"/>
      <c r="AD20" s="4"/>
      <c r="AE20" s="4"/>
      <c r="AF20" s="4">
        <f t="shared" si="1"/>
        <v>0</v>
      </c>
    </row>
    <row r="21" spans="2:32" x14ac:dyDescent="0.25">
      <c r="B21" s="36" t="s">
        <v>1063</v>
      </c>
      <c r="C21" s="36" t="s">
        <v>820</v>
      </c>
      <c r="D21" s="38"/>
      <c r="E21" s="3"/>
      <c r="F21" s="2"/>
      <c r="G21" s="2"/>
      <c r="H21" s="4">
        <f t="shared" si="2"/>
        <v>380</v>
      </c>
      <c r="I21" s="38">
        <v>0</v>
      </c>
      <c r="J21" s="3">
        <v>0</v>
      </c>
      <c r="K21" s="4"/>
      <c r="L21" s="4"/>
      <c r="M21" s="38">
        <v>559</v>
      </c>
      <c r="N21" s="4"/>
      <c r="O21" s="4"/>
      <c r="P21" s="4"/>
      <c r="Q21" s="4"/>
      <c r="R21" s="4"/>
      <c r="S21" s="4"/>
      <c r="T21" s="4">
        <f t="shared" si="0"/>
        <v>73667.350000000006</v>
      </c>
      <c r="U21" s="32"/>
      <c r="V21" s="33"/>
      <c r="W21" s="4"/>
      <c r="X21" s="4"/>
      <c r="Y21" s="4"/>
      <c r="Z21" s="4"/>
      <c r="AA21" s="4"/>
      <c r="AB21" s="4"/>
      <c r="AC21" s="4"/>
      <c r="AD21" s="4"/>
      <c r="AE21" s="4"/>
      <c r="AF21" s="4">
        <f t="shared" si="1"/>
        <v>0</v>
      </c>
    </row>
    <row r="22" spans="2:32" x14ac:dyDescent="0.25">
      <c r="B22" s="36" t="s">
        <v>1064</v>
      </c>
      <c r="C22" s="36" t="s">
        <v>820</v>
      </c>
      <c r="D22" s="38"/>
      <c r="E22" s="3"/>
      <c r="F22" s="2"/>
      <c r="G22" s="2"/>
      <c r="H22" s="4">
        <f t="shared" si="2"/>
        <v>380</v>
      </c>
      <c r="I22" s="38">
        <v>0</v>
      </c>
      <c r="J22" s="3">
        <v>0</v>
      </c>
      <c r="K22" s="4"/>
      <c r="L22" s="4"/>
      <c r="M22" s="38">
        <v>259</v>
      </c>
      <c r="N22" s="4"/>
      <c r="O22" s="4"/>
      <c r="P22" s="4"/>
      <c r="Q22" s="4"/>
      <c r="R22" s="4"/>
      <c r="S22" s="4"/>
      <c r="T22" s="4">
        <f t="shared" si="0"/>
        <v>73926.350000000006</v>
      </c>
      <c r="U22" s="32"/>
      <c r="V22" s="33"/>
      <c r="W22" s="4"/>
      <c r="X22" s="4"/>
      <c r="Y22" s="4"/>
      <c r="Z22" s="4"/>
      <c r="AA22" s="4"/>
      <c r="AB22" s="4"/>
      <c r="AC22" s="4"/>
      <c r="AD22" s="4"/>
      <c r="AE22" s="4"/>
      <c r="AF22" s="4">
        <f t="shared" si="1"/>
        <v>0</v>
      </c>
    </row>
    <row r="23" spans="2:32" x14ac:dyDescent="0.25">
      <c r="B23" s="36" t="s">
        <v>1065</v>
      </c>
      <c r="C23" s="36" t="s">
        <v>533</v>
      </c>
      <c r="D23" s="38"/>
      <c r="E23" s="3"/>
      <c r="F23" s="2"/>
      <c r="G23" s="2"/>
      <c r="H23" s="4">
        <f t="shared" si="2"/>
        <v>380</v>
      </c>
      <c r="I23" s="38"/>
      <c r="J23" s="3">
        <v>20000</v>
      </c>
      <c r="K23" s="4"/>
      <c r="L23" s="4"/>
      <c r="M23" s="3"/>
      <c r="N23" s="4"/>
      <c r="O23" s="4"/>
      <c r="P23" s="4"/>
      <c r="Q23" s="4"/>
      <c r="R23" s="4"/>
      <c r="S23" s="4"/>
      <c r="T23" s="4">
        <f t="shared" si="0"/>
        <v>53926.350000000006</v>
      </c>
      <c r="U23" s="32"/>
      <c r="V23" s="33"/>
      <c r="W23" s="4"/>
      <c r="X23" s="4"/>
      <c r="Y23" s="4"/>
      <c r="Z23" s="4"/>
      <c r="AA23" s="4"/>
      <c r="AB23" s="4"/>
      <c r="AC23" s="4"/>
      <c r="AD23" s="4"/>
      <c r="AE23" s="4"/>
      <c r="AF23" s="4">
        <f t="shared" si="1"/>
        <v>0</v>
      </c>
    </row>
    <row r="24" spans="2:32" x14ac:dyDescent="0.25">
      <c r="B24" s="36" t="s">
        <v>1066</v>
      </c>
      <c r="C24" s="36" t="s">
        <v>1067</v>
      </c>
      <c r="D24" s="38"/>
      <c r="E24" s="3"/>
      <c r="F24" s="2"/>
      <c r="G24" s="2"/>
      <c r="H24" s="4">
        <f t="shared" si="2"/>
        <v>380</v>
      </c>
      <c r="I24" s="38"/>
      <c r="J24" s="3">
        <v>3650</v>
      </c>
      <c r="K24" s="4"/>
      <c r="L24" s="4"/>
      <c r="M24" s="4"/>
      <c r="N24" s="4"/>
      <c r="O24" s="4"/>
      <c r="P24" s="4"/>
      <c r="Q24" s="4"/>
      <c r="R24" s="4"/>
      <c r="S24" s="4"/>
      <c r="T24" s="4">
        <f t="shared" si="0"/>
        <v>50276.350000000006</v>
      </c>
      <c r="U24" s="32"/>
      <c r="V24" s="33"/>
      <c r="W24" s="4"/>
      <c r="X24" s="4"/>
      <c r="Y24" s="4"/>
      <c r="Z24" s="4"/>
      <c r="AA24" s="4"/>
      <c r="AB24" s="4"/>
      <c r="AC24" s="4"/>
      <c r="AD24" s="4"/>
      <c r="AE24" s="4"/>
      <c r="AF24" s="4">
        <f t="shared" si="1"/>
        <v>0</v>
      </c>
    </row>
    <row r="25" spans="2:32" x14ac:dyDescent="0.25">
      <c r="B25" s="36" t="s">
        <v>1066</v>
      </c>
      <c r="C25" s="36" t="s">
        <v>1067</v>
      </c>
      <c r="D25" s="38"/>
      <c r="E25" s="3"/>
      <c r="F25" s="2"/>
      <c r="G25" s="2"/>
      <c r="H25" s="4">
        <f t="shared" si="2"/>
        <v>380</v>
      </c>
      <c r="I25" s="38"/>
      <c r="J25" s="3">
        <v>1250</v>
      </c>
      <c r="K25" s="4"/>
      <c r="L25" s="4"/>
      <c r="M25" s="4"/>
      <c r="N25" s="4"/>
      <c r="O25" s="4"/>
      <c r="P25" s="4"/>
      <c r="Q25" s="4"/>
      <c r="R25" s="4"/>
      <c r="S25" s="4"/>
      <c r="T25" s="4">
        <f t="shared" si="0"/>
        <v>49026.350000000006</v>
      </c>
      <c r="U25" s="32"/>
      <c r="V25" s="33"/>
      <c r="W25" s="4"/>
      <c r="X25" s="4"/>
      <c r="Y25" s="4"/>
      <c r="Z25" s="4"/>
      <c r="AA25" s="4"/>
      <c r="AB25" s="4"/>
      <c r="AC25" s="4"/>
      <c r="AD25" s="4"/>
      <c r="AE25" s="4"/>
      <c r="AF25" s="4">
        <f t="shared" si="1"/>
        <v>0</v>
      </c>
    </row>
    <row r="26" spans="2:32" x14ac:dyDescent="0.25">
      <c r="B26" s="36" t="s">
        <v>1068</v>
      </c>
      <c r="C26" s="36" t="s">
        <v>303</v>
      </c>
      <c r="D26" s="38"/>
      <c r="E26" s="3"/>
      <c r="F26" s="2"/>
      <c r="G26" s="2"/>
      <c r="H26" s="4">
        <f t="shared" si="2"/>
        <v>380</v>
      </c>
      <c r="I26" s="38"/>
      <c r="J26" s="3">
        <v>10000</v>
      </c>
      <c r="K26" s="4"/>
      <c r="L26" s="4"/>
      <c r="M26" s="3"/>
      <c r="N26" s="4"/>
      <c r="O26" s="4"/>
      <c r="P26" s="4"/>
      <c r="Q26" s="4"/>
      <c r="R26" s="4"/>
      <c r="S26" s="4"/>
      <c r="T26" s="4">
        <f t="shared" si="0"/>
        <v>39026.350000000006</v>
      </c>
      <c r="U26" s="32"/>
      <c r="V26" s="33"/>
      <c r="W26" s="4"/>
      <c r="X26" s="4"/>
      <c r="Y26" s="4"/>
      <c r="Z26" s="4"/>
      <c r="AA26" s="4"/>
      <c r="AB26" s="4"/>
      <c r="AC26" s="4"/>
      <c r="AD26" s="4"/>
      <c r="AE26" s="4"/>
      <c r="AF26" s="4">
        <f t="shared" si="1"/>
        <v>0</v>
      </c>
    </row>
    <row r="27" spans="2:32" x14ac:dyDescent="0.25">
      <c r="B27" s="36" t="s">
        <v>1069</v>
      </c>
      <c r="C27" s="36" t="s">
        <v>1009</v>
      </c>
      <c r="D27" s="38"/>
      <c r="E27" s="3"/>
      <c r="F27" s="2"/>
      <c r="G27" s="2"/>
      <c r="H27" s="4">
        <f t="shared" si="2"/>
        <v>380</v>
      </c>
      <c r="I27" s="38">
        <v>1500</v>
      </c>
      <c r="J27" s="3">
        <v>0</v>
      </c>
      <c r="K27" s="4"/>
      <c r="L27" s="4"/>
      <c r="M27" s="3"/>
      <c r="N27" s="4"/>
      <c r="O27" s="4"/>
      <c r="P27" s="4"/>
      <c r="Q27" s="4"/>
      <c r="R27" s="4"/>
      <c r="S27" s="4"/>
      <c r="T27" s="4">
        <f t="shared" si="0"/>
        <v>40526.350000000006</v>
      </c>
      <c r="U27" s="32"/>
      <c r="V27" s="33"/>
      <c r="W27" s="4"/>
      <c r="X27" s="4"/>
      <c r="Y27" s="4"/>
      <c r="Z27" s="4"/>
      <c r="AA27" s="4"/>
      <c r="AB27" s="4"/>
      <c r="AC27" s="4"/>
      <c r="AD27" s="4"/>
      <c r="AE27" s="4"/>
      <c r="AF27" s="4">
        <f t="shared" si="1"/>
        <v>0</v>
      </c>
    </row>
    <row r="28" spans="2:32" x14ac:dyDescent="0.25">
      <c r="B28" s="36" t="s">
        <v>1069</v>
      </c>
      <c r="C28" s="36" t="s">
        <v>1070</v>
      </c>
      <c r="D28" s="38"/>
      <c r="E28" s="3"/>
      <c r="F28" s="2"/>
      <c r="G28" s="2"/>
      <c r="H28" s="4">
        <f t="shared" si="2"/>
        <v>380</v>
      </c>
      <c r="I28" s="38"/>
      <c r="J28" s="3">
        <v>880</v>
      </c>
      <c r="K28" s="4"/>
      <c r="L28" s="4"/>
      <c r="M28" s="3"/>
      <c r="N28" s="4"/>
      <c r="O28" s="4"/>
      <c r="P28" s="4"/>
      <c r="Q28" s="4"/>
      <c r="R28" s="4"/>
      <c r="S28" s="4"/>
      <c r="T28" s="4">
        <f t="shared" si="0"/>
        <v>39646.350000000006</v>
      </c>
      <c r="U28" s="32"/>
      <c r="V28" s="33"/>
      <c r="W28" s="4"/>
      <c r="X28" s="4"/>
      <c r="Y28" s="4"/>
      <c r="Z28" s="4"/>
      <c r="AA28" s="4"/>
      <c r="AB28" s="4"/>
      <c r="AC28" s="4"/>
      <c r="AD28" s="4"/>
      <c r="AE28" s="4"/>
      <c r="AF28" s="4">
        <f t="shared" si="1"/>
        <v>0</v>
      </c>
    </row>
    <row r="29" spans="2:32" x14ac:dyDescent="0.25">
      <c r="B29" s="36" t="s">
        <v>1071</v>
      </c>
      <c r="C29" s="36" t="s">
        <v>820</v>
      </c>
      <c r="D29" s="38"/>
      <c r="E29" s="3"/>
      <c r="F29" s="2"/>
      <c r="G29" s="2"/>
      <c r="H29" s="4">
        <f t="shared" si="2"/>
        <v>380</v>
      </c>
      <c r="I29" s="38">
        <v>0</v>
      </c>
      <c r="J29" s="3">
        <v>0</v>
      </c>
      <c r="K29" s="4"/>
      <c r="L29" s="4"/>
      <c r="M29" s="38">
        <v>820</v>
      </c>
      <c r="N29" s="4"/>
      <c r="O29" s="4"/>
      <c r="P29" s="4"/>
      <c r="Q29" s="4"/>
      <c r="R29" s="4"/>
      <c r="S29" s="4"/>
      <c r="T29" s="4">
        <f t="shared" si="0"/>
        <v>40466.350000000006</v>
      </c>
      <c r="U29" s="32"/>
      <c r="V29" s="33"/>
      <c r="W29" s="4"/>
      <c r="X29" s="4"/>
      <c r="Y29" s="4"/>
      <c r="Z29" s="4"/>
      <c r="AA29" s="4"/>
      <c r="AB29" s="4"/>
      <c r="AC29" s="4"/>
      <c r="AD29" s="4"/>
      <c r="AE29" s="4"/>
      <c r="AF29" s="4">
        <f t="shared" si="1"/>
        <v>0</v>
      </c>
    </row>
    <row r="30" spans="2:32" x14ac:dyDescent="0.25">
      <c r="B30" s="36" t="s">
        <v>1071</v>
      </c>
      <c r="C30" s="36" t="s">
        <v>820</v>
      </c>
      <c r="D30" s="38"/>
      <c r="E30" s="3"/>
      <c r="F30" s="2"/>
      <c r="G30" s="2"/>
      <c r="H30" s="4">
        <f t="shared" si="2"/>
        <v>380</v>
      </c>
      <c r="I30" s="38">
        <v>0</v>
      </c>
      <c r="J30" s="3">
        <v>0</v>
      </c>
      <c r="K30" s="4"/>
      <c r="L30" s="4"/>
      <c r="M30" s="38">
        <v>559</v>
      </c>
      <c r="N30" s="4"/>
      <c r="O30" s="4"/>
      <c r="P30" s="4"/>
      <c r="Q30" s="4"/>
      <c r="R30" s="4"/>
      <c r="S30" s="4"/>
      <c r="T30" s="4">
        <f t="shared" si="0"/>
        <v>41025.350000000006</v>
      </c>
      <c r="U30" s="32"/>
      <c r="V30" s="33"/>
      <c r="W30" s="4"/>
      <c r="X30" s="4"/>
      <c r="Y30" s="4"/>
      <c r="Z30" s="4"/>
      <c r="AA30" s="4"/>
      <c r="AB30" s="4"/>
      <c r="AC30" s="4"/>
      <c r="AD30" s="4"/>
      <c r="AE30" s="4"/>
      <c r="AF30" s="4">
        <f t="shared" si="1"/>
        <v>0</v>
      </c>
    </row>
    <row r="31" spans="2:32" x14ac:dyDescent="0.25">
      <c r="B31" s="36" t="s">
        <v>1071</v>
      </c>
      <c r="C31" s="36" t="s">
        <v>1072</v>
      </c>
      <c r="D31" s="38"/>
      <c r="E31" s="3"/>
      <c r="F31" s="2"/>
      <c r="G31" s="2"/>
      <c r="H31" s="4">
        <f t="shared" si="2"/>
        <v>380</v>
      </c>
      <c r="I31" s="38">
        <v>5000</v>
      </c>
      <c r="J31" s="3">
        <v>0</v>
      </c>
      <c r="K31" s="4"/>
      <c r="L31" s="4"/>
      <c r="M31" s="3"/>
      <c r="N31" s="4"/>
      <c r="O31" s="4"/>
      <c r="P31" s="4"/>
      <c r="Q31" s="4"/>
      <c r="R31" s="4"/>
      <c r="S31" s="4"/>
      <c r="T31" s="4">
        <f t="shared" si="0"/>
        <v>46025.350000000006</v>
      </c>
      <c r="U31" s="32"/>
      <c r="V31" s="33"/>
      <c r="W31" s="4"/>
      <c r="X31" s="4"/>
      <c r="Y31" s="4"/>
      <c r="Z31" s="4"/>
      <c r="AA31" s="4"/>
      <c r="AB31" s="4"/>
      <c r="AC31" s="4"/>
      <c r="AD31" s="4"/>
      <c r="AE31" s="4"/>
      <c r="AF31" s="4">
        <f t="shared" si="1"/>
        <v>0</v>
      </c>
    </row>
    <row r="32" spans="2:32" x14ac:dyDescent="0.25">
      <c r="B32" s="36" t="s">
        <v>1071</v>
      </c>
      <c r="C32" s="36" t="s">
        <v>1073</v>
      </c>
      <c r="D32" s="38"/>
      <c r="E32" s="3"/>
      <c r="F32" s="2"/>
      <c r="G32" s="2"/>
      <c r="H32" s="4">
        <f t="shared" si="2"/>
        <v>380</v>
      </c>
      <c r="I32" s="38"/>
      <c r="J32" s="3">
        <v>0</v>
      </c>
      <c r="K32" s="4">
        <v>73</v>
      </c>
      <c r="L32" s="4"/>
      <c r="M32" s="3"/>
      <c r="N32" s="4"/>
      <c r="O32" s="4"/>
      <c r="P32" s="4"/>
      <c r="Q32" s="4"/>
      <c r="R32" s="4"/>
      <c r="S32" s="4"/>
      <c r="T32" s="4">
        <f t="shared" si="0"/>
        <v>45952.350000000006</v>
      </c>
      <c r="U32" s="32"/>
      <c r="V32" s="33"/>
      <c r="W32" s="4"/>
      <c r="X32" s="4"/>
      <c r="Y32" s="4"/>
      <c r="Z32" s="4"/>
      <c r="AA32" s="4"/>
      <c r="AB32" s="4"/>
      <c r="AC32" s="4"/>
      <c r="AD32" s="4"/>
      <c r="AE32" s="4"/>
      <c r="AF32" s="4">
        <f t="shared" si="1"/>
        <v>0</v>
      </c>
    </row>
    <row r="33" spans="2:32" x14ac:dyDescent="0.25">
      <c r="B33" s="36" t="s">
        <v>1074</v>
      </c>
      <c r="C33" s="36" t="s">
        <v>820</v>
      </c>
      <c r="D33" s="38"/>
      <c r="E33" s="3"/>
      <c r="F33" s="2"/>
      <c r="G33" s="2"/>
      <c r="H33" s="4">
        <f t="shared" si="2"/>
        <v>380</v>
      </c>
      <c r="I33" s="38">
        <v>0</v>
      </c>
      <c r="J33" s="3">
        <v>0</v>
      </c>
      <c r="K33" s="4"/>
      <c r="L33" s="4"/>
      <c r="M33" s="3">
        <v>259</v>
      </c>
      <c r="N33" s="4"/>
      <c r="O33" s="4"/>
      <c r="P33" s="4"/>
      <c r="Q33" s="4"/>
      <c r="R33" s="4"/>
      <c r="S33" s="4"/>
      <c r="T33" s="4">
        <f t="shared" si="0"/>
        <v>46211.350000000006</v>
      </c>
      <c r="U33" s="32"/>
      <c r="V33" s="33"/>
      <c r="W33" s="4"/>
      <c r="X33" s="4"/>
      <c r="Y33" s="4"/>
      <c r="Z33" s="4"/>
      <c r="AA33" s="4"/>
      <c r="AB33" s="4"/>
      <c r="AC33" s="4"/>
      <c r="AD33" s="4"/>
      <c r="AE33" s="4"/>
      <c r="AF33" s="4">
        <f t="shared" si="1"/>
        <v>0</v>
      </c>
    </row>
    <row r="34" spans="2:32" x14ac:dyDescent="0.25">
      <c r="B34" s="36" t="s">
        <v>1075</v>
      </c>
      <c r="C34" s="36" t="s">
        <v>1076</v>
      </c>
      <c r="D34" s="38"/>
      <c r="E34" s="3"/>
      <c r="F34" s="2"/>
      <c r="G34" s="2"/>
      <c r="H34" s="4">
        <f t="shared" si="2"/>
        <v>380</v>
      </c>
      <c r="I34" s="38"/>
      <c r="J34" s="3">
        <v>550</v>
      </c>
      <c r="K34" s="4"/>
      <c r="L34" s="4"/>
      <c r="M34" s="3"/>
      <c r="N34" s="4"/>
      <c r="O34" s="4"/>
      <c r="P34" s="4"/>
      <c r="Q34" s="4"/>
      <c r="R34" s="4"/>
      <c r="S34" s="4"/>
      <c r="T34" s="4">
        <f t="shared" si="0"/>
        <v>45661.350000000006</v>
      </c>
      <c r="U34" s="32"/>
      <c r="V34" s="33"/>
      <c r="W34" s="4"/>
      <c r="X34" s="4"/>
      <c r="Y34" s="4"/>
      <c r="Z34" s="4"/>
      <c r="AA34" s="4"/>
      <c r="AB34" s="4"/>
      <c r="AC34" s="4"/>
      <c r="AD34" s="4"/>
      <c r="AE34" s="4"/>
      <c r="AF34" s="4">
        <f t="shared" si="1"/>
        <v>0</v>
      </c>
    </row>
    <row r="35" spans="2:32" x14ac:dyDescent="0.25">
      <c r="B35" s="36" t="s">
        <v>1077</v>
      </c>
      <c r="C35" s="36" t="s">
        <v>1078</v>
      </c>
      <c r="D35" s="38"/>
      <c r="E35" s="3"/>
      <c r="F35" s="2"/>
      <c r="G35" s="2"/>
      <c r="H35" s="4">
        <f t="shared" si="2"/>
        <v>380</v>
      </c>
      <c r="I35" s="38"/>
      <c r="J35" s="3">
        <v>0</v>
      </c>
      <c r="K35" s="4"/>
      <c r="L35" s="4"/>
      <c r="M35" s="3"/>
      <c r="N35" s="4">
        <v>3367</v>
      </c>
      <c r="O35" s="4"/>
      <c r="P35" s="4"/>
      <c r="Q35" s="4"/>
      <c r="R35" s="4"/>
      <c r="S35" s="4"/>
      <c r="T35" s="4">
        <f t="shared" si="0"/>
        <v>42294.350000000006</v>
      </c>
      <c r="U35" s="32"/>
      <c r="V35" s="33"/>
      <c r="W35" s="4"/>
      <c r="X35" s="4"/>
      <c r="Y35" s="4"/>
      <c r="Z35" s="4"/>
      <c r="AA35" s="4"/>
      <c r="AB35" s="4"/>
      <c r="AC35" s="4"/>
      <c r="AD35" s="4"/>
      <c r="AE35" s="4"/>
      <c r="AF35" s="4">
        <f t="shared" si="1"/>
        <v>0</v>
      </c>
    </row>
    <row r="36" spans="2:32" x14ac:dyDescent="0.25">
      <c r="B36" s="36" t="s">
        <v>1079</v>
      </c>
      <c r="C36" s="36" t="s">
        <v>1080</v>
      </c>
      <c r="D36" s="38"/>
      <c r="E36" s="3"/>
      <c r="F36" s="2"/>
      <c r="G36" s="2"/>
      <c r="H36" s="4">
        <f t="shared" si="2"/>
        <v>380</v>
      </c>
      <c r="I36" s="38"/>
      <c r="J36" s="3">
        <v>10000</v>
      </c>
      <c r="K36" s="4"/>
      <c r="L36" s="4"/>
      <c r="M36" s="3"/>
      <c r="N36" s="4"/>
      <c r="O36" s="4"/>
      <c r="P36" s="4"/>
      <c r="Q36" s="4"/>
      <c r="R36" s="4"/>
      <c r="S36" s="4"/>
      <c r="T36" s="4">
        <f t="shared" si="0"/>
        <v>32294.350000000006</v>
      </c>
      <c r="U36" s="32"/>
      <c r="V36" s="33"/>
      <c r="W36" s="4"/>
      <c r="X36" s="4"/>
      <c r="Y36" s="4"/>
      <c r="Z36" s="4"/>
      <c r="AA36" s="4"/>
      <c r="AB36" s="4"/>
      <c r="AC36" s="4"/>
      <c r="AD36" s="4"/>
      <c r="AE36" s="4"/>
      <c r="AF36" s="4">
        <f t="shared" si="1"/>
        <v>0</v>
      </c>
    </row>
    <row r="37" spans="2:32" x14ac:dyDescent="0.25">
      <c r="B37" s="36" t="s">
        <v>1081</v>
      </c>
      <c r="C37" s="36" t="s">
        <v>1082</v>
      </c>
      <c r="D37" s="38">
        <v>15600</v>
      </c>
      <c r="E37" s="45"/>
      <c r="F37" s="2"/>
      <c r="G37" s="2"/>
      <c r="H37" s="4">
        <f t="shared" si="2"/>
        <v>15980</v>
      </c>
      <c r="I37" s="38"/>
      <c r="J37" s="3">
        <v>15600</v>
      </c>
      <c r="K37" s="4"/>
      <c r="L37" s="4"/>
      <c r="M37" s="3"/>
      <c r="N37" s="4"/>
      <c r="O37" s="4"/>
      <c r="P37" s="4"/>
      <c r="Q37" s="4"/>
      <c r="R37" s="4"/>
      <c r="S37" s="4"/>
      <c r="T37" s="4">
        <f t="shared" si="0"/>
        <v>16694.350000000006</v>
      </c>
      <c r="U37" s="32"/>
      <c r="V37" s="33"/>
      <c r="W37" s="4"/>
      <c r="X37" s="4"/>
      <c r="Y37" s="4"/>
      <c r="Z37" s="4"/>
      <c r="AA37" s="4"/>
      <c r="AB37" s="4"/>
      <c r="AC37" s="4"/>
      <c r="AD37" s="4"/>
      <c r="AE37" s="4"/>
      <c r="AF37" s="4">
        <f t="shared" si="1"/>
        <v>0</v>
      </c>
    </row>
    <row r="38" spans="2:32" x14ac:dyDescent="0.25">
      <c r="B38" s="36" t="s">
        <v>1081</v>
      </c>
      <c r="C38" s="36" t="s">
        <v>560</v>
      </c>
      <c r="D38" s="38"/>
      <c r="E38" s="46">
        <v>0</v>
      </c>
      <c r="F38" s="2"/>
      <c r="G38" s="2">
        <v>6500</v>
      </c>
      <c r="H38" s="4">
        <f t="shared" si="2"/>
        <v>9480</v>
      </c>
      <c r="I38" s="38"/>
      <c r="J38" s="3"/>
      <c r="K38" s="4"/>
      <c r="L38" s="4"/>
      <c r="M38" s="3"/>
      <c r="N38" s="4"/>
      <c r="O38" s="4"/>
      <c r="P38" s="4"/>
      <c r="Q38" s="4"/>
      <c r="R38" s="4"/>
      <c r="S38" s="4"/>
      <c r="T38" s="4">
        <f t="shared" si="0"/>
        <v>16694.350000000006</v>
      </c>
      <c r="U38" s="32"/>
      <c r="V38" s="33"/>
      <c r="W38" s="4"/>
      <c r="X38" s="4"/>
      <c r="Y38" s="4"/>
      <c r="Z38" s="4"/>
      <c r="AA38" s="4"/>
      <c r="AB38" s="4"/>
      <c r="AC38" s="4"/>
      <c r="AD38" s="4"/>
      <c r="AE38" s="4"/>
      <c r="AF38" s="4">
        <f t="shared" si="1"/>
        <v>0</v>
      </c>
    </row>
    <row r="39" spans="2:32" x14ac:dyDescent="0.25">
      <c r="B39" s="36" t="s">
        <v>1081</v>
      </c>
      <c r="C39" s="36" t="s">
        <v>1022</v>
      </c>
      <c r="D39" s="38"/>
      <c r="E39" s="46">
        <v>0</v>
      </c>
      <c r="F39" s="2">
        <v>35</v>
      </c>
      <c r="G39" s="2"/>
      <c r="H39" s="4">
        <f t="shared" si="2"/>
        <v>9445</v>
      </c>
      <c r="I39" s="38"/>
      <c r="J39" s="3"/>
      <c r="K39" s="4"/>
      <c r="L39" s="4"/>
      <c r="M39" s="3"/>
      <c r="N39" s="4"/>
      <c r="O39" s="4"/>
      <c r="P39" s="4"/>
      <c r="Q39" s="4"/>
      <c r="R39" s="4"/>
      <c r="S39" s="4"/>
      <c r="T39" s="4">
        <f t="shared" si="0"/>
        <v>16694.350000000006</v>
      </c>
      <c r="U39" s="32"/>
      <c r="V39" s="33"/>
      <c r="W39" s="4"/>
      <c r="X39" s="4"/>
      <c r="Y39" s="4"/>
      <c r="Z39" s="4"/>
      <c r="AA39" s="4"/>
      <c r="AB39" s="4"/>
      <c r="AC39" s="4"/>
      <c r="AD39" s="4"/>
      <c r="AE39" s="4"/>
      <c r="AF39" s="4">
        <f t="shared" si="1"/>
        <v>0</v>
      </c>
    </row>
    <row r="40" spans="2:32" x14ac:dyDescent="0.25">
      <c r="B40" s="36" t="s">
        <v>1081</v>
      </c>
      <c r="C40" s="36" t="s">
        <v>632</v>
      </c>
      <c r="D40" s="38"/>
      <c r="E40" s="46">
        <v>0</v>
      </c>
      <c r="F40" s="2"/>
      <c r="G40" s="2">
        <v>8500</v>
      </c>
      <c r="H40" s="4">
        <f t="shared" si="2"/>
        <v>945</v>
      </c>
      <c r="I40" s="38"/>
      <c r="J40" s="3"/>
      <c r="K40" s="4"/>
      <c r="L40" s="4"/>
      <c r="M40" s="3"/>
      <c r="N40" s="4"/>
      <c r="O40" s="4"/>
      <c r="P40" s="4"/>
      <c r="Q40" s="4"/>
      <c r="R40" s="4"/>
      <c r="S40" s="4"/>
      <c r="T40" s="4">
        <f t="shared" si="0"/>
        <v>16694.350000000006</v>
      </c>
      <c r="U40" s="32"/>
      <c r="V40" s="33"/>
      <c r="W40" s="4"/>
      <c r="X40" s="4"/>
      <c r="Y40" s="4"/>
      <c r="Z40" s="4"/>
      <c r="AA40" s="4"/>
      <c r="AB40" s="4"/>
      <c r="AC40" s="4"/>
      <c r="AD40" s="4"/>
      <c r="AE40" s="4"/>
      <c r="AF40" s="4">
        <f t="shared" si="1"/>
        <v>0</v>
      </c>
    </row>
    <row r="41" spans="2:32" x14ac:dyDescent="0.25">
      <c r="B41" s="36" t="s">
        <v>1081</v>
      </c>
      <c r="C41" s="36" t="s">
        <v>1022</v>
      </c>
      <c r="D41" s="38"/>
      <c r="E41" s="46">
        <v>0</v>
      </c>
      <c r="F41" s="2">
        <v>35</v>
      </c>
      <c r="G41" s="2"/>
      <c r="H41" s="4">
        <f t="shared" si="2"/>
        <v>910</v>
      </c>
      <c r="I41" s="38"/>
      <c r="J41" s="3"/>
      <c r="K41" s="4"/>
      <c r="L41" s="4"/>
      <c r="M41" s="3"/>
      <c r="N41" s="4"/>
      <c r="O41" s="4"/>
      <c r="P41" s="4"/>
      <c r="Q41" s="4"/>
      <c r="R41" s="4"/>
      <c r="S41" s="4"/>
      <c r="T41" s="4">
        <f t="shared" si="0"/>
        <v>16694.350000000006</v>
      </c>
      <c r="U41" s="32"/>
      <c r="V41" s="33"/>
      <c r="W41" s="4"/>
      <c r="X41" s="4"/>
      <c r="Y41" s="4"/>
      <c r="Z41" s="4"/>
      <c r="AA41" s="4"/>
      <c r="AB41" s="4"/>
      <c r="AC41" s="4"/>
      <c r="AD41" s="4"/>
      <c r="AE41" s="4"/>
      <c r="AF41" s="4">
        <f t="shared" si="1"/>
        <v>0</v>
      </c>
    </row>
    <row r="42" spans="2:32" x14ac:dyDescent="0.25">
      <c r="B42" s="36" t="s">
        <v>1081</v>
      </c>
      <c r="C42" s="36" t="s">
        <v>1083</v>
      </c>
      <c r="D42" s="38"/>
      <c r="E42" s="46">
        <v>0</v>
      </c>
      <c r="F42" s="2"/>
      <c r="G42" s="2">
        <v>500</v>
      </c>
      <c r="H42" s="4">
        <f t="shared" si="2"/>
        <v>410</v>
      </c>
      <c r="I42" s="38"/>
      <c r="J42" s="3"/>
      <c r="K42" s="4"/>
      <c r="L42" s="4"/>
      <c r="M42" s="4"/>
      <c r="N42" s="4"/>
      <c r="O42" s="4"/>
      <c r="P42" s="4"/>
      <c r="Q42" s="4"/>
      <c r="R42" s="4"/>
      <c r="S42" s="4"/>
      <c r="T42" s="4">
        <f t="shared" si="0"/>
        <v>16694.350000000006</v>
      </c>
      <c r="U42" s="32"/>
      <c r="V42" s="33"/>
      <c r="W42" s="4"/>
      <c r="X42" s="4"/>
      <c r="Y42" s="4"/>
      <c r="Z42" s="4"/>
      <c r="AA42" s="4"/>
      <c r="AB42" s="4"/>
      <c r="AC42" s="4"/>
      <c r="AD42" s="4"/>
      <c r="AE42" s="4"/>
      <c r="AF42" s="4">
        <f t="shared" si="1"/>
        <v>0</v>
      </c>
    </row>
    <row r="43" spans="2:32" x14ac:dyDescent="0.25">
      <c r="B43" s="36" t="s">
        <v>1081</v>
      </c>
      <c r="C43" s="36" t="s">
        <v>1022</v>
      </c>
      <c r="D43" s="38"/>
      <c r="E43" s="46">
        <v>0</v>
      </c>
      <c r="F43" s="2">
        <v>15</v>
      </c>
      <c r="G43" s="2"/>
      <c r="H43" s="4">
        <f t="shared" si="2"/>
        <v>395</v>
      </c>
      <c r="I43" s="38"/>
      <c r="J43" s="3"/>
      <c r="K43" s="4"/>
      <c r="L43" s="4"/>
      <c r="M43" s="4"/>
      <c r="N43" s="4"/>
      <c r="O43" s="4"/>
      <c r="P43" s="4"/>
      <c r="Q43" s="4"/>
      <c r="R43" s="4"/>
      <c r="S43" s="4"/>
      <c r="T43" s="4">
        <f t="shared" si="0"/>
        <v>16694.350000000006</v>
      </c>
      <c r="U43" s="32"/>
      <c r="V43" s="33"/>
      <c r="W43" s="4"/>
      <c r="X43" s="4"/>
      <c r="Y43" s="4"/>
      <c r="Z43" s="4"/>
      <c r="AA43" s="4"/>
      <c r="AB43" s="4"/>
      <c r="AC43" s="4"/>
      <c r="AD43" s="4"/>
      <c r="AE43" s="4"/>
      <c r="AF43" s="4">
        <f t="shared" si="1"/>
        <v>0</v>
      </c>
    </row>
    <row r="44" spans="2:32" x14ac:dyDescent="0.25">
      <c r="B44" s="36" t="s">
        <v>1081</v>
      </c>
      <c r="C44" s="36" t="s">
        <v>1084</v>
      </c>
      <c r="D44" s="38"/>
      <c r="E44" s="46">
        <v>0</v>
      </c>
      <c r="F44" s="2">
        <v>75</v>
      </c>
      <c r="G44" s="2"/>
      <c r="H44" s="4">
        <f t="shared" si="2"/>
        <v>320</v>
      </c>
      <c r="I44" s="38"/>
      <c r="J44" s="3"/>
      <c r="K44" s="4"/>
      <c r="L44" s="4"/>
      <c r="M44" s="4"/>
      <c r="N44" s="4"/>
      <c r="O44" s="4"/>
      <c r="P44" s="4"/>
      <c r="Q44" s="4"/>
      <c r="R44" s="4"/>
      <c r="S44" s="4"/>
      <c r="T44" s="4">
        <f t="shared" si="0"/>
        <v>16694.350000000006</v>
      </c>
      <c r="U44" s="32"/>
      <c r="V44" s="33"/>
      <c r="W44" s="4"/>
      <c r="X44" s="4"/>
      <c r="Y44" s="4"/>
      <c r="Z44" s="4"/>
      <c r="AA44" s="4"/>
      <c r="AB44" s="4"/>
      <c r="AC44" s="4"/>
      <c r="AD44" s="4"/>
      <c r="AE44" s="4"/>
      <c r="AF44" s="4">
        <f t="shared" si="1"/>
        <v>0</v>
      </c>
    </row>
    <row r="45" spans="2:32" x14ac:dyDescent="0.25">
      <c r="B45" s="36" t="s">
        <v>1081</v>
      </c>
      <c r="C45" s="36" t="s">
        <v>1085</v>
      </c>
      <c r="D45" s="38"/>
      <c r="E45" s="3"/>
      <c r="F45" s="2"/>
      <c r="G45" s="2"/>
      <c r="H45" s="4">
        <f t="shared" si="2"/>
        <v>320</v>
      </c>
      <c r="I45" s="38">
        <v>0</v>
      </c>
      <c r="J45" s="3"/>
      <c r="K45" s="4"/>
      <c r="L45" s="4"/>
      <c r="M45" s="4"/>
      <c r="N45" s="4"/>
      <c r="O45" s="4"/>
      <c r="P45" s="4"/>
      <c r="Q45" s="4"/>
      <c r="R45" s="38">
        <v>50479</v>
      </c>
      <c r="S45" s="4"/>
      <c r="T45" s="4">
        <f t="shared" si="0"/>
        <v>67173.350000000006</v>
      </c>
      <c r="U45" s="32"/>
      <c r="V45" s="33"/>
      <c r="W45" s="4"/>
      <c r="X45" s="4"/>
      <c r="Y45" s="4"/>
      <c r="Z45" s="4"/>
      <c r="AA45" s="4"/>
      <c r="AB45" s="4"/>
      <c r="AC45" s="4"/>
      <c r="AD45" s="4"/>
      <c r="AE45" s="4"/>
      <c r="AF45" s="4">
        <f t="shared" si="1"/>
        <v>0</v>
      </c>
    </row>
    <row r="46" spans="2:32" x14ac:dyDescent="0.25">
      <c r="B46" s="36" t="s">
        <v>1081</v>
      </c>
      <c r="C46" s="36" t="s">
        <v>1086</v>
      </c>
      <c r="D46" s="38"/>
      <c r="E46" s="3"/>
      <c r="F46" s="2"/>
      <c r="G46" s="2"/>
      <c r="H46" s="4">
        <f t="shared" si="2"/>
        <v>320</v>
      </c>
      <c r="I46" s="38">
        <v>0</v>
      </c>
      <c r="J46" s="3"/>
      <c r="K46" s="4"/>
      <c r="L46" s="4"/>
      <c r="M46" s="4"/>
      <c r="N46" s="4"/>
      <c r="O46" s="4"/>
      <c r="P46" s="4"/>
      <c r="Q46" s="4"/>
      <c r="R46" s="38">
        <v>20189</v>
      </c>
      <c r="S46" s="4"/>
      <c r="T46" s="4">
        <f t="shared" si="0"/>
        <v>87362.35</v>
      </c>
      <c r="U46" s="32"/>
      <c r="V46" s="33"/>
      <c r="W46" s="4"/>
      <c r="X46" s="4"/>
      <c r="Y46" s="4"/>
      <c r="Z46" s="4"/>
      <c r="AA46" s="4"/>
      <c r="AB46" s="4"/>
      <c r="AC46" s="4"/>
      <c r="AD46" s="4"/>
      <c r="AE46" s="4"/>
      <c r="AF46" s="4">
        <f t="shared" si="1"/>
        <v>0</v>
      </c>
    </row>
    <row r="47" spans="2:32" x14ac:dyDescent="0.25">
      <c r="B47" s="36" t="s">
        <v>1081</v>
      </c>
      <c r="C47" s="36" t="s">
        <v>1087</v>
      </c>
      <c r="D47" s="38"/>
      <c r="E47" s="3"/>
      <c r="F47" s="2"/>
      <c r="G47" s="2"/>
      <c r="H47" s="4">
        <f t="shared" si="2"/>
        <v>320</v>
      </c>
      <c r="I47" s="38">
        <v>0</v>
      </c>
      <c r="J47" s="3"/>
      <c r="K47" s="4"/>
      <c r="L47" s="4"/>
      <c r="M47" s="4"/>
      <c r="N47" s="4"/>
      <c r="O47" s="4"/>
      <c r="P47" s="4"/>
      <c r="Q47" s="4"/>
      <c r="R47" s="38">
        <v>149308</v>
      </c>
      <c r="S47" s="4"/>
      <c r="T47" s="4">
        <f t="shared" si="0"/>
        <v>236670.35</v>
      </c>
      <c r="U47" s="32"/>
      <c r="V47" s="33"/>
      <c r="W47" s="4"/>
      <c r="X47" s="4"/>
      <c r="Y47" s="4"/>
      <c r="Z47" s="4"/>
      <c r="AA47" s="4"/>
      <c r="AB47" s="4"/>
      <c r="AC47" s="4"/>
      <c r="AD47" s="4"/>
      <c r="AE47" s="4"/>
      <c r="AF47" s="4">
        <f t="shared" si="1"/>
        <v>0</v>
      </c>
    </row>
    <row r="48" spans="2:32" x14ac:dyDescent="0.25">
      <c r="B48" s="36" t="s">
        <v>1081</v>
      </c>
      <c r="C48" s="36" t="s">
        <v>1088</v>
      </c>
      <c r="D48" s="38"/>
      <c r="E48" s="3"/>
      <c r="F48" s="2"/>
      <c r="G48" s="2"/>
      <c r="H48" s="4">
        <f t="shared" si="2"/>
        <v>320</v>
      </c>
      <c r="I48" s="38">
        <v>0</v>
      </c>
      <c r="J48" s="3"/>
      <c r="K48" s="4"/>
      <c r="L48" s="4"/>
      <c r="M48" s="4"/>
      <c r="N48" s="4"/>
      <c r="O48" s="4"/>
      <c r="P48" s="4"/>
      <c r="Q48" s="4"/>
      <c r="R48" s="38">
        <v>99673</v>
      </c>
      <c r="S48" s="4"/>
      <c r="T48" s="4">
        <f t="shared" si="0"/>
        <v>336343.35</v>
      </c>
      <c r="U48" s="32"/>
      <c r="V48" s="33"/>
      <c r="W48" s="4"/>
      <c r="X48" s="4"/>
      <c r="Y48" s="4"/>
      <c r="Z48" s="4"/>
      <c r="AA48" s="4"/>
      <c r="AB48" s="4"/>
      <c r="AC48" s="4"/>
      <c r="AD48" s="4"/>
      <c r="AE48" s="4"/>
      <c r="AF48" s="4">
        <f t="shared" si="1"/>
        <v>0</v>
      </c>
    </row>
    <row r="49" spans="2:32" x14ac:dyDescent="0.25">
      <c r="B49" s="36" t="s">
        <v>1081</v>
      </c>
      <c r="C49" s="36" t="s">
        <v>1089</v>
      </c>
      <c r="D49" s="38"/>
      <c r="E49" s="3"/>
      <c r="F49" s="2"/>
      <c r="G49" s="2"/>
      <c r="H49" s="4">
        <f t="shared" si="2"/>
        <v>320</v>
      </c>
      <c r="I49" s="38">
        <v>0</v>
      </c>
      <c r="J49" s="3"/>
      <c r="K49" s="4"/>
      <c r="L49" s="4"/>
      <c r="M49" s="4"/>
      <c r="N49" s="4"/>
      <c r="O49" s="4"/>
      <c r="P49" s="4"/>
      <c r="Q49" s="4"/>
      <c r="R49" s="38">
        <v>30249</v>
      </c>
      <c r="S49" s="4"/>
      <c r="T49" s="4">
        <f t="shared" si="0"/>
        <v>366592.35</v>
      </c>
      <c r="U49" s="32"/>
      <c r="V49" s="33"/>
      <c r="W49" s="4"/>
      <c r="X49" s="4"/>
      <c r="Y49" s="4"/>
      <c r="Z49" s="4"/>
      <c r="AA49" s="4"/>
      <c r="AB49" s="4"/>
      <c r="AC49" s="4"/>
      <c r="AD49" s="4"/>
      <c r="AE49" s="4"/>
      <c r="AF49" s="4">
        <f t="shared" si="1"/>
        <v>0</v>
      </c>
    </row>
    <row r="50" spans="2:32" x14ac:dyDescent="0.25">
      <c r="B50" s="36" t="s">
        <v>1081</v>
      </c>
      <c r="C50" s="36" t="s">
        <v>1090</v>
      </c>
      <c r="D50" s="38"/>
      <c r="E50" s="3"/>
      <c r="F50" s="2"/>
      <c r="G50" s="2"/>
      <c r="H50" s="4">
        <f t="shared" si="2"/>
        <v>320</v>
      </c>
      <c r="I50" s="38">
        <v>0</v>
      </c>
      <c r="J50" s="3"/>
      <c r="K50" s="4"/>
      <c r="L50" s="4"/>
      <c r="M50" s="4"/>
      <c r="N50" s="4"/>
      <c r="O50" s="4"/>
      <c r="P50" s="4"/>
      <c r="Q50" s="4"/>
      <c r="R50" s="38">
        <v>49930</v>
      </c>
      <c r="S50" s="4"/>
      <c r="T50" s="4">
        <f t="shared" si="0"/>
        <v>416522.35</v>
      </c>
      <c r="U50" s="32"/>
      <c r="V50" s="33"/>
      <c r="W50" s="4"/>
      <c r="X50" s="4"/>
      <c r="Y50" s="4"/>
      <c r="Z50" s="4"/>
      <c r="AA50" s="4"/>
      <c r="AB50" s="4"/>
      <c r="AC50" s="4"/>
      <c r="AD50" s="4"/>
      <c r="AE50" s="4"/>
      <c r="AF50" s="4">
        <f t="shared" si="1"/>
        <v>0</v>
      </c>
    </row>
    <row r="51" spans="2:32" x14ac:dyDescent="0.25">
      <c r="B51" s="36" t="s">
        <v>1081</v>
      </c>
      <c r="C51" s="36" t="s">
        <v>1091</v>
      </c>
      <c r="D51" s="38"/>
      <c r="E51" s="3"/>
      <c r="F51" s="2"/>
      <c r="G51" s="2"/>
      <c r="H51" s="4">
        <f t="shared" si="2"/>
        <v>320</v>
      </c>
      <c r="I51" s="38"/>
      <c r="J51" s="3">
        <v>0</v>
      </c>
      <c r="K51" s="4"/>
      <c r="L51" s="4"/>
      <c r="M51" s="3"/>
      <c r="N51" s="4"/>
      <c r="O51" s="4"/>
      <c r="P51" s="4"/>
      <c r="Q51" s="4"/>
      <c r="R51" s="4"/>
      <c r="S51" s="4">
        <v>400000</v>
      </c>
      <c r="T51" s="4">
        <f t="shared" si="0"/>
        <v>16522.349999999977</v>
      </c>
      <c r="U51" s="32"/>
      <c r="V51" s="33"/>
      <c r="W51" s="4"/>
      <c r="X51" s="4"/>
      <c r="Y51" s="4"/>
      <c r="Z51" s="4"/>
      <c r="AA51" s="4"/>
      <c r="AB51" s="4"/>
      <c r="AC51" s="4"/>
      <c r="AD51" s="4"/>
      <c r="AE51" s="4"/>
      <c r="AF51" s="4">
        <f t="shared" si="1"/>
        <v>0</v>
      </c>
    </row>
    <row r="52" spans="2:32" x14ac:dyDescent="0.25">
      <c r="B52" s="36" t="s">
        <v>1092</v>
      </c>
      <c r="C52" s="36" t="s">
        <v>738</v>
      </c>
      <c r="D52" s="38"/>
      <c r="E52" s="3"/>
      <c r="F52" s="2"/>
      <c r="G52" s="2"/>
      <c r="H52" s="4">
        <f t="shared" si="2"/>
        <v>320</v>
      </c>
      <c r="I52" s="38">
        <v>2200</v>
      </c>
      <c r="J52" s="3">
        <v>0</v>
      </c>
      <c r="K52" s="4"/>
      <c r="L52" s="4"/>
      <c r="M52" s="3"/>
      <c r="N52" s="4"/>
      <c r="O52" s="4"/>
      <c r="P52" s="4"/>
      <c r="Q52" s="4"/>
      <c r="R52" s="4"/>
      <c r="S52" s="4"/>
      <c r="T52" s="4">
        <f t="shared" si="0"/>
        <v>18722.349999999977</v>
      </c>
      <c r="U52" s="32"/>
      <c r="V52" s="33"/>
      <c r="W52" s="4"/>
      <c r="X52" s="4"/>
      <c r="Y52" s="4"/>
      <c r="Z52" s="4"/>
      <c r="AA52" s="4"/>
      <c r="AB52" s="4"/>
      <c r="AC52" s="4"/>
      <c r="AD52" s="4"/>
      <c r="AE52" s="4"/>
      <c r="AF52" s="4">
        <f t="shared" si="1"/>
        <v>0</v>
      </c>
    </row>
    <row r="53" spans="2:32" x14ac:dyDescent="0.25">
      <c r="B53" s="36" t="s">
        <v>1092</v>
      </c>
      <c r="C53" s="36" t="s">
        <v>1093</v>
      </c>
      <c r="D53" s="38"/>
      <c r="E53" s="3"/>
      <c r="F53" s="2"/>
      <c r="G53" s="2"/>
      <c r="H53" s="4">
        <f t="shared" si="2"/>
        <v>320</v>
      </c>
      <c r="I53" s="38">
        <v>2200</v>
      </c>
      <c r="J53" s="3"/>
      <c r="K53" s="4"/>
      <c r="L53" s="4"/>
      <c r="M53" s="3"/>
      <c r="N53" s="4"/>
      <c r="O53" s="4"/>
      <c r="P53" s="4"/>
      <c r="Q53" s="4"/>
      <c r="R53" s="4"/>
      <c r="S53" s="4"/>
      <c r="T53" s="4">
        <f t="shared" si="0"/>
        <v>20922.349999999977</v>
      </c>
      <c r="U53" s="32"/>
      <c r="V53" s="33"/>
      <c r="W53" s="4"/>
      <c r="X53" s="4"/>
      <c r="Y53" s="4"/>
      <c r="Z53" s="4"/>
      <c r="AA53" s="4"/>
      <c r="AB53" s="4"/>
      <c r="AC53" s="4"/>
      <c r="AD53" s="4"/>
      <c r="AE53" s="4"/>
      <c r="AF53" s="4">
        <f t="shared" si="1"/>
        <v>0</v>
      </c>
    </row>
    <row r="54" spans="2:32" x14ac:dyDescent="0.25">
      <c r="B54" s="36" t="s">
        <v>1092</v>
      </c>
      <c r="C54" s="36" t="s">
        <v>456</v>
      </c>
      <c r="D54" s="38"/>
      <c r="E54" s="3"/>
      <c r="F54" s="2"/>
      <c r="G54" s="2"/>
      <c r="H54" s="4">
        <f t="shared" si="2"/>
        <v>320</v>
      </c>
      <c r="I54" s="38">
        <v>5000</v>
      </c>
      <c r="J54" s="3"/>
      <c r="K54" s="4"/>
      <c r="L54" s="4"/>
      <c r="M54" s="3"/>
      <c r="N54" s="4"/>
      <c r="O54" s="4"/>
      <c r="P54" s="4"/>
      <c r="Q54" s="4"/>
      <c r="R54" s="4"/>
      <c r="S54" s="4"/>
      <c r="T54" s="4">
        <f t="shared" si="0"/>
        <v>25922.349999999977</v>
      </c>
      <c r="U54" s="32"/>
      <c r="V54" s="33"/>
      <c r="W54" s="4"/>
      <c r="X54" s="4"/>
      <c r="Y54" s="4"/>
      <c r="Z54" s="4"/>
      <c r="AA54" s="4"/>
      <c r="AB54" s="4"/>
      <c r="AC54" s="4"/>
      <c r="AD54" s="4"/>
      <c r="AE54" s="4"/>
      <c r="AF54" s="4">
        <f t="shared" si="1"/>
        <v>0</v>
      </c>
    </row>
    <row r="55" spans="2:32" x14ac:dyDescent="0.25">
      <c r="B55" s="36" t="s">
        <v>1092</v>
      </c>
      <c r="C55" s="36" t="s">
        <v>455</v>
      </c>
      <c r="D55" s="38"/>
      <c r="E55" s="3"/>
      <c r="F55" s="2"/>
      <c r="G55" s="2"/>
      <c r="H55" s="4">
        <f t="shared" si="2"/>
        <v>320</v>
      </c>
      <c r="I55" s="38">
        <v>5000</v>
      </c>
      <c r="J55" s="3"/>
      <c r="K55" s="4"/>
      <c r="L55" s="4"/>
      <c r="M55" s="3"/>
      <c r="N55" s="4"/>
      <c r="O55" s="4"/>
      <c r="P55" s="4"/>
      <c r="Q55" s="4"/>
      <c r="R55" s="4"/>
      <c r="S55" s="4"/>
      <c r="T55" s="4">
        <f t="shared" si="0"/>
        <v>30922.349999999977</v>
      </c>
      <c r="U55" s="32"/>
      <c r="V55" s="33"/>
      <c r="W55" s="4"/>
      <c r="X55" s="4"/>
      <c r="Y55" s="4"/>
      <c r="Z55" s="4"/>
      <c r="AA55" s="4"/>
      <c r="AB55" s="4"/>
      <c r="AC55" s="4"/>
      <c r="AD55" s="4"/>
      <c r="AE55" s="4"/>
      <c r="AF55" s="4">
        <f t="shared" si="1"/>
        <v>0</v>
      </c>
    </row>
    <row r="56" spans="2:32" x14ac:dyDescent="0.25">
      <c r="B56" s="36" t="s">
        <v>1092</v>
      </c>
      <c r="C56" s="36" t="s">
        <v>1094</v>
      </c>
      <c r="D56" s="38"/>
      <c r="E56" s="3"/>
      <c r="F56" s="2"/>
      <c r="G56" s="2"/>
      <c r="H56" s="4">
        <f t="shared" si="2"/>
        <v>320</v>
      </c>
      <c r="I56" s="38">
        <v>1000</v>
      </c>
      <c r="J56" s="3"/>
      <c r="K56" s="4"/>
      <c r="L56" s="4"/>
      <c r="M56" s="3"/>
      <c r="N56" s="4"/>
      <c r="O56" s="4"/>
      <c r="P56" s="4"/>
      <c r="Q56" s="4"/>
      <c r="R56" s="4"/>
      <c r="S56" s="4"/>
      <c r="T56" s="4">
        <f t="shared" si="0"/>
        <v>31922.349999999977</v>
      </c>
      <c r="U56" s="32"/>
      <c r="V56" s="33"/>
      <c r="W56" s="4"/>
      <c r="X56" s="4"/>
      <c r="Y56" s="4"/>
      <c r="Z56" s="4"/>
      <c r="AA56" s="4"/>
      <c r="AB56" s="4"/>
      <c r="AC56" s="4"/>
      <c r="AD56" s="4"/>
      <c r="AE56" s="4"/>
      <c r="AF56" s="4">
        <f t="shared" si="1"/>
        <v>0</v>
      </c>
    </row>
    <row r="57" spans="2:32" x14ac:dyDescent="0.25">
      <c r="B57" s="36" t="s">
        <v>1092</v>
      </c>
      <c r="C57" s="36" t="s">
        <v>1095</v>
      </c>
      <c r="D57" s="38"/>
      <c r="E57" s="3"/>
      <c r="F57" s="2"/>
      <c r="G57" s="2"/>
      <c r="H57" s="4">
        <f t="shared" si="2"/>
        <v>320</v>
      </c>
      <c r="I57" s="38">
        <v>1500</v>
      </c>
      <c r="J57" s="3"/>
      <c r="K57" s="4"/>
      <c r="L57" s="4"/>
      <c r="M57" s="3"/>
      <c r="N57" s="4"/>
      <c r="O57" s="4"/>
      <c r="P57" s="4"/>
      <c r="Q57" s="4"/>
      <c r="R57" s="4"/>
      <c r="S57" s="4"/>
      <c r="T57" s="4">
        <f t="shared" si="0"/>
        <v>33422.349999999977</v>
      </c>
      <c r="U57" s="32"/>
      <c r="V57" s="33"/>
      <c r="W57" s="4"/>
      <c r="X57" s="4"/>
      <c r="Y57" s="4"/>
      <c r="Z57" s="4"/>
      <c r="AA57" s="4"/>
      <c r="AB57" s="4"/>
      <c r="AC57" s="4"/>
      <c r="AD57" s="4"/>
      <c r="AE57" s="4"/>
      <c r="AF57" s="4">
        <f t="shared" si="1"/>
        <v>0</v>
      </c>
    </row>
    <row r="58" spans="2:32" x14ac:dyDescent="0.25">
      <c r="B58" s="36" t="s">
        <v>1092</v>
      </c>
      <c r="C58" s="36" t="s">
        <v>1096</v>
      </c>
      <c r="D58" s="38"/>
      <c r="E58" s="3"/>
      <c r="F58" s="2"/>
      <c r="G58" s="2"/>
      <c r="H58" s="4">
        <f t="shared" si="2"/>
        <v>320</v>
      </c>
      <c r="I58" s="38">
        <v>1500</v>
      </c>
      <c r="J58" s="3"/>
      <c r="K58" s="4"/>
      <c r="L58" s="4"/>
      <c r="M58" s="3"/>
      <c r="N58" s="4"/>
      <c r="O58" s="4"/>
      <c r="P58" s="4"/>
      <c r="Q58" s="4"/>
      <c r="R58" s="4"/>
      <c r="S58" s="4"/>
      <c r="T58" s="4">
        <f t="shared" si="0"/>
        <v>34922.349999999977</v>
      </c>
      <c r="U58" s="32"/>
      <c r="V58" s="33"/>
      <c r="W58" s="4"/>
      <c r="X58" s="4"/>
      <c r="Y58" s="4"/>
      <c r="Z58" s="4"/>
      <c r="AA58" s="4"/>
      <c r="AB58" s="4"/>
      <c r="AC58" s="4"/>
      <c r="AD58" s="4"/>
      <c r="AE58" s="4"/>
      <c r="AF58" s="4">
        <f t="shared" si="1"/>
        <v>0</v>
      </c>
    </row>
    <row r="59" spans="2:32" x14ac:dyDescent="0.25">
      <c r="B59" s="36" t="s">
        <v>1097</v>
      </c>
      <c r="C59" s="36" t="s">
        <v>820</v>
      </c>
      <c r="D59" s="38"/>
      <c r="E59" s="3"/>
      <c r="F59" s="2"/>
      <c r="G59" s="2"/>
      <c r="H59" s="4">
        <f t="shared" si="2"/>
        <v>320</v>
      </c>
      <c r="I59" s="38">
        <v>0</v>
      </c>
      <c r="J59" s="3"/>
      <c r="K59" s="4"/>
      <c r="L59" s="4"/>
      <c r="M59" s="4">
        <v>1362</v>
      </c>
      <c r="N59" s="4"/>
      <c r="O59" s="4"/>
      <c r="P59" s="4"/>
      <c r="Q59" s="4"/>
      <c r="R59" s="4"/>
      <c r="S59" s="4"/>
      <c r="T59" s="4">
        <f t="shared" si="0"/>
        <v>36284.349999999977</v>
      </c>
      <c r="U59" s="32"/>
      <c r="V59" s="33"/>
      <c r="W59" s="4"/>
      <c r="X59" s="4"/>
      <c r="Y59" s="4"/>
      <c r="Z59" s="4"/>
      <c r="AA59" s="4"/>
      <c r="AB59" s="4"/>
      <c r="AC59" s="4"/>
      <c r="AD59" s="4"/>
      <c r="AE59" s="4"/>
      <c r="AF59" s="4">
        <f t="shared" si="1"/>
        <v>0</v>
      </c>
    </row>
    <row r="60" spans="2:32" x14ac:dyDescent="0.25">
      <c r="B60" s="36" t="s">
        <v>1098</v>
      </c>
      <c r="C60" s="36" t="s">
        <v>1099</v>
      </c>
      <c r="D60" s="38"/>
      <c r="E60" s="3"/>
      <c r="F60" s="2"/>
      <c r="G60" s="2"/>
      <c r="H60" s="4">
        <f t="shared" si="2"/>
        <v>320</v>
      </c>
      <c r="I60" s="38">
        <v>0</v>
      </c>
      <c r="J60" s="3">
        <v>1730</v>
      </c>
      <c r="K60" s="4"/>
      <c r="L60" s="4"/>
      <c r="M60" s="4"/>
      <c r="N60" s="4"/>
      <c r="O60" s="4"/>
      <c r="P60" s="4"/>
      <c r="Q60" s="4"/>
      <c r="R60" s="4"/>
      <c r="S60" s="4"/>
      <c r="T60" s="4">
        <f t="shared" si="0"/>
        <v>34554.349999999977</v>
      </c>
      <c r="U60" s="32"/>
      <c r="V60" s="33"/>
      <c r="W60" s="4"/>
      <c r="X60" s="4"/>
      <c r="Y60" s="4"/>
      <c r="Z60" s="4"/>
      <c r="AA60" s="4"/>
      <c r="AB60" s="4"/>
      <c r="AC60" s="4"/>
      <c r="AD60" s="4"/>
      <c r="AE60" s="4"/>
      <c r="AF60" s="4">
        <f t="shared" si="1"/>
        <v>0</v>
      </c>
    </row>
    <row r="61" spans="2:32" x14ac:dyDescent="0.25">
      <c r="B61" s="36" t="s">
        <v>1100</v>
      </c>
      <c r="C61" s="36" t="s">
        <v>820</v>
      </c>
      <c r="D61" s="38"/>
      <c r="E61" s="3"/>
      <c r="F61" s="2"/>
      <c r="G61" s="2"/>
      <c r="H61" s="4">
        <f t="shared" si="2"/>
        <v>320</v>
      </c>
      <c r="I61" s="38">
        <v>0</v>
      </c>
      <c r="J61" s="3"/>
      <c r="K61" s="4"/>
      <c r="L61" s="4"/>
      <c r="M61" s="4">
        <v>656</v>
      </c>
      <c r="N61" s="4"/>
      <c r="O61" s="4"/>
      <c r="P61" s="4"/>
      <c r="Q61" s="4"/>
      <c r="R61" s="4"/>
      <c r="S61" s="4"/>
      <c r="T61" s="4">
        <f t="shared" si="0"/>
        <v>35210.349999999977</v>
      </c>
      <c r="U61" s="32"/>
      <c r="V61" s="33"/>
      <c r="W61" s="4"/>
      <c r="X61" s="4"/>
      <c r="Y61" s="4"/>
      <c r="Z61" s="4"/>
      <c r="AA61" s="4"/>
      <c r="AB61" s="4"/>
      <c r="AC61" s="4"/>
      <c r="AD61" s="4"/>
      <c r="AE61" s="4"/>
      <c r="AF61" s="4">
        <f t="shared" si="1"/>
        <v>0</v>
      </c>
    </row>
    <row r="62" spans="2:32" x14ac:dyDescent="0.25">
      <c r="B62" s="36" t="s">
        <v>1101</v>
      </c>
      <c r="C62" s="36" t="s">
        <v>455</v>
      </c>
      <c r="D62" s="38"/>
      <c r="E62" s="3"/>
      <c r="F62" s="2"/>
      <c r="G62" s="2"/>
      <c r="H62" s="4">
        <f t="shared" si="2"/>
        <v>320</v>
      </c>
      <c r="I62" s="38">
        <v>19000</v>
      </c>
      <c r="J62" s="3"/>
      <c r="K62" s="4"/>
      <c r="L62" s="4"/>
      <c r="M62" s="4"/>
      <c r="N62" s="4"/>
      <c r="O62" s="4"/>
      <c r="P62" s="4"/>
      <c r="Q62" s="4"/>
      <c r="R62" s="4"/>
      <c r="S62" s="4"/>
      <c r="T62" s="4">
        <f t="shared" si="0"/>
        <v>54210.349999999977</v>
      </c>
      <c r="U62" s="32"/>
      <c r="V62" s="33"/>
      <c r="W62" s="4"/>
      <c r="X62" s="4"/>
      <c r="Y62" s="4"/>
      <c r="Z62" s="4"/>
      <c r="AA62" s="4"/>
      <c r="AB62" s="4"/>
      <c r="AC62" s="4"/>
      <c r="AD62" s="4"/>
      <c r="AE62" s="4"/>
      <c r="AF62" s="4">
        <f t="shared" si="1"/>
        <v>0</v>
      </c>
    </row>
    <row r="63" spans="2:32" x14ac:dyDescent="0.25">
      <c r="B63" s="36" t="s">
        <v>1102</v>
      </c>
      <c r="C63" s="36" t="s">
        <v>1091</v>
      </c>
      <c r="D63" s="38"/>
      <c r="E63" s="3"/>
      <c r="F63" s="2"/>
      <c r="G63" s="2"/>
      <c r="H63" s="4">
        <f t="shared" si="2"/>
        <v>320</v>
      </c>
      <c r="I63" s="38"/>
      <c r="J63" s="3">
        <v>0</v>
      </c>
      <c r="K63" s="4"/>
      <c r="L63" s="4"/>
      <c r="M63" s="4"/>
      <c r="N63" s="4"/>
      <c r="O63" s="4"/>
      <c r="P63" s="4"/>
      <c r="Q63" s="4"/>
      <c r="R63" s="4"/>
      <c r="S63" s="4">
        <v>50000</v>
      </c>
      <c r="T63" s="4">
        <f t="shared" si="0"/>
        <v>4210.3499999999767</v>
      </c>
      <c r="U63" s="32"/>
      <c r="V63" s="33"/>
      <c r="W63" s="4"/>
      <c r="X63" s="4"/>
      <c r="Y63" s="4"/>
      <c r="Z63" s="4"/>
      <c r="AA63" s="4"/>
      <c r="AB63" s="4"/>
      <c r="AC63" s="4"/>
      <c r="AD63" s="4"/>
      <c r="AE63" s="4"/>
      <c r="AF63" s="4">
        <f t="shared" si="1"/>
        <v>0</v>
      </c>
    </row>
    <row r="64" spans="2:32" x14ac:dyDescent="0.25">
      <c r="B64" s="36" t="s">
        <v>1103</v>
      </c>
      <c r="C64" s="36" t="s">
        <v>809</v>
      </c>
      <c r="D64" s="38"/>
      <c r="E64" s="3"/>
      <c r="F64" s="2"/>
      <c r="G64" s="2"/>
      <c r="H64" s="4">
        <f t="shared" si="2"/>
        <v>320</v>
      </c>
      <c r="I64" s="38">
        <v>0</v>
      </c>
      <c r="J64" s="3"/>
      <c r="K64" s="4"/>
      <c r="L64" s="4"/>
      <c r="M64" s="3">
        <v>2484</v>
      </c>
      <c r="N64" s="4"/>
      <c r="O64" s="4"/>
      <c r="P64" s="4"/>
      <c r="Q64" s="4"/>
      <c r="R64" s="4"/>
      <c r="S64" s="4"/>
      <c r="T64" s="4">
        <f t="shared" si="0"/>
        <v>6694.3499999999767</v>
      </c>
      <c r="U64" s="32"/>
      <c r="V64" s="33"/>
      <c r="W64" s="4"/>
      <c r="X64" s="4"/>
      <c r="Y64" s="4"/>
      <c r="Z64" s="4"/>
      <c r="AA64" s="4"/>
      <c r="AB64" s="4"/>
      <c r="AC64" s="4"/>
      <c r="AD64" s="4"/>
      <c r="AE64" s="4"/>
      <c r="AF64" s="4">
        <f t="shared" si="1"/>
        <v>0</v>
      </c>
    </row>
    <row r="65" spans="2:32" x14ac:dyDescent="0.25">
      <c r="B65" s="36" t="s">
        <v>1104</v>
      </c>
      <c r="C65" s="36" t="s">
        <v>533</v>
      </c>
      <c r="D65" s="38"/>
      <c r="E65" s="3"/>
      <c r="F65" s="2"/>
      <c r="G65" s="2"/>
      <c r="H65" s="4">
        <f t="shared" si="2"/>
        <v>320</v>
      </c>
      <c r="I65" s="38"/>
      <c r="J65" s="3">
        <v>1000</v>
      </c>
      <c r="K65" s="4"/>
      <c r="L65" s="4"/>
      <c r="M65" s="3"/>
      <c r="N65" s="4"/>
      <c r="O65" s="4"/>
      <c r="P65" s="4"/>
      <c r="Q65" s="4"/>
      <c r="R65" s="4"/>
      <c r="S65" s="4"/>
      <c r="T65" s="4">
        <f t="shared" si="0"/>
        <v>5694.3499999999767</v>
      </c>
      <c r="U65" s="32"/>
      <c r="V65" s="33"/>
      <c r="W65" s="4"/>
      <c r="X65" s="4"/>
      <c r="Y65" s="4"/>
      <c r="Z65" s="4"/>
      <c r="AA65" s="4"/>
      <c r="AB65" s="4"/>
      <c r="AC65" s="4"/>
      <c r="AD65" s="4"/>
      <c r="AE65" s="4"/>
      <c r="AF65" s="4">
        <f t="shared" si="1"/>
        <v>0</v>
      </c>
    </row>
    <row r="66" spans="2:32" x14ac:dyDescent="0.25">
      <c r="B66" s="36" t="s">
        <v>1104</v>
      </c>
      <c r="C66" s="36" t="s">
        <v>562</v>
      </c>
      <c r="D66" s="38"/>
      <c r="E66" s="3"/>
      <c r="F66" s="2"/>
      <c r="G66" s="2"/>
      <c r="H66" s="4">
        <f t="shared" si="2"/>
        <v>320</v>
      </c>
      <c r="I66" s="38"/>
      <c r="J66" s="3">
        <v>3100</v>
      </c>
      <c r="K66" s="4"/>
      <c r="L66" s="4"/>
      <c r="M66" s="3"/>
      <c r="N66" s="4"/>
      <c r="O66" s="4"/>
      <c r="P66" s="4"/>
      <c r="Q66" s="4"/>
      <c r="R66" s="4"/>
      <c r="S66" s="4"/>
      <c r="T66" s="4">
        <f t="shared" si="0"/>
        <v>2594.3499999999767</v>
      </c>
      <c r="U66" s="32"/>
      <c r="V66" s="33"/>
      <c r="W66" s="4"/>
      <c r="X66" s="4"/>
      <c r="Y66" s="4"/>
      <c r="Z66" s="4"/>
      <c r="AA66" s="4"/>
      <c r="AB66" s="4"/>
      <c r="AC66" s="4"/>
      <c r="AD66" s="4"/>
      <c r="AE66" s="4"/>
      <c r="AF66" s="4">
        <f t="shared" si="1"/>
        <v>0</v>
      </c>
    </row>
    <row r="67" spans="2:32" x14ac:dyDescent="0.25">
      <c r="B67" s="36" t="s">
        <v>1105</v>
      </c>
      <c r="C67" s="36" t="s">
        <v>809</v>
      </c>
      <c r="D67" s="38"/>
      <c r="E67" s="3"/>
      <c r="F67" s="2"/>
      <c r="G67" s="2"/>
      <c r="H67" s="4">
        <f t="shared" si="2"/>
        <v>320</v>
      </c>
      <c r="I67" s="38">
        <v>0</v>
      </c>
      <c r="J67" s="3"/>
      <c r="K67" s="4"/>
      <c r="L67" s="4"/>
      <c r="M67" s="3">
        <v>2484</v>
      </c>
      <c r="N67" s="4"/>
      <c r="O67" s="4"/>
      <c r="P67" s="4"/>
      <c r="Q67" s="4"/>
      <c r="R67" s="4"/>
      <c r="S67" s="4"/>
      <c r="T67" s="4">
        <f t="shared" si="0"/>
        <v>5078.3499999999767</v>
      </c>
      <c r="U67" s="32"/>
      <c r="V67" s="33"/>
      <c r="W67" s="4"/>
      <c r="X67" s="4"/>
      <c r="Y67" s="4"/>
      <c r="Z67" s="4"/>
      <c r="AA67" s="4"/>
      <c r="AB67" s="4"/>
      <c r="AC67" s="4"/>
      <c r="AD67" s="4"/>
      <c r="AE67" s="4"/>
      <c r="AF67" s="4">
        <f t="shared" si="1"/>
        <v>0</v>
      </c>
    </row>
    <row r="68" spans="2:32" x14ac:dyDescent="0.25">
      <c r="B68" s="36" t="s">
        <v>1106</v>
      </c>
      <c r="C68" s="36" t="s">
        <v>809</v>
      </c>
      <c r="D68" s="38"/>
      <c r="E68" s="3"/>
      <c r="F68" s="2"/>
      <c r="G68" s="2"/>
      <c r="H68" s="4">
        <f t="shared" si="2"/>
        <v>320</v>
      </c>
      <c r="I68" s="38">
        <v>0</v>
      </c>
      <c r="J68" s="3"/>
      <c r="K68" s="4"/>
      <c r="L68" s="4"/>
      <c r="M68" s="3">
        <v>2484</v>
      </c>
      <c r="N68" s="4"/>
      <c r="O68" s="4"/>
      <c r="P68" s="4"/>
      <c r="Q68" s="4"/>
      <c r="R68" s="4"/>
      <c r="S68" s="4"/>
      <c r="T68" s="4">
        <f t="shared" ref="T68:T96" si="3">T67+(I68+L68+M68+P68+Q68+R68)-(J68+K68+N68+O68+S68)</f>
        <v>7562.3499999999767</v>
      </c>
      <c r="U68" s="32"/>
      <c r="V68" s="33"/>
      <c r="W68" s="4"/>
      <c r="X68" s="4"/>
      <c r="Y68" s="4"/>
      <c r="Z68" s="4"/>
      <c r="AA68" s="4"/>
      <c r="AB68" s="4"/>
      <c r="AC68" s="4"/>
      <c r="AD68" s="4"/>
      <c r="AE68" s="4"/>
      <c r="AF68" s="4">
        <f t="shared" ref="AF68:AF96" si="4">AF67+(U68+X68+Y68+AB68+AC68+AD68)-(V68+W68+Z68+AA68+AE68)</f>
        <v>0</v>
      </c>
    </row>
    <row r="69" spans="2:32" x14ac:dyDescent="0.25">
      <c r="B69" s="36" t="s">
        <v>1107</v>
      </c>
      <c r="C69" s="36" t="s">
        <v>455</v>
      </c>
      <c r="D69" s="38"/>
      <c r="E69" s="3"/>
      <c r="F69" s="2"/>
      <c r="G69" s="2"/>
      <c r="H69" s="4">
        <f t="shared" ref="H69:H96" si="5">H68+D69-E69-G69-F69</f>
        <v>320</v>
      </c>
      <c r="I69" s="38">
        <v>50000</v>
      </c>
      <c r="J69" s="3"/>
      <c r="K69" s="4"/>
      <c r="L69" s="4"/>
      <c r="M69" s="3"/>
      <c r="N69" s="4"/>
      <c r="O69" s="4"/>
      <c r="P69" s="4"/>
      <c r="Q69" s="4"/>
      <c r="R69" s="4"/>
      <c r="S69" s="4"/>
      <c r="T69" s="4">
        <f t="shared" si="3"/>
        <v>57562.349999999977</v>
      </c>
      <c r="U69" s="32"/>
      <c r="V69" s="33"/>
      <c r="W69" s="4"/>
      <c r="X69" s="4"/>
      <c r="Y69" s="4"/>
      <c r="Z69" s="4"/>
      <c r="AA69" s="4"/>
      <c r="AB69" s="4"/>
      <c r="AC69" s="4"/>
      <c r="AD69" s="4"/>
      <c r="AE69" s="4"/>
      <c r="AF69" s="4">
        <f t="shared" si="4"/>
        <v>0</v>
      </c>
    </row>
    <row r="70" spans="2:32" x14ac:dyDescent="0.25">
      <c r="B70" s="36" t="s">
        <v>1108</v>
      </c>
      <c r="C70" s="36" t="s">
        <v>209</v>
      </c>
      <c r="D70" s="38"/>
      <c r="E70" s="3"/>
      <c r="F70" s="2"/>
      <c r="G70" s="2"/>
      <c r="H70" s="4">
        <f t="shared" si="5"/>
        <v>320</v>
      </c>
      <c r="I70" s="38">
        <v>20000</v>
      </c>
      <c r="J70" s="3"/>
      <c r="K70" s="4"/>
      <c r="L70" s="4"/>
      <c r="M70" s="3"/>
      <c r="N70" s="4"/>
      <c r="O70" s="4"/>
      <c r="P70" s="4"/>
      <c r="Q70" s="4"/>
      <c r="R70" s="4"/>
      <c r="S70" s="4"/>
      <c r="T70" s="4">
        <f t="shared" si="3"/>
        <v>77562.349999999977</v>
      </c>
      <c r="U70" s="32"/>
      <c r="V70" s="33"/>
      <c r="W70" s="4"/>
      <c r="X70" s="4"/>
      <c r="Y70" s="4"/>
      <c r="Z70" s="4"/>
      <c r="AA70" s="4"/>
      <c r="AB70" s="4"/>
      <c r="AC70" s="4"/>
      <c r="AD70" s="4"/>
      <c r="AE70" s="4"/>
      <c r="AF70" s="4">
        <f t="shared" si="4"/>
        <v>0</v>
      </c>
    </row>
    <row r="71" spans="2:32" x14ac:dyDescent="0.25">
      <c r="B71" s="36" t="s">
        <v>1109</v>
      </c>
      <c r="C71" s="36" t="s">
        <v>556</v>
      </c>
      <c r="D71" s="38"/>
      <c r="E71" s="3"/>
      <c r="F71" s="2"/>
      <c r="G71" s="2"/>
      <c r="H71" s="4">
        <f t="shared" si="5"/>
        <v>320</v>
      </c>
      <c r="I71" s="38"/>
      <c r="J71" s="3">
        <v>4200</v>
      </c>
      <c r="K71" s="4"/>
      <c r="L71" s="4"/>
      <c r="M71" s="3"/>
      <c r="N71" s="4"/>
      <c r="O71" s="4"/>
      <c r="P71" s="4"/>
      <c r="Q71" s="4"/>
      <c r="R71" s="4"/>
      <c r="S71" s="4"/>
      <c r="T71" s="4">
        <f t="shared" si="3"/>
        <v>73362.349999999977</v>
      </c>
      <c r="U71" s="32"/>
      <c r="V71" s="33"/>
      <c r="W71" s="4"/>
      <c r="X71" s="4"/>
      <c r="Y71" s="4"/>
      <c r="Z71" s="4"/>
      <c r="AA71" s="4"/>
      <c r="AB71" s="4"/>
      <c r="AC71" s="4"/>
      <c r="AD71" s="4"/>
      <c r="AE71" s="4"/>
      <c r="AF71" s="4">
        <f t="shared" si="4"/>
        <v>0</v>
      </c>
    </row>
    <row r="72" spans="2:32" x14ac:dyDescent="0.25">
      <c r="B72" s="36" t="s">
        <v>1110</v>
      </c>
      <c r="C72" s="36" t="s">
        <v>794</v>
      </c>
      <c r="D72" s="38"/>
      <c r="E72" s="3"/>
      <c r="F72" s="2"/>
      <c r="G72" s="2"/>
      <c r="H72" s="4">
        <f t="shared" si="5"/>
        <v>320</v>
      </c>
      <c r="I72" s="38">
        <v>2500</v>
      </c>
      <c r="J72" s="3"/>
      <c r="K72" s="4"/>
      <c r="L72" s="4"/>
      <c r="M72" s="3"/>
      <c r="N72" s="4"/>
      <c r="O72" s="4"/>
      <c r="P72" s="4"/>
      <c r="Q72" s="4"/>
      <c r="R72" s="4"/>
      <c r="S72" s="4"/>
      <c r="T72" s="4">
        <f t="shared" si="3"/>
        <v>75862.349999999977</v>
      </c>
      <c r="U72" s="32"/>
      <c r="V72" s="33"/>
      <c r="W72" s="4"/>
      <c r="X72" s="4"/>
      <c r="Y72" s="4"/>
      <c r="Z72" s="4"/>
      <c r="AA72" s="4"/>
      <c r="AB72" s="4"/>
      <c r="AC72" s="4"/>
      <c r="AD72" s="4"/>
      <c r="AE72" s="4"/>
      <c r="AF72" s="4">
        <f t="shared" si="4"/>
        <v>0</v>
      </c>
    </row>
    <row r="73" spans="2:32" x14ac:dyDescent="0.25">
      <c r="B73" s="36" t="s">
        <v>1111</v>
      </c>
      <c r="C73" s="36" t="s">
        <v>809</v>
      </c>
      <c r="D73" s="38"/>
      <c r="E73" s="3"/>
      <c r="F73" s="2"/>
      <c r="G73" s="2"/>
      <c r="H73" s="4">
        <f t="shared" si="5"/>
        <v>320</v>
      </c>
      <c r="I73" s="38">
        <v>0</v>
      </c>
      <c r="J73" s="3"/>
      <c r="K73" s="4"/>
      <c r="L73" s="4"/>
      <c r="M73" s="3">
        <v>2484</v>
      </c>
      <c r="N73" s="4"/>
      <c r="O73" s="4"/>
      <c r="P73" s="4"/>
      <c r="Q73" s="4"/>
      <c r="R73" s="4"/>
      <c r="S73" s="4"/>
      <c r="T73" s="4">
        <f t="shared" si="3"/>
        <v>78346.349999999977</v>
      </c>
      <c r="U73" s="32"/>
      <c r="V73" s="33"/>
      <c r="W73" s="4"/>
      <c r="X73" s="4"/>
      <c r="Y73" s="4"/>
      <c r="Z73" s="4"/>
      <c r="AA73" s="4"/>
      <c r="AB73" s="4"/>
      <c r="AC73" s="4"/>
      <c r="AD73" s="4"/>
      <c r="AE73" s="4"/>
      <c r="AF73" s="4">
        <f t="shared" si="4"/>
        <v>0</v>
      </c>
    </row>
    <row r="74" spans="2:32" x14ac:dyDescent="0.25">
      <c r="B74" s="36" t="s">
        <v>1112</v>
      </c>
      <c r="C74" s="36" t="s">
        <v>1033</v>
      </c>
      <c r="D74" s="38"/>
      <c r="E74" s="3"/>
      <c r="F74" s="2"/>
      <c r="G74" s="2"/>
      <c r="H74" s="4">
        <f t="shared" si="5"/>
        <v>320</v>
      </c>
      <c r="I74" s="38">
        <v>20000</v>
      </c>
      <c r="J74" s="3"/>
      <c r="K74" s="4"/>
      <c r="L74" s="4"/>
      <c r="M74" s="3"/>
      <c r="N74" s="4"/>
      <c r="O74" s="4"/>
      <c r="P74" s="4"/>
      <c r="Q74" s="4"/>
      <c r="R74" s="4"/>
      <c r="S74" s="4"/>
      <c r="T74" s="4">
        <f t="shared" si="3"/>
        <v>98346.349999999977</v>
      </c>
      <c r="U74" s="32"/>
      <c r="V74" s="33"/>
      <c r="W74" s="4"/>
      <c r="X74" s="4"/>
      <c r="Y74" s="4"/>
      <c r="Z74" s="4"/>
      <c r="AA74" s="4"/>
      <c r="AB74" s="4"/>
      <c r="AC74" s="4"/>
      <c r="AD74" s="4"/>
      <c r="AE74" s="4"/>
      <c r="AF74" s="4">
        <f t="shared" si="4"/>
        <v>0</v>
      </c>
    </row>
    <row r="75" spans="2:32" x14ac:dyDescent="0.25">
      <c r="B75" s="36" t="s">
        <v>1112</v>
      </c>
      <c r="C75" s="36" t="s">
        <v>1113</v>
      </c>
      <c r="D75" s="38"/>
      <c r="E75" s="3"/>
      <c r="F75" s="2"/>
      <c r="G75" s="2"/>
      <c r="H75" s="4">
        <f t="shared" si="5"/>
        <v>320</v>
      </c>
      <c r="I75" s="38">
        <v>20000</v>
      </c>
      <c r="J75" s="3"/>
      <c r="K75" s="4"/>
      <c r="L75" s="4"/>
      <c r="M75" s="3"/>
      <c r="N75" s="4"/>
      <c r="O75" s="4"/>
      <c r="P75" s="4"/>
      <c r="Q75" s="4"/>
      <c r="R75" s="4"/>
      <c r="S75" s="4"/>
      <c r="T75" s="4">
        <f t="shared" si="3"/>
        <v>118346.34999999998</v>
      </c>
      <c r="U75" s="32"/>
      <c r="V75" s="33"/>
      <c r="W75" s="4"/>
      <c r="X75" s="4"/>
      <c r="Y75" s="4"/>
      <c r="Z75" s="4"/>
      <c r="AA75" s="4"/>
      <c r="AB75" s="4"/>
      <c r="AC75" s="4"/>
      <c r="AD75" s="4"/>
      <c r="AE75" s="4"/>
      <c r="AF75" s="4">
        <f t="shared" si="4"/>
        <v>0</v>
      </c>
    </row>
    <row r="76" spans="2:32" x14ac:dyDescent="0.25">
      <c r="B76" s="36" t="s">
        <v>1114</v>
      </c>
      <c r="C76" s="36" t="s">
        <v>1096</v>
      </c>
      <c r="D76" s="38"/>
      <c r="E76" s="3"/>
      <c r="F76" s="2"/>
      <c r="G76" s="2"/>
      <c r="H76" s="4">
        <f t="shared" si="5"/>
        <v>320</v>
      </c>
      <c r="I76" s="38">
        <v>1000</v>
      </c>
      <c r="J76" s="3"/>
      <c r="K76" s="4"/>
      <c r="L76" s="4"/>
      <c r="M76" s="3"/>
      <c r="N76" s="4"/>
      <c r="O76" s="4"/>
      <c r="P76" s="4"/>
      <c r="Q76" s="4"/>
      <c r="R76" s="4"/>
      <c r="S76" s="4"/>
      <c r="T76" s="4">
        <f t="shared" si="3"/>
        <v>119346.34999999998</v>
      </c>
      <c r="U76" s="32"/>
      <c r="V76" s="33"/>
      <c r="W76" s="4"/>
      <c r="X76" s="4"/>
      <c r="Y76" s="4"/>
      <c r="Z76" s="4"/>
      <c r="AA76" s="4"/>
      <c r="AB76" s="4"/>
      <c r="AC76" s="4"/>
      <c r="AD76" s="4"/>
      <c r="AE76" s="4"/>
      <c r="AF76" s="4">
        <f t="shared" si="4"/>
        <v>0</v>
      </c>
    </row>
    <row r="77" spans="2:32" x14ac:dyDescent="0.25">
      <c r="B77" s="36" t="s">
        <v>1114</v>
      </c>
      <c r="C77" s="36" t="s">
        <v>1095</v>
      </c>
      <c r="D77" s="38"/>
      <c r="E77" s="3"/>
      <c r="F77" s="2"/>
      <c r="G77" s="2"/>
      <c r="H77" s="4">
        <f t="shared" si="5"/>
        <v>320</v>
      </c>
      <c r="I77" s="38">
        <v>1000</v>
      </c>
      <c r="J77" s="3"/>
      <c r="K77" s="4"/>
      <c r="L77" s="4"/>
      <c r="M77" s="3"/>
      <c r="N77" s="4"/>
      <c r="O77" s="4"/>
      <c r="P77" s="4"/>
      <c r="Q77" s="4"/>
      <c r="R77" s="4"/>
      <c r="S77" s="4"/>
      <c r="T77" s="4">
        <f t="shared" si="3"/>
        <v>120346.34999999998</v>
      </c>
      <c r="U77" s="32"/>
      <c r="V77" s="33"/>
      <c r="W77" s="4"/>
      <c r="X77" s="4"/>
      <c r="Y77" s="4"/>
      <c r="Z77" s="4"/>
      <c r="AA77" s="4"/>
      <c r="AB77" s="4"/>
      <c r="AC77" s="4"/>
      <c r="AD77" s="4"/>
      <c r="AE77" s="4"/>
      <c r="AF77" s="4">
        <f t="shared" si="4"/>
        <v>0</v>
      </c>
    </row>
    <row r="78" spans="2:32" x14ac:dyDescent="0.25">
      <c r="B78" s="36" t="s">
        <v>1115</v>
      </c>
      <c r="C78" s="36" t="s">
        <v>1113</v>
      </c>
      <c r="D78" s="38"/>
      <c r="E78" s="3"/>
      <c r="F78" s="2"/>
      <c r="G78" s="2"/>
      <c r="H78" s="4">
        <f t="shared" si="5"/>
        <v>320</v>
      </c>
      <c r="I78" s="38">
        <v>20000</v>
      </c>
      <c r="J78" s="3"/>
      <c r="K78" s="4"/>
      <c r="L78" s="4"/>
      <c r="M78" s="3"/>
      <c r="N78" s="4"/>
      <c r="O78" s="4"/>
      <c r="P78" s="4"/>
      <c r="Q78" s="4"/>
      <c r="R78" s="4"/>
      <c r="S78" s="4"/>
      <c r="T78" s="4">
        <f t="shared" si="3"/>
        <v>140346.34999999998</v>
      </c>
      <c r="U78" s="32"/>
      <c r="V78" s="33"/>
      <c r="W78" s="4"/>
      <c r="X78" s="4"/>
      <c r="Y78" s="4"/>
      <c r="Z78" s="4"/>
      <c r="AA78" s="4"/>
      <c r="AB78" s="4"/>
      <c r="AC78" s="4"/>
      <c r="AD78" s="4"/>
      <c r="AE78" s="4"/>
      <c r="AF78" s="4">
        <f t="shared" si="4"/>
        <v>0</v>
      </c>
    </row>
    <row r="79" spans="2:32" x14ac:dyDescent="0.25">
      <c r="B79" s="36" t="s">
        <v>1116</v>
      </c>
      <c r="C79" s="36" t="s">
        <v>1091</v>
      </c>
      <c r="D79" s="38"/>
      <c r="E79" s="3"/>
      <c r="F79" s="2"/>
      <c r="G79" s="2"/>
      <c r="H79" s="4">
        <f t="shared" si="5"/>
        <v>320</v>
      </c>
      <c r="I79" s="38"/>
      <c r="J79" s="3">
        <v>0</v>
      </c>
      <c r="K79" s="4"/>
      <c r="L79" s="4"/>
      <c r="M79" s="3"/>
      <c r="N79" s="4"/>
      <c r="O79" s="4"/>
      <c r="P79" s="4"/>
      <c r="Q79" s="4"/>
      <c r="R79" s="4"/>
      <c r="S79" s="4">
        <v>135000</v>
      </c>
      <c r="T79" s="4">
        <f t="shared" si="3"/>
        <v>5346.3499999999767</v>
      </c>
      <c r="U79" s="32"/>
      <c r="V79" s="33"/>
      <c r="W79" s="4"/>
      <c r="X79" s="4"/>
      <c r="Y79" s="4"/>
      <c r="Z79" s="4"/>
      <c r="AA79" s="4"/>
      <c r="AB79" s="4"/>
      <c r="AC79" s="4"/>
      <c r="AD79" s="4"/>
      <c r="AE79" s="4"/>
      <c r="AF79" s="4">
        <f t="shared" si="4"/>
        <v>0</v>
      </c>
    </row>
    <row r="80" spans="2:32" x14ac:dyDescent="0.25">
      <c r="B80" s="36" t="s">
        <v>1117</v>
      </c>
      <c r="C80" s="36" t="s">
        <v>809</v>
      </c>
      <c r="D80" s="38"/>
      <c r="E80" s="3"/>
      <c r="F80" s="2"/>
      <c r="G80" s="2"/>
      <c r="H80" s="4">
        <f t="shared" si="5"/>
        <v>320</v>
      </c>
      <c r="I80" s="38">
        <v>0</v>
      </c>
      <c r="J80" s="3"/>
      <c r="K80" s="4"/>
      <c r="L80" s="4"/>
      <c r="M80" s="38">
        <v>2484</v>
      </c>
      <c r="N80" s="4"/>
      <c r="O80" s="4"/>
      <c r="P80" s="4"/>
      <c r="Q80" s="4"/>
      <c r="R80" s="4"/>
      <c r="S80" s="4"/>
      <c r="T80" s="4">
        <f t="shared" si="3"/>
        <v>7830.3499999999767</v>
      </c>
      <c r="U80" s="32"/>
      <c r="V80" s="33"/>
      <c r="W80" s="4"/>
      <c r="X80" s="4"/>
      <c r="Y80" s="4"/>
      <c r="Z80" s="4"/>
      <c r="AA80" s="4"/>
      <c r="AB80" s="4"/>
      <c r="AC80" s="4"/>
      <c r="AD80" s="4"/>
      <c r="AE80" s="4"/>
      <c r="AF80" s="4">
        <f t="shared" si="4"/>
        <v>0</v>
      </c>
    </row>
    <row r="81" spans="2:32" x14ac:dyDescent="0.25">
      <c r="B81" s="36" t="s">
        <v>1118</v>
      </c>
      <c r="C81" s="36" t="s">
        <v>809</v>
      </c>
      <c r="D81" s="38"/>
      <c r="E81" s="3"/>
      <c r="F81" s="2"/>
      <c r="G81" s="2"/>
      <c r="H81" s="4">
        <f t="shared" si="5"/>
        <v>320</v>
      </c>
      <c r="I81" s="38">
        <v>0</v>
      </c>
      <c r="J81" s="3"/>
      <c r="K81" s="4"/>
      <c r="L81" s="4"/>
      <c r="M81" s="38">
        <v>2484</v>
      </c>
      <c r="N81" s="4"/>
      <c r="O81" s="4"/>
      <c r="P81" s="4"/>
      <c r="Q81" s="4"/>
      <c r="R81" s="4"/>
      <c r="S81" s="4"/>
      <c r="T81" s="4">
        <f t="shared" si="3"/>
        <v>10314.349999999977</v>
      </c>
      <c r="U81" s="32"/>
      <c r="V81" s="33"/>
      <c r="W81" s="4"/>
      <c r="X81" s="4"/>
      <c r="Y81" s="4"/>
      <c r="Z81" s="4"/>
      <c r="AA81" s="4"/>
      <c r="AB81" s="4"/>
      <c r="AC81" s="4"/>
      <c r="AD81" s="4"/>
      <c r="AE81" s="4"/>
      <c r="AF81" s="4">
        <f t="shared" si="4"/>
        <v>0</v>
      </c>
    </row>
    <row r="82" spans="2:32" x14ac:dyDescent="0.25">
      <c r="B82" s="36" t="s">
        <v>1119</v>
      </c>
      <c r="C82" s="36" t="s">
        <v>1006</v>
      </c>
      <c r="D82" s="38"/>
      <c r="E82" s="3"/>
      <c r="F82" s="2"/>
      <c r="G82" s="2"/>
      <c r="H82" s="4">
        <f t="shared" si="5"/>
        <v>320</v>
      </c>
      <c r="I82" s="38">
        <v>0</v>
      </c>
      <c r="J82" s="3"/>
      <c r="K82" s="4"/>
      <c r="L82" s="4">
        <v>253</v>
      </c>
      <c r="M82" s="3"/>
      <c r="N82" s="4"/>
      <c r="O82" s="4"/>
      <c r="P82" s="4"/>
      <c r="Q82" s="4"/>
      <c r="R82" s="4"/>
      <c r="S82" s="4"/>
      <c r="T82" s="4">
        <f t="shared" si="3"/>
        <v>10567.349999999977</v>
      </c>
      <c r="U82" s="32"/>
      <c r="V82" s="33"/>
      <c r="W82" s="4"/>
      <c r="X82" s="4"/>
      <c r="Y82" s="4"/>
      <c r="Z82" s="4"/>
      <c r="AA82" s="4"/>
      <c r="AB82" s="4"/>
      <c r="AC82" s="4"/>
      <c r="AD82" s="4"/>
      <c r="AE82" s="4"/>
      <c r="AF82" s="4">
        <f t="shared" si="4"/>
        <v>0</v>
      </c>
    </row>
    <row r="83" spans="2:32" x14ac:dyDescent="0.25">
      <c r="B83" s="36" t="s">
        <v>1120</v>
      </c>
      <c r="C83" s="36" t="s">
        <v>843</v>
      </c>
      <c r="D83" s="38"/>
      <c r="E83" s="3"/>
      <c r="F83" s="2"/>
      <c r="G83" s="2"/>
      <c r="H83" s="4">
        <f t="shared" si="5"/>
        <v>320</v>
      </c>
      <c r="I83" s="38">
        <v>2000</v>
      </c>
      <c r="J83" s="3"/>
      <c r="K83" s="4"/>
      <c r="L83" s="4"/>
      <c r="M83" s="3"/>
      <c r="N83" s="4"/>
      <c r="O83" s="4"/>
      <c r="P83" s="4"/>
      <c r="Q83" s="4"/>
      <c r="R83" s="4"/>
      <c r="S83" s="4"/>
      <c r="T83" s="4">
        <f t="shared" si="3"/>
        <v>12567.349999999977</v>
      </c>
      <c r="U83" s="32"/>
      <c r="V83" s="33"/>
      <c r="W83" s="4"/>
      <c r="X83" s="4"/>
      <c r="Y83" s="4"/>
      <c r="Z83" s="4"/>
      <c r="AA83" s="4"/>
      <c r="AB83" s="4"/>
      <c r="AC83" s="4"/>
      <c r="AD83" s="4"/>
      <c r="AE83" s="4"/>
      <c r="AF83" s="4">
        <f t="shared" si="4"/>
        <v>0</v>
      </c>
    </row>
    <row r="84" spans="2:32" x14ac:dyDescent="0.25">
      <c r="B84" s="36" t="s">
        <v>1121</v>
      </c>
      <c r="C84" s="36" t="s">
        <v>1122</v>
      </c>
      <c r="D84" s="38"/>
      <c r="E84" s="3"/>
      <c r="F84" s="2"/>
      <c r="G84" s="2"/>
      <c r="H84" s="4">
        <f t="shared" si="5"/>
        <v>320</v>
      </c>
      <c r="I84" s="38">
        <v>5000</v>
      </c>
      <c r="J84" s="3"/>
      <c r="K84" s="4"/>
      <c r="L84" s="4"/>
      <c r="M84" s="3"/>
      <c r="N84" s="4"/>
      <c r="O84" s="4"/>
      <c r="P84" s="4"/>
      <c r="Q84" s="4"/>
      <c r="R84" s="4"/>
      <c r="S84" s="4"/>
      <c r="T84" s="4">
        <f t="shared" si="3"/>
        <v>17567.349999999977</v>
      </c>
      <c r="U84" s="32"/>
      <c r="V84" s="33"/>
      <c r="W84" s="4"/>
      <c r="X84" s="4"/>
      <c r="Y84" s="4"/>
      <c r="Z84" s="4"/>
      <c r="AA84" s="4"/>
      <c r="AB84" s="4"/>
      <c r="AC84" s="4"/>
      <c r="AD84" s="4"/>
      <c r="AE84" s="4"/>
      <c r="AF84" s="4">
        <f t="shared" si="4"/>
        <v>0</v>
      </c>
    </row>
    <row r="85" spans="2:32" x14ac:dyDescent="0.25">
      <c r="B85" s="36" t="s">
        <v>1123</v>
      </c>
      <c r="C85" s="36" t="s">
        <v>547</v>
      </c>
      <c r="D85" s="38"/>
      <c r="E85" s="3"/>
      <c r="F85" s="2"/>
      <c r="G85" s="2"/>
      <c r="H85" s="4">
        <f t="shared" si="5"/>
        <v>320</v>
      </c>
      <c r="I85" s="38">
        <v>0</v>
      </c>
      <c r="J85" s="3"/>
      <c r="K85" s="4"/>
      <c r="L85" s="4"/>
      <c r="M85" s="3"/>
      <c r="N85" s="4"/>
      <c r="O85" s="4"/>
      <c r="P85" s="4"/>
      <c r="Q85" s="4"/>
      <c r="R85" s="38">
        <v>136021</v>
      </c>
      <c r="S85" s="4"/>
      <c r="T85" s="4">
        <f t="shared" si="3"/>
        <v>153588.34999999998</v>
      </c>
      <c r="U85" s="32"/>
      <c r="V85" s="33"/>
      <c r="W85" s="4"/>
      <c r="X85" s="4"/>
      <c r="Y85" s="4"/>
      <c r="Z85" s="4"/>
      <c r="AA85" s="4"/>
      <c r="AB85" s="4"/>
      <c r="AC85" s="4"/>
      <c r="AD85" s="4"/>
      <c r="AE85" s="4"/>
      <c r="AF85" s="4">
        <f t="shared" si="4"/>
        <v>0</v>
      </c>
    </row>
    <row r="86" spans="2:32" x14ac:dyDescent="0.25">
      <c r="B86" s="36" t="s">
        <v>1123</v>
      </c>
      <c r="C86" s="36" t="s">
        <v>547</v>
      </c>
      <c r="D86" s="38"/>
      <c r="E86" s="3"/>
      <c r="F86" s="2"/>
      <c r="G86" s="2"/>
      <c r="H86" s="4">
        <f t="shared" si="5"/>
        <v>320</v>
      </c>
      <c r="I86" s="38">
        <v>0</v>
      </c>
      <c r="J86" s="3"/>
      <c r="K86" s="4"/>
      <c r="L86" s="4"/>
      <c r="M86" s="3"/>
      <c r="N86" s="4"/>
      <c r="O86" s="4"/>
      <c r="P86" s="4"/>
      <c r="Q86" s="4"/>
      <c r="R86" s="38">
        <v>51481</v>
      </c>
      <c r="S86" s="4"/>
      <c r="T86" s="4">
        <f t="shared" si="3"/>
        <v>205069.34999999998</v>
      </c>
      <c r="U86" s="32"/>
      <c r="V86" s="33"/>
      <c r="W86" s="4"/>
      <c r="X86" s="4"/>
      <c r="Y86" s="4"/>
      <c r="Z86" s="4"/>
      <c r="AA86" s="4"/>
      <c r="AB86" s="4"/>
      <c r="AC86" s="4"/>
      <c r="AD86" s="4"/>
      <c r="AE86" s="4"/>
      <c r="AF86" s="4">
        <f t="shared" si="4"/>
        <v>0</v>
      </c>
    </row>
    <row r="87" spans="2:32" x14ac:dyDescent="0.25">
      <c r="B87" s="36" t="s">
        <v>1123</v>
      </c>
      <c r="C87" s="36" t="s">
        <v>547</v>
      </c>
      <c r="D87" s="38"/>
      <c r="E87" s="3"/>
      <c r="F87" s="2"/>
      <c r="G87" s="2"/>
      <c r="H87" s="4">
        <f t="shared" si="5"/>
        <v>320</v>
      </c>
      <c r="I87" s="38">
        <v>0</v>
      </c>
      <c r="J87" s="3"/>
      <c r="K87" s="4"/>
      <c r="L87" s="4"/>
      <c r="M87" s="3"/>
      <c r="N87" s="4"/>
      <c r="O87" s="4"/>
      <c r="P87" s="4"/>
      <c r="Q87" s="4"/>
      <c r="R87" s="38">
        <v>398253</v>
      </c>
      <c r="S87" s="4"/>
      <c r="T87" s="4">
        <f t="shared" si="3"/>
        <v>603322.35</v>
      </c>
      <c r="U87" s="32"/>
      <c r="V87" s="33"/>
      <c r="W87" s="4"/>
      <c r="X87" s="4"/>
      <c r="Y87" s="4"/>
      <c r="Z87" s="4"/>
      <c r="AA87" s="4"/>
      <c r="AB87" s="4"/>
      <c r="AC87" s="4"/>
      <c r="AD87" s="4"/>
      <c r="AE87" s="4"/>
      <c r="AF87" s="4">
        <f t="shared" si="4"/>
        <v>0</v>
      </c>
    </row>
    <row r="88" spans="2:32" x14ac:dyDescent="0.25">
      <c r="B88" s="36" t="s">
        <v>1123</v>
      </c>
      <c r="C88" s="36" t="s">
        <v>332</v>
      </c>
      <c r="D88" s="38"/>
      <c r="E88" s="3"/>
      <c r="F88" s="2"/>
      <c r="G88" s="2"/>
      <c r="H88" s="4">
        <f t="shared" si="5"/>
        <v>320</v>
      </c>
      <c r="I88" s="38"/>
      <c r="J88" s="3">
        <v>0</v>
      </c>
      <c r="K88" s="4"/>
      <c r="L88" s="4"/>
      <c r="M88" s="3"/>
      <c r="N88" s="4"/>
      <c r="O88" s="4"/>
      <c r="P88" s="4"/>
      <c r="Q88" s="4"/>
      <c r="R88" s="4"/>
      <c r="S88" s="4">
        <v>600000</v>
      </c>
      <c r="T88" s="4">
        <f t="shared" si="3"/>
        <v>3322.3499999999767</v>
      </c>
      <c r="U88" s="32"/>
      <c r="V88" s="33"/>
      <c r="W88" s="4"/>
      <c r="X88" s="4"/>
      <c r="Y88" s="4"/>
      <c r="Z88" s="4"/>
      <c r="AA88" s="4"/>
      <c r="AB88" s="4"/>
      <c r="AC88" s="4"/>
      <c r="AD88" s="4"/>
      <c r="AE88" s="4"/>
      <c r="AF88" s="4">
        <f t="shared" si="4"/>
        <v>0</v>
      </c>
    </row>
    <row r="89" spans="2:32" x14ac:dyDescent="0.25">
      <c r="B89" s="36" t="s">
        <v>1124</v>
      </c>
      <c r="C89" s="36" t="s">
        <v>809</v>
      </c>
      <c r="D89" s="38"/>
      <c r="E89" s="3"/>
      <c r="F89" s="2"/>
      <c r="G89" s="2"/>
      <c r="H89" s="4">
        <f t="shared" si="5"/>
        <v>320</v>
      </c>
      <c r="I89" s="38">
        <v>0</v>
      </c>
      <c r="J89" s="3"/>
      <c r="K89" s="4"/>
      <c r="L89" s="4"/>
      <c r="M89" s="4">
        <v>732</v>
      </c>
      <c r="N89" s="4"/>
      <c r="O89" s="4"/>
      <c r="P89" s="4"/>
      <c r="Q89" s="4"/>
      <c r="R89" s="4"/>
      <c r="S89" s="4"/>
      <c r="T89" s="4">
        <f t="shared" si="3"/>
        <v>4054.3499999999767</v>
      </c>
      <c r="U89" s="32"/>
      <c r="V89" s="33"/>
      <c r="W89" s="4"/>
      <c r="X89" s="4"/>
      <c r="Y89" s="4"/>
      <c r="Z89" s="4"/>
      <c r="AA89" s="4"/>
      <c r="AB89" s="4"/>
      <c r="AC89" s="4"/>
      <c r="AD89" s="4"/>
      <c r="AE89" s="4"/>
      <c r="AF89" s="4">
        <f t="shared" si="4"/>
        <v>0</v>
      </c>
    </row>
    <row r="90" spans="2:32" x14ac:dyDescent="0.25">
      <c r="B90" s="36" t="s">
        <v>1125</v>
      </c>
      <c r="C90" s="36" t="s">
        <v>1126</v>
      </c>
      <c r="D90" s="38">
        <v>0</v>
      </c>
      <c r="E90" s="3">
        <v>320</v>
      </c>
      <c r="F90" s="2"/>
      <c r="G90" s="2"/>
      <c r="H90" s="4">
        <f t="shared" si="5"/>
        <v>0</v>
      </c>
      <c r="I90" s="38">
        <v>0</v>
      </c>
      <c r="J90" s="3"/>
      <c r="K90" s="4"/>
      <c r="L90" s="4"/>
      <c r="M90" s="4"/>
      <c r="N90" s="4"/>
      <c r="O90" s="4"/>
      <c r="P90" s="4">
        <v>320</v>
      </c>
      <c r="Q90" s="4"/>
      <c r="R90" s="4"/>
      <c r="S90" s="4"/>
      <c r="T90" s="4">
        <f t="shared" si="3"/>
        <v>4374.3499999999767</v>
      </c>
      <c r="U90" s="32"/>
      <c r="V90" s="33"/>
      <c r="W90" s="4"/>
      <c r="X90" s="4"/>
      <c r="Y90" s="4"/>
      <c r="Z90" s="4"/>
      <c r="AA90" s="4"/>
      <c r="AB90" s="4"/>
      <c r="AC90" s="4"/>
      <c r="AD90" s="4"/>
      <c r="AE90" s="4"/>
      <c r="AF90" s="4">
        <f t="shared" si="4"/>
        <v>0</v>
      </c>
    </row>
    <row r="91" spans="2:32" x14ac:dyDescent="0.25">
      <c r="B91" s="36" t="s">
        <v>1127</v>
      </c>
      <c r="C91" s="36" t="s">
        <v>1128</v>
      </c>
      <c r="D91" s="38"/>
      <c r="E91" s="3"/>
      <c r="F91" s="2"/>
      <c r="G91" s="2"/>
      <c r="H91" s="4">
        <f t="shared" si="5"/>
        <v>0</v>
      </c>
      <c r="I91" s="38">
        <v>25000</v>
      </c>
      <c r="J91" s="3"/>
      <c r="K91" s="4"/>
      <c r="L91" s="4"/>
      <c r="M91" s="4"/>
      <c r="N91" s="4"/>
      <c r="O91" s="4"/>
      <c r="P91" s="4"/>
      <c r="Q91" s="4"/>
      <c r="R91" s="4"/>
      <c r="S91" s="4"/>
      <c r="T91" s="4">
        <f t="shared" si="3"/>
        <v>29374.349999999977</v>
      </c>
      <c r="U91" s="32"/>
      <c r="V91" s="33"/>
      <c r="W91" s="4"/>
      <c r="X91" s="4"/>
      <c r="Y91" s="4"/>
      <c r="Z91" s="4"/>
      <c r="AA91" s="4"/>
      <c r="AB91" s="4"/>
      <c r="AC91" s="4"/>
      <c r="AD91" s="4"/>
      <c r="AE91" s="4"/>
      <c r="AF91" s="4">
        <f t="shared" si="4"/>
        <v>0</v>
      </c>
    </row>
    <row r="92" spans="2:32" x14ac:dyDescent="0.25">
      <c r="B92" s="36" t="s">
        <v>1129</v>
      </c>
      <c r="C92" s="36" t="s">
        <v>708</v>
      </c>
      <c r="D92" s="38"/>
      <c r="E92" s="3"/>
      <c r="F92" s="2"/>
      <c r="G92" s="2"/>
      <c r="H92" s="4">
        <f t="shared" si="5"/>
        <v>0</v>
      </c>
      <c r="I92" s="38">
        <v>20000</v>
      </c>
      <c r="J92" s="3"/>
      <c r="K92" s="4"/>
      <c r="L92" s="4"/>
      <c r="M92" s="4"/>
      <c r="N92" s="4"/>
      <c r="O92" s="4"/>
      <c r="P92" s="4"/>
      <c r="Q92" s="4"/>
      <c r="R92" s="4"/>
      <c r="S92" s="4"/>
      <c r="T92" s="4">
        <f t="shared" si="3"/>
        <v>49374.349999999977</v>
      </c>
      <c r="U92" s="32"/>
      <c r="V92" s="33"/>
      <c r="W92" s="4"/>
      <c r="X92" s="4"/>
      <c r="Y92" s="4"/>
      <c r="Z92" s="4"/>
      <c r="AA92" s="4"/>
      <c r="AB92" s="4"/>
      <c r="AC92" s="4"/>
      <c r="AD92" s="4"/>
      <c r="AE92" s="4"/>
      <c r="AF92" s="4">
        <f t="shared" si="4"/>
        <v>0</v>
      </c>
    </row>
    <row r="93" spans="2:32" x14ac:dyDescent="0.25">
      <c r="B93" s="14" t="s">
        <v>1130</v>
      </c>
      <c r="C93" s="14" t="s">
        <v>1073</v>
      </c>
      <c r="D93" s="38"/>
      <c r="E93" s="3"/>
      <c r="F93" s="2"/>
      <c r="G93" s="2"/>
      <c r="H93" s="4">
        <f t="shared" si="5"/>
        <v>0</v>
      </c>
      <c r="I93" s="16"/>
      <c r="J93" s="12">
        <v>0</v>
      </c>
      <c r="K93" s="4">
        <v>140</v>
      </c>
      <c r="L93" s="4"/>
      <c r="M93" s="4"/>
      <c r="N93" s="4"/>
      <c r="O93" s="4"/>
      <c r="P93" s="4"/>
      <c r="Q93" s="4"/>
      <c r="R93" s="4"/>
      <c r="S93" s="4"/>
      <c r="T93" s="4">
        <f t="shared" si="3"/>
        <v>49234.349999999977</v>
      </c>
      <c r="U93" s="32"/>
      <c r="V93" s="33"/>
      <c r="W93" s="4"/>
      <c r="X93" s="4"/>
      <c r="Y93" s="4"/>
      <c r="Z93" s="4"/>
      <c r="AA93" s="4"/>
      <c r="AB93" s="4"/>
      <c r="AC93" s="4"/>
      <c r="AD93" s="4"/>
      <c r="AE93" s="4"/>
      <c r="AF93" s="4">
        <f t="shared" si="4"/>
        <v>0</v>
      </c>
    </row>
    <row r="94" spans="2:32" x14ac:dyDescent="0.25">
      <c r="B94" s="13"/>
      <c r="C94" s="13"/>
      <c r="D94" s="38"/>
      <c r="E94" s="3"/>
      <c r="F94" s="2"/>
      <c r="G94" s="2"/>
      <c r="H94" s="4">
        <f t="shared" si="5"/>
        <v>0</v>
      </c>
      <c r="I94" s="3"/>
      <c r="J94" s="3"/>
      <c r="K94" s="4"/>
      <c r="L94" s="4"/>
      <c r="M94" s="4"/>
      <c r="N94" s="4"/>
      <c r="O94" s="4"/>
      <c r="P94" s="4"/>
      <c r="Q94" s="4"/>
      <c r="R94" s="4"/>
      <c r="S94" s="4"/>
      <c r="T94" s="4">
        <f t="shared" si="3"/>
        <v>49234.349999999977</v>
      </c>
      <c r="U94" s="32"/>
      <c r="V94" s="33"/>
      <c r="W94" s="4"/>
      <c r="X94" s="4"/>
      <c r="Y94" s="4"/>
      <c r="Z94" s="4"/>
      <c r="AA94" s="4"/>
      <c r="AB94" s="4"/>
      <c r="AC94" s="4"/>
      <c r="AD94" s="4"/>
      <c r="AE94" s="4"/>
      <c r="AF94" s="4">
        <f t="shared" si="4"/>
        <v>0</v>
      </c>
    </row>
    <row r="95" spans="2:32" x14ac:dyDescent="0.25">
      <c r="B95" s="36"/>
      <c r="C95" s="36"/>
      <c r="D95" s="38"/>
      <c r="E95" s="3"/>
      <c r="F95" s="2"/>
      <c r="G95" s="2"/>
      <c r="H95" s="4">
        <f t="shared" si="5"/>
        <v>0</v>
      </c>
      <c r="I95" s="38"/>
      <c r="J95" s="3"/>
      <c r="K95" s="4"/>
      <c r="L95" s="4"/>
      <c r="M95" s="4"/>
      <c r="N95" s="4"/>
      <c r="O95" s="4"/>
      <c r="P95" s="4"/>
      <c r="Q95" s="4"/>
      <c r="R95" s="4"/>
      <c r="S95" s="4"/>
      <c r="T95" s="4">
        <f t="shared" si="3"/>
        <v>49234.349999999977</v>
      </c>
      <c r="U95" s="32"/>
      <c r="V95" s="33"/>
      <c r="W95" s="4"/>
      <c r="X95" s="4"/>
      <c r="Y95" s="4"/>
      <c r="Z95" s="4"/>
      <c r="AA95" s="4"/>
      <c r="AB95" s="4"/>
      <c r="AC95" s="4"/>
      <c r="AD95" s="4"/>
      <c r="AE95" s="4"/>
      <c r="AF95" s="4">
        <f t="shared" si="4"/>
        <v>0</v>
      </c>
    </row>
    <row r="96" spans="2:32" x14ac:dyDescent="0.25">
      <c r="B96" s="2"/>
      <c r="C96" s="2"/>
      <c r="D96" s="2"/>
      <c r="E96" s="2"/>
      <c r="F96" s="2"/>
      <c r="G96" s="2"/>
      <c r="H96" s="4">
        <f t="shared" si="5"/>
        <v>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>
        <f t="shared" si="3"/>
        <v>49234.349999999977</v>
      </c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>
        <f t="shared" si="4"/>
        <v>0</v>
      </c>
    </row>
    <row r="98" spans="2:32" ht="15.75" thickBot="1" x14ac:dyDescent="0.3"/>
    <row r="99" spans="2:32" x14ac:dyDescent="0.25">
      <c r="H99" s="40">
        <v>380</v>
      </c>
      <c r="S99" t="s">
        <v>130</v>
      </c>
      <c r="T99" s="26">
        <v>16942.349999999999</v>
      </c>
      <c r="AE99" t="s">
        <v>130</v>
      </c>
      <c r="AF99" s="26">
        <v>0</v>
      </c>
    </row>
    <row r="100" spans="2:32" x14ac:dyDescent="0.25">
      <c r="D100" s="4">
        <f>SUM(D3:D96)</f>
        <v>15600</v>
      </c>
      <c r="E100" s="4">
        <f>SUM(E3:E96)</f>
        <v>320</v>
      </c>
      <c r="F100" s="4">
        <f>SUM(F3:F96)</f>
        <v>160</v>
      </c>
      <c r="G100" s="4">
        <f>SUM(G3:G96)</f>
        <v>15500</v>
      </c>
      <c r="H100" s="4">
        <f>H99+D100-E100-G100-F100</f>
        <v>0</v>
      </c>
      <c r="I100" s="4">
        <f t="shared" ref="I100:S100" si="6">SUM(I3:I96)</f>
        <v>291400</v>
      </c>
      <c r="J100" s="4">
        <f t="shared" si="6"/>
        <v>80960</v>
      </c>
      <c r="K100" s="4">
        <f t="shared" si="6"/>
        <v>213</v>
      </c>
      <c r="L100" s="4">
        <f t="shared" si="6"/>
        <v>253</v>
      </c>
      <c r="M100" s="4">
        <f t="shared" si="6"/>
        <v>24276</v>
      </c>
      <c r="N100" s="4">
        <f t="shared" si="6"/>
        <v>3367</v>
      </c>
      <c r="O100" s="4">
        <f t="shared" si="6"/>
        <v>0</v>
      </c>
      <c r="P100" s="4">
        <f t="shared" si="6"/>
        <v>320</v>
      </c>
      <c r="Q100" s="4">
        <f t="shared" si="6"/>
        <v>0</v>
      </c>
      <c r="R100" s="4">
        <f t="shared" si="6"/>
        <v>985583</v>
      </c>
      <c r="S100" s="4">
        <f t="shared" si="6"/>
        <v>1185000</v>
      </c>
      <c r="T100" s="4">
        <f>I100-J100-K100+L100+M100-N100-O100+P100+Q100+T99+R100-S100</f>
        <v>49234.350000000093</v>
      </c>
      <c r="U100" s="4">
        <f t="shared" ref="U100:AE100" si="7">SUM(U3:U96)</f>
        <v>0</v>
      </c>
      <c r="V100" s="4">
        <f t="shared" si="7"/>
        <v>0</v>
      </c>
      <c r="W100" s="4">
        <f t="shared" si="7"/>
        <v>0</v>
      </c>
      <c r="X100" s="4">
        <f t="shared" si="7"/>
        <v>0</v>
      </c>
      <c r="Y100" s="4">
        <f t="shared" si="7"/>
        <v>0</v>
      </c>
      <c r="Z100" s="4">
        <f t="shared" si="7"/>
        <v>0</v>
      </c>
      <c r="AA100" s="4">
        <f t="shared" si="7"/>
        <v>0</v>
      </c>
      <c r="AB100" s="4">
        <f t="shared" si="7"/>
        <v>0</v>
      </c>
      <c r="AC100" s="4">
        <f t="shared" si="7"/>
        <v>0</v>
      </c>
      <c r="AD100" s="4">
        <f t="shared" si="7"/>
        <v>0</v>
      </c>
      <c r="AE100" s="4">
        <f t="shared" si="7"/>
        <v>0</v>
      </c>
      <c r="AF100" s="4">
        <f>U100-V100-W100+X100+Y100-Z100-AA100+AB100+AC100+AF99+AD100-AE100</f>
        <v>0</v>
      </c>
    </row>
    <row r="101" spans="2:32" ht="60" x14ac:dyDescent="0.25">
      <c r="B101" s="9" t="s">
        <v>1</v>
      </c>
      <c r="C101" s="10" t="s">
        <v>0</v>
      </c>
      <c r="D101" s="10" t="s">
        <v>2</v>
      </c>
      <c r="E101" s="10" t="s">
        <v>150</v>
      </c>
      <c r="F101" s="10" t="s">
        <v>796</v>
      </c>
      <c r="G101" s="10" t="s">
        <v>3</v>
      </c>
      <c r="H101" s="10" t="s">
        <v>4</v>
      </c>
      <c r="I101" s="10" t="s">
        <v>124</v>
      </c>
      <c r="J101" s="10" t="s">
        <v>123</v>
      </c>
      <c r="K101" s="10" t="s">
        <v>122</v>
      </c>
      <c r="L101" s="10" t="s">
        <v>121</v>
      </c>
      <c r="M101" s="10" t="s">
        <v>120</v>
      </c>
      <c r="N101" s="10" t="s">
        <v>119</v>
      </c>
      <c r="O101" s="10" t="s">
        <v>118</v>
      </c>
      <c r="P101" s="10" t="s">
        <v>125</v>
      </c>
      <c r="Q101" s="10" t="s">
        <v>126</v>
      </c>
      <c r="R101" s="10" t="s">
        <v>288</v>
      </c>
      <c r="S101" s="10" t="s">
        <v>117</v>
      </c>
      <c r="T101" s="10" t="s">
        <v>5</v>
      </c>
      <c r="U101" s="10" t="s">
        <v>110</v>
      </c>
      <c r="V101" s="10" t="s">
        <v>111</v>
      </c>
      <c r="W101" s="10" t="s">
        <v>112</v>
      </c>
      <c r="X101" s="10" t="s">
        <v>113</v>
      </c>
      <c r="Y101" s="10" t="s">
        <v>114</v>
      </c>
      <c r="Z101" s="10" t="s">
        <v>115</v>
      </c>
      <c r="AA101" s="10" t="s">
        <v>116</v>
      </c>
      <c r="AB101" s="10" t="s">
        <v>127</v>
      </c>
      <c r="AC101" s="10" t="s">
        <v>128</v>
      </c>
      <c r="AD101" s="10" t="s">
        <v>288</v>
      </c>
      <c r="AE101" s="10" t="s">
        <v>109</v>
      </c>
      <c r="AF101" s="10" t="s">
        <v>6</v>
      </c>
    </row>
  </sheetData>
  <pageMargins left="0.7" right="0.7" top="0.75" bottom="0.75" header="0.3" footer="0.3"/>
  <pageSetup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AF150"/>
  <sheetViews>
    <sheetView topLeftCell="D131" workbookViewId="0">
      <selection activeCell="B4" sqref="B4:AF145"/>
    </sheetView>
  </sheetViews>
  <sheetFormatPr defaultRowHeight="15" x14ac:dyDescent="0.25"/>
  <cols>
    <col min="2" max="2" width="11.85546875" bestFit="1" customWidth="1"/>
    <col min="3" max="3" width="22.85546875" bestFit="1" customWidth="1"/>
    <col min="4" max="4" width="8.85546875" customWidth="1"/>
    <col min="5" max="5" width="9.85546875" customWidth="1"/>
    <col min="6" max="6" width="11.7109375" customWidth="1"/>
    <col min="7" max="7" width="10.140625" customWidth="1"/>
    <col min="8" max="8" width="10.5703125" customWidth="1"/>
    <col min="9" max="9" width="9.5703125" bestFit="1" customWidth="1"/>
    <col min="10" max="10" width="10.140625" customWidth="1"/>
    <col min="19" max="20" width="9.5703125" bestFit="1" customWidth="1"/>
  </cols>
  <sheetData>
    <row r="2" spans="2:32" ht="60.75" thickBot="1" x14ac:dyDescent="0.3">
      <c r="B2" s="9" t="s">
        <v>1</v>
      </c>
      <c r="C2" s="10" t="s">
        <v>0</v>
      </c>
      <c r="D2" s="10" t="s">
        <v>2</v>
      </c>
      <c r="E2" s="10" t="s">
        <v>150</v>
      </c>
      <c r="F2" s="10" t="s">
        <v>796</v>
      </c>
      <c r="G2" s="10" t="s">
        <v>3</v>
      </c>
      <c r="H2" s="10" t="s">
        <v>4</v>
      </c>
      <c r="I2" s="10" t="s">
        <v>124</v>
      </c>
      <c r="J2" s="10" t="s">
        <v>123</v>
      </c>
      <c r="K2" s="10" t="s">
        <v>122</v>
      </c>
      <c r="L2" s="10" t="s">
        <v>121</v>
      </c>
      <c r="M2" s="10" t="s">
        <v>120</v>
      </c>
      <c r="N2" s="10" t="s">
        <v>119</v>
      </c>
      <c r="O2" s="10" t="s">
        <v>118</v>
      </c>
      <c r="P2" s="10" t="s">
        <v>125</v>
      </c>
      <c r="Q2" s="10" t="s">
        <v>126</v>
      </c>
      <c r="R2" s="10" t="s">
        <v>288</v>
      </c>
      <c r="S2" s="10" t="s">
        <v>117</v>
      </c>
      <c r="T2" s="10" t="s">
        <v>5</v>
      </c>
      <c r="U2" s="10" t="s">
        <v>110</v>
      </c>
      <c r="V2" s="10" t="s">
        <v>111</v>
      </c>
      <c r="W2" s="10" t="s">
        <v>112</v>
      </c>
      <c r="X2" s="10" t="s">
        <v>113</v>
      </c>
      <c r="Y2" s="10" t="s">
        <v>114</v>
      </c>
      <c r="Z2" s="10" t="s">
        <v>115</v>
      </c>
      <c r="AA2" s="10" t="s">
        <v>116</v>
      </c>
      <c r="AB2" s="10" t="s">
        <v>127</v>
      </c>
      <c r="AC2" s="10" t="s">
        <v>128</v>
      </c>
      <c r="AD2" s="10" t="s">
        <v>288</v>
      </c>
      <c r="AE2" s="10" t="s">
        <v>109</v>
      </c>
      <c r="AF2" s="10" t="s">
        <v>6</v>
      </c>
    </row>
    <row r="3" spans="2:32" x14ac:dyDescent="0.25">
      <c r="B3" s="6"/>
      <c r="C3" s="5" t="s">
        <v>129</v>
      </c>
      <c r="D3" s="5"/>
      <c r="E3" s="5"/>
      <c r="F3" s="5"/>
      <c r="G3" s="5"/>
      <c r="H3" s="42">
        <v>380</v>
      </c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26">
        <v>6932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26">
        <v>0</v>
      </c>
    </row>
    <row r="4" spans="2:32" x14ac:dyDescent="0.25">
      <c r="B4" s="13" t="s">
        <v>1010</v>
      </c>
      <c r="C4" s="43" t="s">
        <v>820</v>
      </c>
      <c r="D4" s="38"/>
      <c r="E4" s="3"/>
      <c r="F4" s="2"/>
      <c r="G4" s="2"/>
      <c r="H4" s="4">
        <f>H3+D4-E4-G4-F4</f>
        <v>380</v>
      </c>
      <c r="I4" s="38">
        <v>0</v>
      </c>
      <c r="J4" s="3"/>
      <c r="K4" s="4"/>
      <c r="L4" s="4"/>
      <c r="M4" s="38">
        <v>104</v>
      </c>
      <c r="N4" s="4"/>
      <c r="O4" s="4"/>
      <c r="P4" s="4"/>
      <c r="Q4" s="4"/>
      <c r="R4" s="4"/>
      <c r="S4" s="4"/>
      <c r="T4" s="4">
        <f t="shared" ref="T4:T145" si="0">T3+(I4+L4+M4+P4+Q4+R4)-(J4+K4+N4+O4+S4)</f>
        <v>7036</v>
      </c>
      <c r="U4" s="32"/>
      <c r="V4" s="33"/>
      <c r="W4" s="4"/>
      <c r="X4" s="4"/>
      <c r="Y4" s="4"/>
      <c r="Z4" s="4"/>
      <c r="AA4" s="4"/>
      <c r="AB4" s="4"/>
      <c r="AC4" s="4"/>
      <c r="AD4" s="4"/>
      <c r="AE4" s="4"/>
      <c r="AF4" s="4">
        <f t="shared" ref="AF4:AF145" si="1">AF3+(U4+X4+Y4+AB4+AC4+AD4)-(V4+W4+Z4+AA4+AE4)</f>
        <v>0</v>
      </c>
    </row>
    <row r="5" spans="2:32" x14ac:dyDescent="0.25">
      <c r="B5" s="13" t="s">
        <v>1010</v>
      </c>
      <c r="C5" s="43" t="s">
        <v>820</v>
      </c>
      <c r="D5" s="38"/>
      <c r="E5" s="3"/>
      <c r="F5" s="2"/>
      <c r="G5" s="2"/>
      <c r="H5" s="4">
        <f t="shared" ref="H5:H68" si="2">H4+D5-E5-G5-F5</f>
        <v>380</v>
      </c>
      <c r="I5" s="38">
        <v>0</v>
      </c>
      <c r="J5" s="3"/>
      <c r="K5" s="4"/>
      <c r="L5" s="4"/>
      <c r="M5" s="38">
        <v>27</v>
      </c>
      <c r="N5" s="4"/>
      <c r="O5" s="4"/>
      <c r="P5" s="4"/>
      <c r="Q5" s="4"/>
      <c r="R5" s="4"/>
      <c r="S5" s="4"/>
      <c r="T5" s="4">
        <f t="shared" si="0"/>
        <v>7063</v>
      </c>
      <c r="U5" s="32"/>
      <c r="V5" s="33"/>
      <c r="W5" s="4"/>
      <c r="X5" s="4"/>
      <c r="Y5" s="4"/>
      <c r="Z5" s="4"/>
      <c r="AA5" s="4"/>
      <c r="AB5" s="4"/>
      <c r="AC5" s="4"/>
      <c r="AD5" s="4"/>
      <c r="AE5" s="4"/>
      <c r="AF5" s="4">
        <f t="shared" si="1"/>
        <v>0</v>
      </c>
    </row>
    <row r="6" spans="2:32" x14ac:dyDescent="0.25">
      <c r="B6" s="13" t="s">
        <v>1010</v>
      </c>
      <c r="C6" s="43" t="s">
        <v>820</v>
      </c>
      <c r="D6" s="38"/>
      <c r="E6" s="3"/>
      <c r="F6" s="2"/>
      <c r="G6" s="2"/>
      <c r="H6" s="4">
        <f t="shared" si="2"/>
        <v>380</v>
      </c>
      <c r="I6" s="38">
        <v>0</v>
      </c>
      <c r="J6" s="3"/>
      <c r="K6" s="4"/>
      <c r="L6" s="4"/>
      <c r="M6" s="38">
        <v>25</v>
      </c>
      <c r="N6" s="4"/>
      <c r="O6" s="4"/>
      <c r="P6" s="4"/>
      <c r="Q6" s="4"/>
      <c r="R6" s="4"/>
      <c r="S6" s="4"/>
      <c r="T6" s="4">
        <f t="shared" si="0"/>
        <v>7088</v>
      </c>
      <c r="U6" s="32"/>
      <c r="V6" s="33"/>
      <c r="W6" s="4"/>
      <c r="X6" s="4"/>
      <c r="Y6" s="4"/>
      <c r="Z6" s="4"/>
      <c r="AA6" s="4"/>
      <c r="AB6" s="4"/>
      <c r="AC6" s="4"/>
      <c r="AD6" s="4"/>
      <c r="AE6" s="4"/>
      <c r="AF6" s="4">
        <f t="shared" si="1"/>
        <v>0</v>
      </c>
    </row>
    <row r="7" spans="2:32" x14ac:dyDescent="0.25">
      <c r="B7" s="13" t="s">
        <v>1010</v>
      </c>
      <c r="C7" s="43" t="s">
        <v>820</v>
      </c>
      <c r="D7" s="38"/>
      <c r="E7" s="3"/>
      <c r="F7" s="2"/>
      <c r="G7" s="2"/>
      <c r="H7" s="4">
        <f t="shared" si="2"/>
        <v>380</v>
      </c>
      <c r="I7" s="38">
        <v>0</v>
      </c>
      <c r="J7" s="3"/>
      <c r="K7" s="4"/>
      <c r="L7" s="4"/>
      <c r="M7" s="38">
        <v>7</v>
      </c>
      <c r="N7" s="4"/>
      <c r="O7" s="4"/>
      <c r="P7" s="4"/>
      <c r="Q7" s="4"/>
      <c r="R7" s="4"/>
      <c r="S7" s="4"/>
      <c r="T7" s="4">
        <f t="shared" si="0"/>
        <v>7095</v>
      </c>
      <c r="U7" s="32"/>
      <c r="V7" s="33"/>
      <c r="W7" s="4"/>
      <c r="X7" s="4"/>
      <c r="Y7" s="4"/>
      <c r="Z7" s="4"/>
      <c r="AA7" s="4"/>
      <c r="AB7" s="4"/>
      <c r="AC7" s="4"/>
      <c r="AD7" s="4"/>
      <c r="AE7" s="4"/>
      <c r="AF7" s="4">
        <f t="shared" si="1"/>
        <v>0</v>
      </c>
    </row>
    <row r="8" spans="2:32" x14ac:dyDescent="0.25">
      <c r="B8" s="13" t="s">
        <v>1010</v>
      </c>
      <c r="C8" s="43" t="s">
        <v>820</v>
      </c>
      <c r="D8" s="38"/>
      <c r="E8" s="3"/>
      <c r="F8" s="2"/>
      <c r="G8" s="2"/>
      <c r="H8" s="4">
        <f t="shared" si="2"/>
        <v>380</v>
      </c>
      <c r="I8" s="38">
        <v>0</v>
      </c>
      <c r="J8" s="3"/>
      <c r="K8" s="4"/>
      <c r="L8" s="4"/>
      <c r="M8" s="38">
        <v>14</v>
      </c>
      <c r="N8" s="4"/>
      <c r="O8" s="4"/>
      <c r="P8" s="4"/>
      <c r="Q8" s="4"/>
      <c r="R8" s="4"/>
      <c r="S8" s="4"/>
      <c r="T8" s="4">
        <f t="shared" si="0"/>
        <v>7109</v>
      </c>
      <c r="U8" s="32"/>
      <c r="V8" s="33"/>
      <c r="W8" s="4"/>
      <c r="X8" s="4"/>
      <c r="Y8" s="4"/>
      <c r="Z8" s="4"/>
      <c r="AA8" s="4"/>
      <c r="AB8" s="4"/>
      <c r="AC8" s="4"/>
      <c r="AD8" s="4"/>
      <c r="AE8" s="4"/>
      <c r="AF8" s="4">
        <f t="shared" si="1"/>
        <v>0</v>
      </c>
    </row>
    <row r="9" spans="2:32" x14ac:dyDescent="0.25">
      <c r="B9" s="13" t="s">
        <v>1010</v>
      </c>
      <c r="C9" s="43" t="s">
        <v>820</v>
      </c>
      <c r="D9" s="38"/>
      <c r="E9" s="3"/>
      <c r="F9" s="2"/>
      <c r="G9" s="2"/>
      <c r="H9" s="4">
        <f t="shared" si="2"/>
        <v>380</v>
      </c>
      <c r="I9" s="38">
        <v>0</v>
      </c>
      <c r="J9" s="3"/>
      <c r="K9" s="4"/>
      <c r="L9" s="4"/>
      <c r="M9" s="38">
        <v>48</v>
      </c>
      <c r="N9" s="4"/>
      <c r="O9" s="4"/>
      <c r="P9" s="4"/>
      <c r="Q9" s="4"/>
      <c r="R9" s="4"/>
      <c r="S9" s="4"/>
      <c r="T9" s="4">
        <f t="shared" si="0"/>
        <v>7157</v>
      </c>
      <c r="U9" s="32"/>
      <c r="V9" s="33"/>
      <c r="W9" s="4"/>
      <c r="X9" s="4"/>
      <c r="Y9" s="4"/>
      <c r="Z9" s="4"/>
      <c r="AA9" s="4"/>
      <c r="AB9" s="4"/>
      <c r="AC9" s="4"/>
      <c r="AD9" s="4"/>
      <c r="AE9" s="4"/>
      <c r="AF9" s="4">
        <f t="shared" si="1"/>
        <v>0</v>
      </c>
    </row>
    <row r="10" spans="2:32" x14ac:dyDescent="0.25">
      <c r="B10" s="13" t="s">
        <v>1010</v>
      </c>
      <c r="C10" s="43" t="s">
        <v>820</v>
      </c>
      <c r="D10" s="38"/>
      <c r="E10" s="3"/>
      <c r="F10" s="2"/>
      <c r="G10" s="2"/>
      <c r="H10" s="4">
        <f t="shared" si="2"/>
        <v>380</v>
      </c>
      <c r="I10" s="38">
        <v>0</v>
      </c>
      <c r="J10" s="3"/>
      <c r="K10" s="4"/>
      <c r="L10" s="4"/>
      <c r="M10" s="38">
        <v>114</v>
      </c>
      <c r="N10" s="4"/>
      <c r="O10" s="4"/>
      <c r="P10" s="4"/>
      <c r="Q10" s="4"/>
      <c r="R10" s="4"/>
      <c r="S10" s="4"/>
      <c r="T10" s="4">
        <f t="shared" si="0"/>
        <v>7271</v>
      </c>
      <c r="U10" s="32"/>
      <c r="V10" s="33"/>
      <c r="W10" s="4"/>
      <c r="X10" s="4"/>
      <c r="Y10" s="4"/>
      <c r="Z10" s="4"/>
      <c r="AA10" s="4"/>
      <c r="AB10" s="4"/>
      <c r="AC10" s="4"/>
      <c r="AD10" s="4"/>
      <c r="AE10" s="4"/>
      <c r="AF10" s="4">
        <f t="shared" si="1"/>
        <v>0</v>
      </c>
    </row>
    <row r="11" spans="2:32" x14ac:dyDescent="0.25">
      <c r="B11" s="13" t="s">
        <v>1010</v>
      </c>
      <c r="C11" s="43" t="s">
        <v>820</v>
      </c>
      <c r="D11" s="38"/>
      <c r="E11" s="3"/>
      <c r="F11" s="2"/>
      <c r="G11" s="2"/>
      <c r="H11" s="4">
        <f t="shared" si="2"/>
        <v>380</v>
      </c>
      <c r="I11" s="38">
        <v>0</v>
      </c>
      <c r="J11" s="3"/>
      <c r="K11" s="4"/>
      <c r="L11" s="4"/>
      <c r="M11" s="38">
        <v>228</v>
      </c>
      <c r="N11" s="4"/>
      <c r="O11" s="4"/>
      <c r="P11" s="4"/>
      <c r="Q11" s="4"/>
      <c r="R11" s="4"/>
      <c r="S11" s="4"/>
      <c r="T11" s="4">
        <f t="shared" si="0"/>
        <v>7499</v>
      </c>
      <c r="U11" s="32"/>
      <c r="V11" s="33"/>
      <c r="W11" s="4"/>
      <c r="X11" s="4"/>
      <c r="Y11" s="4"/>
      <c r="Z11" s="4"/>
      <c r="AA11" s="4"/>
      <c r="AB11" s="4"/>
      <c r="AC11" s="4"/>
      <c r="AD11" s="4"/>
      <c r="AE11" s="4"/>
      <c r="AF11" s="4">
        <f t="shared" si="1"/>
        <v>0</v>
      </c>
    </row>
    <row r="12" spans="2:32" x14ac:dyDescent="0.25">
      <c r="B12" s="13" t="s">
        <v>1010</v>
      </c>
      <c r="C12" s="43" t="s">
        <v>820</v>
      </c>
      <c r="D12" s="38"/>
      <c r="E12" s="3"/>
      <c r="F12" s="2"/>
      <c r="G12" s="2"/>
      <c r="H12" s="4">
        <f t="shared" si="2"/>
        <v>380</v>
      </c>
      <c r="I12" s="3">
        <v>0</v>
      </c>
      <c r="J12" s="3"/>
      <c r="K12" s="4"/>
      <c r="L12" s="4"/>
      <c r="M12" s="3">
        <v>259</v>
      </c>
      <c r="N12" s="4"/>
      <c r="O12" s="4"/>
      <c r="P12" s="4"/>
      <c r="Q12" s="4"/>
      <c r="R12" s="4"/>
      <c r="S12" s="4"/>
      <c r="T12" s="4">
        <f t="shared" si="0"/>
        <v>7758</v>
      </c>
      <c r="U12" s="32"/>
      <c r="V12" s="33"/>
      <c r="W12" s="4"/>
      <c r="X12" s="4"/>
      <c r="Y12" s="4"/>
      <c r="Z12" s="4"/>
      <c r="AA12" s="4"/>
      <c r="AB12" s="4"/>
      <c r="AC12" s="4"/>
      <c r="AD12" s="4"/>
      <c r="AE12" s="4"/>
      <c r="AF12" s="4">
        <f t="shared" si="1"/>
        <v>0</v>
      </c>
    </row>
    <row r="13" spans="2:32" x14ac:dyDescent="0.25">
      <c r="B13" s="13" t="s">
        <v>1011</v>
      </c>
      <c r="C13" s="13" t="s">
        <v>455</v>
      </c>
      <c r="D13" s="38"/>
      <c r="E13" s="3"/>
      <c r="F13" s="2"/>
      <c r="G13" s="2"/>
      <c r="H13" s="4">
        <f t="shared" si="2"/>
        <v>380</v>
      </c>
      <c r="I13" s="3">
        <v>56000</v>
      </c>
      <c r="J13" s="3"/>
      <c r="K13" s="4"/>
      <c r="L13" s="4"/>
      <c r="M13" s="4"/>
      <c r="N13" s="4"/>
      <c r="O13" s="4"/>
      <c r="P13" s="4"/>
      <c r="Q13" s="4"/>
      <c r="R13" s="4"/>
      <c r="S13" s="4"/>
      <c r="T13" s="4">
        <f t="shared" si="0"/>
        <v>63758</v>
      </c>
      <c r="U13" s="32"/>
      <c r="V13" s="33"/>
      <c r="W13" s="4"/>
      <c r="X13" s="4"/>
      <c r="Y13" s="4"/>
      <c r="Z13" s="4"/>
      <c r="AA13" s="4"/>
      <c r="AB13" s="4"/>
      <c r="AC13" s="4"/>
      <c r="AD13" s="4"/>
      <c r="AE13" s="4"/>
      <c r="AF13" s="4">
        <f t="shared" si="1"/>
        <v>0</v>
      </c>
    </row>
    <row r="14" spans="2:32" x14ac:dyDescent="0.25">
      <c r="B14" s="13" t="s">
        <v>1011</v>
      </c>
      <c r="C14" s="13" t="s">
        <v>660</v>
      </c>
      <c r="D14" s="38"/>
      <c r="E14" s="3"/>
      <c r="F14" s="2"/>
      <c r="G14" s="2"/>
      <c r="H14" s="4">
        <f t="shared" si="2"/>
        <v>380</v>
      </c>
      <c r="I14" s="3"/>
      <c r="J14" s="3">
        <v>0</v>
      </c>
      <c r="K14" s="4"/>
      <c r="L14" s="4"/>
      <c r="M14" s="4"/>
      <c r="N14" s="4"/>
      <c r="O14" s="4"/>
      <c r="P14" s="4"/>
      <c r="Q14" s="4"/>
      <c r="R14" s="4"/>
      <c r="S14" s="4">
        <v>50000</v>
      </c>
      <c r="T14" s="4">
        <f t="shared" si="0"/>
        <v>13758</v>
      </c>
      <c r="U14" s="32"/>
      <c r="V14" s="33"/>
      <c r="W14" s="4"/>
      <c r="X14" s="4"/>
      <c r="Y14" s="4"/>
      <c r="Z14" s="4"/>
      <c r="AA14" s="4"/>
      <c r="AB14" s="4"/>
      <c r="AC14" s="4"/>
      <c r="AD14" s="4"/>
      <c r="AE14" s="4"/>
      <c r="AF14" s="4">
        <f t="shared" si="1"/>
        <v>0</v>
      </c>
    </row>
    <row r="15" spans="2:32" x14ac:dyDescent="0.25">
      <c r="B15" s="13" t="s">
        <v>1012</v>
      </c>
      <c r="C15" s="13" t="s">
        <v>820</v>
      </c>
      <c r="D15" s="38"/>
      <c r="E15" s="3"/>
      <c r="F15" s="2"/>
      <c r="G15" s="2"/>
      <c r="H15" s="4">
        <f t="shared" si="2"/>
        <v>380</v>
      </c>
      <c r="I15" s="3">
        <v>0</v>
      </c>
      <c r="J15" s="3"/>
      <c r="K15" s="4"/>
      <c r="L15" s="4"/>
      <c r="M15" s="3">
        <v>42</v>
      </c>
      <c r="N15" s="4"/>
      <c r="O15" s="4"/>
      <c r="P15" s="4"/>
      <c r="Q15" s="4"/>
      <c r="R15" s="4"/>
      <c r="S15" s="4"/>
      <c r="T15" s="4">
        <f t="shared" si="0"/>
        <v>13800</v>
      </c>
      <c r="U15" s="32"/>
      <c r="V15" s="33"/>
      <c r="W15" s="4"/>
      <c r="X15" s="4"/>
      <c r="Y15" s="4"/>
      <c r="Z15" s="4"/>
      <c r="AA15" s="4"/>
      <c r="AB15" s="4"/>
      <c r="AC15" s="4"/>
      <c r="AD15" s="4"/>
      <c r="AE15" s="4"/>
      <c r="AF15" s="4">
        <f t="shared" si="1"/>
        <v>0</v>
      </c>
    </row>
    <row r="16" spans="2:32" x14ac:dyDescent="0.25">
      <c r="B16" s="13" t="s">
        <v>1013</v>
      </c>
      <c r="C16" s="13" t="s">
        <v>820</v>
      </c>
      <c r="D16" s="38"/>
      <c r="E16" s="3"/>
      <c r="F16" s="2"/>
      <c r="G16" s="2"/>
      <c r="H16" s="4">
        <f t="shared" si="2"/>
        <v>380</v>
      </c>
      <c r="I16" s="3">
        <v>0</v>
      </c>
      <c r="J16" s="3"/>
      <c r="K16" s="4"/>
      <c r="L16" s="4"/>
      <c r="M16" s="3">
        <v>27</v>
      </c>
      <c r="N16" s="4"/>
      <c r="O16" s="4"/>
      <c r="P16" s="4"/>
      <c r="Q16" s="4"/>
      <c r="R16" s="4"/>
      <c r="S16" s="4"/>
      <c r="T16" s="4">
        <f t="shared" si="0"/>
        <v>13827</v>
      </c>
      <c r="U16" s="32"/>
      <c r="V16" s="33"/>
      <c r="W16" s="4"/>
      <c r="X16" s="4"/>
      <c r="Y16" s="4"/>
      <c r="Z16" s="4"/>
      <c r="AA16" s="4"/>
      <c r="AB16" s="4"/>
      <c r="AC16" s="4"/>
      <c r="AD16" s="4"/>
      <c r="AE16" s="4"/>
      <c r="AF16" s="4">
        <f t="shared" si="1"/>
        <v>0</v>
      </c>
    </row>
    <row r="17" spans="2:32" x14ac:dyDescent="0.25">
      <c r="B17" s="13" t="s">
        <v>1013</v>
      </c>
      <c r="C17" s="13" t="s">
        <v>820</v>
      </c>
      <c r="D17" s="38"/>
      <c r="E17" s="3"/>
      <c r="F17" s="2"/>
      <c r="G17" s="2"/>
      <c r="H17" s="4">
        <f t="shared" si="2"/>
        <v>380</v>
      </c>
      <c r="I17" s="3">
        <v>0</v>
      </c>
      <c r="J17" s="3"/>
      <c r="K17" s="4"/>
      <c r="L17" s="4"/>
      <c r="M17" s="3">
        <v>25</v>
      </c>
      <c r="N17" s="4"/>
      <c r="O17" s="4"/>
      <c r="P17" s="4"/>
      <c r="Q17" s="4"/>
      <c r="R17" s="4"/>
      <c r="S17" s="4"/>
      <c r="T17" s="4">
        <f t="shared" si="0"/>
        <v>13852</v>
      </c>
      <c r="U17" s="32"/>
      <c r="V17" s="33"/>
      <c r="W17" s="4"/>
      <c r="X17" s="4"/>
      <c r="Y17" s="4"/>
      <c r="Z17" s="4"/>
      <c r="AA17" s="4"/>
      <c r="AB17" s="4"/>
      <c r="AC17" s="4"/>
      <c r="AD17" s="4"/>
      <c r="AE17" s="4"/>
      <c r="AF17" s="4">
        <f t="shared" si="1"/>
        <v>0</v>
      </c>
    </row>
    <row r="18" spans="2:32" x14ac:dyDescent="0.25">
      <c r="B18" s="13" t="s">
        <v>1013</v>
      </c>
      <c r="C18" s="13" t="s">
        <v>820</v>
      </c>
      <c r="D18" s="38"/>
      <c r="E18" s="3"/>
      <c r="F18" s="2"/>
      <c r="G18" s="2"/>
      <c r="H18" s="4">
        <f t="shared" si="2"/>
        <v>380</v>
      </c>
      <c r="I18" s="3">
        <v>0</v>
      </c>
      <c r="J18" s="3"/>
      <c r="K18" s="4"/>
      <c r="L18" s="4"/>
      <c r="M18" s="3">
        <v>7</v>
      </c>
      <c r="N18" s="4"/>
      <c r="O18" s="4"/>
      <c r="P18" s="4"/>
      <c r="Q18" s="4"/>
      <c r="R18" s="4"/>
      <c r="S18" s="4"/>
      <c r="T18" s="4">
        <f t="shared" si="0"/>
        <v>13859</v>
      </c>
      <c r="U18" s="32"/>
      <c r="V18" s="33"/>
      <c r="W18" s="4"/>
      <c r="X18" s="4"/>
      <c r="Y18" s="4"/>
      <c r="Z18" s="4"/>
      <c r="AA18" s="4"/>
      <c r="AB18" s="4"/>
      <c r="AC18" s="4"/>
      <c r="AD18" s="4"/>
      <c r="AE18" s="4"/>
      <c r="AF18" s="4">
        <f t="shared" si="1"/>
        <v>0</v>
      </c>
    </row>
    <row r="19" spans="2:32" x14ac:dyDescent="0.25">
      <c r="B19" s="13" t="s">
        <v>1013</v>
      </c>
      <c r="C19" s="13" t="s">
        <v>820</v>
      </c>
      <c r="D19" s="38"/>
      <c r="E19" s="3"/>
      <c r="F19" s="2"/>
      <c r="G19" s="2"/>
      <c r="H19" s="4">
        <f t="shared" si="2"/>
        <v>380</v>
      </c>
      <c r="I19" s="3">
        <v>0</v>
      </c>
      <c r="J19" s="3"/>
      <c r="K19" s="4"/>
      <c r="L19" s="4"/>
      <c r="M19" s="3">
        <v>14</v>
      </c>
      <c r="N19" s="4"/>
      <c r="O19" s="4"/>
      <c r="P19" s="4"/>
      <c r="Q19" s="4"/>
      <c r="R19" s="4"/>
      <c r="S19" s="4"/>
      <c r="T19" s="4">
        <f t="shared" si="0"/>
        <v>13873</v>
      </c>
      <c r="U19" s="32"/>
      <c r="V19" s="33"/>
      <c r="W19" s="4"/>
      <c r="X19" s="4"/>
      <c r="Y19" s="4"/>
      <c r="Z19" s="4"/>
      <c r="AA19" s="4"/>
      <c r="AB19" s="4"/>
      <c r="AC19" s="4"/>
      <c r="AD19" s="4"/>
      <c r="AE19" s="4"/>
      <c r="AF19" s="4">
        <f t="shared" si="1"/>
        <v>0</v>
      </c>
    </row>
    <row r="20" spans="2:32" x14ac:dyDescent="0.25">
      <c r="B20" s="13" t="s">
        <v>1013</v>
      </c>
      <c r="C20" s="13" t="s">
        <v>820</v>
      </c>
      <c r="D20" s="38"/>
      <c r="E20" s="3"/>
      <c r="F20" s="2"/>
      <c r="G20" s="2"/>
      <c r="H20" s="4">
        <f t="shared" si="2"/>
        <v>380</v>
      </c>
      <c r="I20" s="3">
        <v>0</v>
      </c>
      <c r="J20" s="3"/>
      <c r="K20" s="4"/>
      <c r="L20" s="4"/>
      <c r="M20" s="3">
        <v>48</v>
      </c>
      <c r="N20" s="4"/>
      <c r="O20" s="4"/>
      <c r="P20" s="4"/>
      <c r="Q20" s="4"/>
      <c r="R20" s="4"/>
      <c r="S20" s="4"/>
      <c r="T20" s="4">
        <f t="shared" si="0"/>
        <v>13921</v>
      </c>
      <c r="U20" s="32"/>
      <c r="V20" s="33"/>
      <c r="W20" s="4"/>
      <c r="X20" s="4"/>
      <c r="Y20" s="4"/>
      <c r="Z20" s="4"/>
      <c r="AA20" s="4"/>
      <c r="AB20" s="4"/>
      <c r="AC20" s="4"/>
      <c r="AD20" s="4"/>
      <c r="AE20" s="4"/>
      <c r="AF20" s="4">
        <f t="shared" si="1"/>
        <v>0</v>
      </c>
    </row>
    <row r="21" spans="2:32" x14ac:dyDescent="0.25">
      <c r="B21" s="13" t="s">
        <v>1013</v>
      </c>
      <c r="C21" s="13" t="s">
        <v>820</v>
      </c>
      <c r="D21" s="38"/>
      <c r="E21" s="3"/>
      <c r="F21" s="2"/>
      <c r="G21" s="2"/>
      <c r="H21" s="4">
        <f t="shared" si="2"/>
        <v>380</v>
      </c>
      <c r="I21" s="3">
        <v>0</v>
      </c>
      <c r="J21" s="3"/>
      <c r="K21" s="4"/>
      <c r="L21" s="4"/>
      <c r="M21" s="3">
        <v>114</v>
      </c>
      <c r="N21" s="4"/>
      <c r="O21" s="4"/>
      <c r="P21" s="4"/>
      <c r="Q21" s="4"/>
      <c r="R21" s="4"/>
      <c r="S21" s="4"/>
      <c r="T21" s="4">
        <f t="shared" si="0"/>
        <v>14035</v>
      </c>
      <c r="U21" s="32"/>
      <c r="V21" s="33"/>
      <c r="W21" s="4"/>
      <c r="X21" s="4"/>
      <c r="Y21" s="4"/>
      <c r="Z21" s="4"/>
      <c r="AA21" s="4"/>
      <c r="AB21" s="4"/>
      <c r="AC21" s="4"/>
      <c r="AD21" s="4"/>
      <c r="AE21" s="4"/>
      <c r="AF21" s="4">
        <f t="shared" si="1"/>
        <v>0</v>
      </c>
    </row>
    <row r="22" spans="2:32" x14ac:dyDescent="0.25">
      <c r="B22" s="13" t="s">
        <v>1013</v>
      </c>
      <c r="C22" s="13" t="s">
        <v>820</v>
      </c>
      <c r="D22" s="38"/>
      <c r="E22" s="3"/>
      <c r="F22" s="2"/>
      <c r="G22" s="2"/>
      <c r="H22" s="4">
        <f t="shared" si="2"/>
        <v>380</v>
      </c>
      <c r="I22" s="3">
        <v>0</v>
      </c>
      <c r="J22" s="3"/>
      <c r="K22" s="4"/>
      <c r="L22" s="4"/>
      <c r="M22" s="3">
        <v>228</v>
      </c>
      <c r="N22" s="4"/>
      <c r="O22" s="4"/>
      <c r="P22" s="4"/>
      <c r="Q22" s="4"/>
      <c r="R22" s="4"/>
      <c r="S22" s="4"/>
      <c r="T22" s="4">
        <f t="shared" si="0"/>
        <v>14263</v>
      </c>
      <c r="U22" s="32"/>
      <c r="V22" s="33"/>
      <c r="W22" s="4"/>
      <c r="X22" s="4"/>
      <c r="Y22" s="4"/>
      <c r="Z22" s="4"/>
      <c r="AA22" s="4"/>
      <c r="AB22" s="4"/>
      <c r="AC22" s="4"/>
      <c r="AD22" s="4"/>
      <c r="AE22" s="4"/>
      <c r="AF22" s="4">
        <f t="shared" si="1"/>
        <v>0</v>
      </c>
    </row>
    <row r="23" spans="2:32" x14ac:dyDescent="0.25">
      <c r="B23" s="13" t="s">
        <v>1013</v>
      </c>
      <c r="C23" s="13" t="s">
        <v>820</v>
      </c>
      <c r="D23" s="38"/>
      <c r="E23" s="3"/>
      <c r="F23" s="2"/>
      <c r="G23" s="2"/>
      <c r="H23" s="4">
        <f t="shared" si="2"/>
        <v>380</v>
      </c>
      <c r="I23" s="3">
        <v>0</v>
      </c>
      <c r="J23" s="3"/>
      <c r="K23" s="4"/>
      <c r="L23" s="4"/>
      <c r="M23" s="3">
        <v>259</v>
      </c>
      <c r="N23" s="4"/>
      <c r="O23" s="4"/>
      <c r="P23" s="4"/>
      <c r="Q23" s="4"/>
      <c r="R23" s="4"/>
      <c r="S23" s="4"/>
      <c r="T23" s="4">
        <f t="shared" si="0"/>
        <v>14522</v>
      </c>
      <c r="U23" s="32"/>
      <c r="V23" s="33"/>
      <c r="W23" s="4"/>
      <c r="X23" s="4"/>
      <c r="Y23" s="4"/>
      <c r="Z23" s="4"/>
      <c r="AA23" s="4"/>
      <c r="AB23" s="4"/>
      <c r="AC23" s="4"/>
      <c r="AD23" s="4"/>
      <c r="AE23" s="4"/>
      <c r="AF23" s="4">
        <f t="shared" si="1"/>
        <v>0</v>
      </c>
    </row>
    <row r="24" spans="2:32" x14ac:dyDescent="0.25">
      <c r="B24" s="13" t="s">
        <v>1014</v>
      </c>
      <c r="C24" s="13" t="s">
        <v>1015</v>
      </c>
      <c r="D24" s="38"/>
      <c r="E24" s="3"/>
      <c r="F24" s="2"/>
      <c r="G24" s="2"/>
      <c r="H24" s="4">
        <f t="shared" si="2"/>
        <v>380</v>
      </c>
      <c r="I24" s="3"/>
      <c r="J24" s="3">
        <v>3215</v>
      </c>
      <c r="K24" s="4"/>
      <c r="L24" s="4"/>
      <c r="M24" s="4"/>
      <c r="N24" s="4"/>
      <c r="O24" s="4"/>
      <c r="P24" s="4"/>
      <c r="Q24" s="4"/>
      <c r="R24" s="4"/>
      <c r="S24" s="4"/>
      <c r="T24" s="4">
        <f t="shared" si="0"/>
        <v>11307</v>
      </c>
      <c r="U24" s="32"/>
      <c r="V24" s="33"/>
      <c r="W24" s="4"/>
      <c r="X24" s="4"/>
      <c r="Y24" s="4"/>
      <c r="Z24" s="4"/>
      <c r="AA24" s="4"/>
      <c r="AB24" s="4"/>
      <c r="AC24" s="4"/>
      <c r="AD24" s="4"/>
      <c r="AE24" s="4"/>
      <c r="AF24" s="4">
        <f t="shared" si="1"/>
        <v>0</v>
      </c>
    </row>
    <row r="25" spans="2:32" x14ac:dyDescent="0.25">
      <c r="B25" s="13" t="s">
        <v>1016</v>
      </c>
      <c r="C25" s="13" t="s">
        <v>466</v>
      </c>
      <c r="D25" s="38"/>
      <c r="E25" s="3"/>
      <c r="F25" s="2"/>
      <c r="G25" s="2"/>
      <c r="H25" s="4">
        <f t="shared" si="2"/>
        <v>380</v>
      </c>
      <c r="I25" s="3"/>
      <c r="J25" s="3">
        <v>3000</v>
      </c>
      <c r="K25" s="4"/>
      <c r="L25" s="4"/>
      <c r="M25" s="4"/>
      <c r="N25" s="4"/>
      <c r="O25" s="4"/>
      <c r="P25" s="4"/>
      <c r="Q25" s="4"/>
      <c r="R25" s="4"/>
      <c r="S25" s="4"/>
      <c r="T25" s="4">
        <f t="shared" si="0"/>
        <v>8307</v>
      </c>
      <c r="U25" s="32"/>
      <c r="V25" s="33"/>
      <c r="W25" s="4"/>
      <c r="X25" s="4"/>
      <c r="Y25" s="4"/>
      <c r="Z25" s="4"/>
      <c r="AA25" s="4"/>
      <c r="AB25" s="4"/>
      <c r="AC25" s="4"/>
      <c r="AD25" s="4"/>
      <c r="AE25" s="4"/>
      <c r="AF25" s="4">
        <f t="shared" si="1"/>
        <v>0</v>
      </c>
    </row>
    <row r="26" spans="2:32" x14ac:dyDescent="0.25">
      <c r="B26" s="13" t="s">
        <v>1017</v>
      </c>
      <c r="C26" s="13" t="s">
        <v>820</v>
      </c>
      <c r="D26" s="38"/>
      <c r="E26" s="3"/>
      <c r="F26" s="2"/>
      <c r="G26" s="2"/>
      <c r="H26" s="4">
        <f t="shared" si="2"/>
        <v>380</v>
      </c>
      <c r="I26" s="3">
        <v>0</v>
      </c>
      <c r="J26" s="3"/>
      <c r="K26" s="4"/>
      <c r="L26" s="4"/>
      <c r="M26" s="3">
        <v>27</v>
      </c>
      <c r="N26" s="4"/>
      <c r="O26" s="4"/>
      <c r="P26" s="4"/>
      <c r="Q26" s="4"/>
      <c r="R26" s="4"/>
      <c r="S26" s="4"/>
      <c r="T26" s="4">
        <f t="shared" si="0"/>
        <v>8334</v>
      </c>
      <c r="U26" s="32"/>
      <c r="V26" s="33"/>
      <c r="W26" s="4"/>
      <c r="X26" s="4"/>
      <c r="Y26" s="4"/>
      <c r="Z26" s="4"/>
      <c r="AA26" s="4"/>
      <c r="AB26" s="4"/>
      <c r="AC26" s="4"/>
      <c r="AD26" s="4"/>
      <c r="AE26" s="4"/>
      <c r="AF26" s="4">
        <f t="shared" si="1"/>
        <v>0</v>
      </c>
    </row>
    <row r="27" spans="2:32" x14ac:dyDescent="0.25">
      <c r="B27" s="13" t="s">
        <v>1017</v>
      </c>
      <c r="C27" s="13" t="s">
        <v>820</v>
      </c>
      <c r="D27" s="38"/>
      <c r="E27" s="3"/>
      <c r="F27" s="2"/>
      <c r="G27" s="2"/>
      <c r="H27" s="4">
        <f t="shared" si="2"/>
        <v>380</v>
      </c>
      <c r="I27" s="3">
        <v>0</v>
      </c>
      <c r="J27" s="3"/>
      <c r="K27" s="4"/>
      <c r="L27" s="4"/>
      <c r="M27" s="3">
        <v>25</v>
      </c>
      <c r="N27" s="4"/>
      <c r="O27" s="4"/>
      <c r="P27" s="4"/>
      <c r="Q27" s="4"/>
      <c r="R27" s="4"/>
      <c r="S27" s="4"/>
      <c r="T27" s="4">
        <f t="shared" si="0"/>
        <v>8359</v>
      </c>
      <c r="U27" s="32"/>
      <c r="V27" s="33"/>
      <c r="W27" s="4"/>
      <c r="X27" s="4"/>
      <c r="Y27" s="4"/>
      <c r="Z27" s="4"/>
      <c r="AA27" s="4"/>
      <c r="AB27" s="4"/>
      <c r="AC27" s="4"/>
      <c r="AD27" s="4"/>
      <c r="AE27" s="4"/>
      <c r="AF27" s="4">
        <f t="shared" si="1"/>
        <v>0</v>
      </c>
    </row>
    <row r="28" spans="2:32" x14ac:dyDescent="0.25">
      <c r="B28" s="13" t="s">
        <v>1017</v>
      </c>
      <c r="C28" s="13" t="s">
        <v>820</v>
      </c>
      <c r="D28" s="38"/>
      <c r="E28" s="3"/>
      <c r="F28" s="2"/>
      <c r="G28" s="2"/>
      <c r="H28" s="4">
        <f t="shared" si="2"/>
        <v>380</v>
      </c>
      <c r="I28" s="3">
        <v>0</v>
      </c>
      <c r="J28" s="3"/>
      <c r="K28" s="4"/>
      <c r="L28" s="4"/>
      <c r="M28" s="3">
        <v>7</v>
      </c>
      <c r="N28" s="4"/>
      <c r="O28" s="4"/>
      <c r="P28" s="4"/>
      <c r="Q28" s="4"/>
      <c r="R28" s="4"/>
      <c r="S28" s="4"/>
      <c r="T28" s="4">
        <f t="shared" si="0"/>
        <v>8366</v>
      </c>
      <c r="U28" s="32"/>
      <c r="V28" s="33"/>
      <c r="W28" s="4"/>
      <c r="X28" s="4"/>
      <c r="Y28" s="4"/>
      <c r="Z28" s="4"/>
      <c r="AA28" s="4"/>
      <c r="AB28" s="4"/>
      <c r="AC28" s="4"/>
      <c r="AD28" s="4"/>
      <c r="AE28" s="4"/>
      <c r="AF28" s="4">
        <f t="shared" si="1"/>
        <v>0</v>
      </c>
    </row>
    <row r="29" spans="2:32" x14ac:dyDescent="0.25">
      <c r="B29" s="13" t="s">
        <v>1017</v>
      </c>
      <c r="C29" s="13" t="s">
        <v>820</v>
      </c>
      <c r="D29" s="38"/>
      <c r="E29" s="3"/>
      <c r="F29" s="2"/>
      <c r="G29" s="2"/>
      <c r="H29" s="4">
        <f t="shared" si="2"/>
        <v>380</v>
      </c>
      <c r="I29" s="3">
        <v>0</v>
      </c>
      <c r="J29" s="3"/>
      <c r="K29" s="4"/>
      <c r="L29" s="4"/>
      <c r="M29" s="3">
        <v>14</v>
      </c>
      <c r="N29" s="4"/>
      <c r="O29" s="4"/>
      <c r="P29" s="4"/>
      <c r="Q29" s="4"/>
      <c r="R29" s="4"/>
      <c r="S29" s="4"/>
      <c r="T29" s="4">
        <f t="shared" si="0"/>
        <v>8380</v>
      </c>
      <c r="U29" s="32"/>
      <c r="V29" s="33"/>
      <c r="W29" s="4"/>
      <c r="X29" s="4"/>
      <c r="Y29" s="4"/>
      <c r="Z29" s="4"/>
      <c r="AA29" s="4"/>
      <c r="AB29" s="4"/>
      <c r="AC29" s="4"/>
      <c r="AD29" s="4"/>
      <c r="AE29" s="4"/>
      <c r="AF29" s="4">
        <f t="shared" si="1"/>
        <v>0</v>
      </c>
    </row>
    <row r="30" spans="2:32" x14ac:dyDescent="0.25">
      <c r="B30" s="13" t="s">
        <v>1017</v>
      </c>
      <c r="C30" s="13" t="s">
        <v>820</v>
      </c>
      <c r="D30" s="38"/>
      <c r="E30" s="3"/>
      <c r="F30" s="2"/>
      <c r="G30" s="2"/>
      <c r="H30" s="4">
        <f t="shared" si="2"/>
        <v>380</v>
      </c>
      <c r="I30" s="3">
        <v>0</v>
      </c>
      <c r="J30" s="3"/>
      <c r="K30" s="4"/>
      <c r="L30" s="4"/>
      <c r="M30" s="3">
        <v>48</v>
      </c>
      <c r="N30" s="4"/>
      <c r="O30" s="4"/>
      <c r="P30" s="4"/>
      <c r="Q30" s="4"/>
      <c r="R30" s="4"/>
      <c r="S30" s="4"/>
      <c r="T30" s="4">
        <f t="shared" si="0"/>
        <v>8428</v>
      </c>
      <c r="U30" s="32"/>
      <c r="V30" s="33"/>
      <c r="W30" s="4"/>
      <c r="X30" s="4"/>
      <c r="Y30" s="4"/>
      <c r="Z30" s="4"/>
      <c r="AA30" s="4"/>
      <c r="AB30" s="4"/>
      <c r="AC30" s="4"/>
      <c r="AD30" s="4"/>
      <c r="AE30" s="4"/>
      <c r="AF30" s="4">
        <f t="shared" si="1"/>
        <v>0</v>
      </c>
    </row>
    <row r="31" spans="2:32" x14ac:dyDescent="0.25">
      <c r="B31" s="13" t="s">
        <v>1017</v>
      </c>
      <c r="C31" s="13" t="s">
        <v>820</v>
      </c>
      <c r="D31" s="38"/>
      <c r="E31" s="3"/>
      <c r="F31" s="2"/>
      <c r="G31" s="2"/>
      <c r="H31" s="4">
        <f t="shared" si="2"/>
        <v>380</v>
      </c>
      <c r="I31" s="3">
        <v>0</v>
      </c>
      <c r="J31" s="3"/>
      <c r="K31" s="4"/>
      <c r="L31" s="4"/>
      <c r="M31" s="3">
        <v>114</v>
      </c>
      <c r="N31" s="4"/>
      <c r="O31" s="4"/>
      <c r="P31" s="4"/>
      <c r="Q31" s="4"/>
      <c r="R31" s="4"/>
      <c r="S31" s="4"/>
      <c r="T31" s="4">
        <f t="shared" si="0"/>
        <v>8542</v>
      </c>
      <c r="U31" s="32"/>
      <c r="V31" s="33"/>
      <c r="W31" s="4"/>
      <c r="X31" s="4"/>
      <c r="Y31" s="4"/>
      <c r="Z31" s="4"/>
      <c r="AA31" s="4"/>
      <c r="AB31" s="4"/>
      <c r="AC31" s="4"/>
      <c r="AD31" s="4"/>
      <c r="AE31" s="4"/>
      <c r="AF31" s="4">
        <f t="shared" si="1"/>
        <v>0</v>
      </c>
    </row>
    <row r="32" spans="2:32" x14ac:dyDescent="0.25">
      <c r="B32" s="13" t="s">
        <v>1017</v>
      </c>
      <c r="C32" s="13" t="s">
        <v>820</v>
      </c>
      <c r="D32" s="38"/>
      <c r="E32" s="3"/>
      <c r="F32" s="2"/>
      <c r="G32" s="2"/>
      <c r="H32" s="4">
        <f t="shared" si="2"/>
        <v>380</v>
      </c>
      <c r="I32" s="3">
        <v>0</v>
      </c>
      <c r="J32" s="3"/>
      <c r="K32" s="4"/>
      <c r="L32" s="4"/>
      <c r="M32" s="3">
        <v>228</v>
      </c>
      <c r="N32" s="4"/>
      <c r="O32" s="4"/>
      <c r="P32" s="4"/>
      <c r="Q32" s="4"/>
      <c r="R32" s="4"/>
      <c r="S32" s="4"/>
      <c r="T32" s="4">
        <f t="shared" si="0"/>
        <v>8770</v>
      </c>
      <c r="U32" s="32"/>
      <c r="V32" s="33"/>
      <c r="W32" s="4"/>
      <c r="X32" s="4"/>
      <c r="Y32" s="4"/>
      <c r="Z32" s="4"/>
      <c r="AA32" s="4"/>
      <c r="AB32" s="4"/>
      <c r="AC32" s="4"/>
      <c r="AD32" s="4"/>
      <c r="AE32" s="4"/>
      <c r="AF32" s="4">
        <f t="shared" si="1"/>
        <v>0</v>
      </c>
    </row>
    <row r="33" spans="2:32" x14ac:dyDescent="0.25">
      <c r="B33" s="13" t="s">
        <v>1017</v>
      </c>
      <c r="C33" s="13" t="s">
        <v>820</v>
      </c>
      <c r="D33" s="38"/>
      <c r="E33" s="3"/>
      <c r="F33" s="2"/>
      <c r="G33" s="2"/>
      <c r="H33" s="4">
        <f t="shared" si="2"/>
        <v>380</v>
      </c>
      <c r="I33" s="3">
        <v>0</v>
      </c>
      <c r="J33" s="3"/>
      <c r="K33" s="4"/>
      <c r="L33" s="4"/>
      <c r="M33" s="3">
        <v>259</v>
      </c>
      <c r="N33" s="4"/>
      <c r="O33" s="4"/>
      <c r="P33" s="4"/>
      <c r="Q33" s="4"/>
      <c r="R33" s="4"/>
      <c r="S33" s="4"/>
      <c r="T33" s="4">
        <f t="shared" si="0"/>
        <v>9029</v>
      </c>
      <c r="U33" s="32"/>
      <c r="V33" s="33"/>
      <c r="W33" s="4"/>
      <c r="X33" s="4"/>
      <c r="Y33" s="4"/>
      <c r="Z33" s="4"/>
      <c r="AA33" s="4"/>
      <c r="AB33" s="4"/>
      <c r="AC33" s="4"/>
      <c r="AD33" s="4"/>
      <c r="AE33" s="4"/>
      <c r="AF33" s="4">
        <f t="shared" si="1"/>
        <v>0</v>
      </c>
    </row>
    <row r="34" spans="2:32" x14ac:dyDescent="0.25">
      <c r="B34" s="13" t="s">
        <v>1018</v>
      </c>
      <c r="C34" s="13" t="s">
        <v>820</v>
      </c>
      <c r="D34" s="38"/>
      <c r="E34" s="3"/>
      <c r="F34" s="2"/>
      <c r="G34" s="2"/>
      <c r="H34" s="4">
        <f t="shared" si="2"/>
        <v>380</v>
      </c>
      <c r="I34" s="3">
        <v>0</v>
      </c>
      <c r="J34" s="3"/>
      <c r="K34" s="4"/>
      <c r="L34" s="4"/>
      <c r="M34" s="3">
        <v>27</v>
      </c>
      <c r="N34" s="4"/>
      <c r="O34" s="4"/>
      <c r="P34" s="4"/>
      <c r="Q34" s="4"/>
      <c r="R34" s="4"/>
      <c r="S34" s="4"/>
      <c r="T34" s="4">
        <f t="shared" si="0"/>
        <v>9056</v>
      </c>
      <c r="U34" s="32"/>
      <c r="V34" s="33"/>
      <c r="W34" s="4"/>
      <c r="X34" s="4"/>
      <c r="Y34" s="4"/>
      <c r="Z34" s="4"/>
      <c r="AA34" s="4"/>
      <c r="AB34" s="4"/>
      <c r="AC34" s="4"/>
      <c r="AD34" s="4"/>
      <c r="AE34" s="4"/>
      <c r="AF34" s="4">
        <f t="shared" si="1"/>
        <v>0</v>
      </c>
    </row>
    <row r="35" spans="2:32" x14ac:dyDescent="0.25">
      <c r="B35" s="13" t="s">
        <v>1018</v>
      </c>
      <c r="C35" s="13" t="s">
        <v>820</v>
      </c>
      <c r="D35" s="38"/>
      <c r="E35" s="3"/>
      <c r="F35" s="2"/>
      <c r="G35" s="2"/>
      <c r="H35" s="4">
        <f t="shared" si="2"/>
        <v>380</v>
      </c>
      <c r="I35" s="3">
        <v>0</v>
      </c>
      <c r="J35" s="3"/>
      <c r="K35" s="4"/>
      <c r="L35" s="4"/>
      <c r="M35" s="3">
        <v>25</v>
      </c>
      <c r="N35" s="4"/>
      <c r="O35" s="4"/>
      <c r="P35" s="4"/>
      <c r="Q35" s="4"/>
      <c r="R35" s="4"/>
      <c r="S35" s="4"/>
      <c r="T35" s="4">
        <f t="shared" si="0"/>
        <v>9081</v>
      </c>
      <c r="U35" s="32"/>
      <c r="V35" s="33"/>
      <c r="W35" s="4"/>
      <c r="X35" s="4"/>
      <c r="Y35" s="4"/>
      <c r="Z35" s="4"/>
      <c r="AA35" s="4"/>
      <c r="AB35" s="4"/>
      <c r="AC35" s="4"/>
      <c r="AD35" s="4"/>
      <c r="AE35" s="4"/>
      <c r="AF35" s="4">
        <f t="shared" si="1"/>
        <v>0</v>
      </c>
    </row>
    <row r="36" spans="2:32" x14ac:dyDescent="0.25">
      <c r="B36" s="13" t="s">
        <v>1018</v>
      </c>
      <c r="C36" s="13" t="s">
        <v>820</v>
      </c>
      <c r="D36" s="38"/>
      <c r="E36" s="3"/>
      <c r="F36" s="2"/>
      <c r="G36" s="2"/>
      <c r="H36" s="4">
        <f t="shared" si="2"/>
        <v>380</v>
      </c>
      <c r="I36" s="3">
        <v>0</v>
      </c>
      <c r="J36" s="3"/>
      <c r="K36" s="4"/>
      <c r="L36" s="4"/>
      <c r="M36" s="3">
        <v>7</v>
      </c>
      <c r="N36" s="4"/>
      <c r="O36" s="4"/>
      <c r="P36" s="4"/>
      <c r="Q36" s="4"/>
      <c r="R36" s="4"/>
      <c r="S36" s="4"/>
      <c r="T36" s="4">
        <f t="shared" si="0"/>
        <v>9088</v>
      </c>
      <c r="U36" s="32"/>
      <c r="V36" s="33"/>
      <c r="W36" s="4"/>
      <c r="X36" s="4"/>
      <c r="Y36" s="4"/>
      <c r="Z36" s="4"/>
      <c r="AA36" s="4"/>
      <c r="AB36" s="4"/>
      <c r="AC36" s="4"/>
      <c r="AD36" s="4"/>
      <c r="AE36" s="4"/>
      <c r="AF36" s="4">
        <f t="shared" si="1"/>
        <v>0</v>
      </c>
    </row>
    <row r="37" spans="2:32" x14ac:dyDescent="0.25">
      <c r="B37" s="13" t="s">
        <v>1018</v>
      </c>
      <c r="C37" s="13" t="s">
        <v>820</v>
      </c>
      <c r="D37" s="38"/>
      <c r="E37" s="3"/>
      <c r="F37" s="2"/>
      <c r="G37" s="2"/>
      <c r="H37" s="4">
        <f t="shared" si="2"/>
        <v>380</v>
      </c>
      <c r="I37" s="3">
        <v>0</v>
      </c>
      <c r="J37" s="3"/>
      <c r="K37" s="4"/>
      <c r="L37" s="4"/>
      <c r="M37" s="3">
        <v>14</v>
      </c>
      <c r="N37" s="4"/>
      <c r="O37" s="4"/>
      <c r="P37" s="4"/>
      <c r="Q37" s="4"/>
      <c r="R37" s="4"/>
      <c r="S37" s="4"/>
      <c r="T37" s="4">
        <f t="shared" si="0"/>
        <v>9102</v>
      </c>
      <c r="U37" s="32"/>
      <c r="V37" s="33"/>
      <c r="W37" s="4"/>
      <c r="X37" s="4"/>
      <c r="Y37" s="4"/>
      <c r="Z37" s="4"/>
      <c r="AA37" s="4"/>
      <c r="AB37" s="4"/>
      <c r="AC37" s="4"/>
      <c r="AD37" s="4"/>
      <c r="AE37" s="4"/>
      <c r="AF37" s="4">
        <f t="shared" si="1"/>
        <v>0</v>
      </c>
    </row>
    <row r="38" spans="2:32" x14ac:dyDescent="0.25">
      <c r="B38" s="13" t="s">
        <v>1018</v>
      </c>
      <c r="C38" s="13" t="s">
        <v>820</v>
      </c>
      <c r="D38" s="38"/>
      <c r="E38" s="3"/>
      <c r="F38" s="2"/>
      <c r="G38" s="2"/>
      <c r="H38" s="4">
        <f t="shared" si="2"/>
        <v>380</v>
      </c>
      <c r="I38" s="3">
        <v>0</v>
      </c>
      <c r="J38" s="3"/>
      <c r="K38" s="4"/>
      <c r="L38" s="4"/>
      <c r="M38" s="3">
        <v>48</v>
      </c>
      <c r="N38" s="4"/>
      <c r="O38" s="4"/>
      <c r="P38" s="4"/>
      <c r="Q38" s="4"/>
      <c r="R38" s="4"/>
      <c r="S38" s="4"/>
      <c r="T38" s="4">
        <f t="shared" si="0"/>
        <v>9150</v>
      </c>
      <c r="U38" s="32"/>
      <c r="V38" s="33"/>
      <c r="W38" s="4"/>
      <c r="X38" s="4"/>
      <c r="Y38" s="4"/>
      <c r="Z38" s="4"/>
      <c r="AA38" s="4"/>
      <c r="AB38" s="4"/>
      <c r="AC38" s="4"/>
      <c r="AD38" s="4"/>
      <c r="AE38" s="4"/>
      <c r="AF38" s="4">
        <f t="shared" si="1"/>
        <v>0</v>
      </c>
    </row>
    <row r="39" spans="2:32" x14ac:dyDescent="0.25">
      <c r="B39" s="13" t="s">
        <v>1018</v>
      </c>
      <c r="C39" s="13" t="s">
        <v>820</v>
      </c>
      <c r="D39" s="38"/>
      <c r="E39" s="3"/>
      <c r="F39" s="2"/>
      <c r="G39" s="2"/>
      <c r="H39" s="4">
        <f t="shared" si="2"/>
        <v>380</v>
      </c>
      <c r="I39" s="3">
        <v>0</v>
      </c>
      <c r="J39" s="3"/>
      <c r="K39" s="4"/>
      <c r="L39" s="4"/>
      <c r="M39" s="3">
        <v>114</v>
      </c>
      <c r="N39" s="4"/>
      <c r="O39" s="4"/>
      <c r="P39" s="4"/>
      <c r="Q39" s="4"/>
      <c r="R39" s="4"/>
      <c r="S39" s="4"/>
      <c r="T39" s="4">
        <f t="shared" si="0"/>
        <v>9264</v>
      </c>
      <c r="U39" s="32"/>
      <c r="V39" s="33"/>
      <c r="W39" s="4"/>
      <c r="X39" s="4"/>
      <c r="Y39" s="4"/>
      <c r="Z39" s="4"/>
      <c r="AA39" s="4"/>
      <c r="AB39" s="4"/>
      <c r="AC39" s="4"/>
      <c r="AD39" s="4"/>
      <c r="AE39" s="4"/>
      <c r="AF39" s="4">
        <f t="shared" si="1"/>
        <v>0</v>
      </c>
    </row>
    <row r="40" spans="2:32" x14ac:dyDescent="0.25">
      <c r="B40" s="13" t="s">
        <v>1018</v>
      </c>
      <c r="C40" s="13" t="s">
        <v>820</v>
      </c>
      <c r="D40" s="38"/>
      <c r="E40" s="3"/>
      <c r="F40" s="2"/>
      <c r="G40" s="2"/>
      <c r="H40" s="4">
        <f t="shared" si="2"/>
        <v>380</v>
      </c>
      <c r="I40" s="3">
        <v>0</v>
      </c>
      <c r="J40" s="3"/>
      <c r="K40" s="4"/>
      <c r="L40" s="4"/>
      <c r="M40" s="3">
        <v>228</v>
      </c>
      <c r="N40" s="4"/>
      <c r="O40" s="4"/>
      <c r="P40" s="4"/>
      <c r="Q40" s="4"/>
      <c r="R40" s="4"/>
      <c r="S40" s="4"/>
      <c r="T40" s="4">
        <f t="shared" si="0"/>
        <v>9492</v>
      </c>
      <c r="U40" s="32"/>
      <c r="V40" s="33"/>
      <c r="W40" s="4"/>
      <c r="X40" s="4"/>
      <c r="Y40" s="4"/>
      <c r="Z40" s="4"/>
      <c r="AA40" s="4"/>
      <c r="AB40" s="4"/>
      <c r="AC40" s="4"/>
      <c r="AD40" s="4"/>
      <c r="AE40" s="4"/>
      <c r="AF40" s="4">
        <f t="shared" si="1"/>
        <v>0</v>
      </c>
    </row>
    <row r="41" spans="2:32" x14ac:dyDescent="0.25">
      <c r="B41" s="13" t="s">
        <v>1018</v>
      </c>
      <c r="C41" s="13" t="s">
        <v>820</v>
      </c>
      <c r="D41" s="38"/>
      <c r="E41" s="3"/>
      <c r="F41" s="2"/>
      <c r="G41" s="2"/>
      <c r="H41" s="4">
        <f t="shared" si="2"/>
        <v>380</v>
      </c>
      <c r="I41" s="3">
        <v>0</v>
      </c>
      <c r="J41" s="3"/>
      <c r="K41" s="4"/>
      <c r="L41" s="4"/>
      <c r="M41" s="3">
        <v>259</v>
      </c>
      <c r="N41" s="4"/>
      <c r="O41" s="4"/>
      <c r="P41" s="4"/>
      <c r="Q41" s="4"/>
      <c r="R41" s="4"/>
      <c r="S41" s="4"/>
      <c r="T41" s="4">
        <f t="shared" si="0"/>
        <v>9751</v>
      </c>
      <c r="U41" s="32"/>
      <c r="V41" s="33"/>
      <c r="W41" s="4"/>
      <c r="X41" s="4"/>
      <c r="Y41" s="4"/>
      <c r="Z41" s="4"/>
      <c r="AA41" s="4"/>
      <c r="AB41" s="4"/>
      <c r="AC41" s="4"/>
      <c r="AD41" s="4"/>
      <c r="AE41" s="4"/>
      <c r="AF41" s="4">
        <f t="shared" si="1"/>
        <v>0</v>
      </c>
    </row>
    <row r="42" spans="2:32" x14ac:dyDescent="0.25">
      <c r="B42" s="13" t="s">
        <v>1019</v>
      </c>
      <c r="C42" s="13" t="s">
        <v>854</v>
      </c>
      <c r="D42" s="38"/>
      <c r="E42" s="3"/>
      <c r="F42" s="2"/>
      <c r="G42" s="2"/>
      <c r="H42" s="4">
        <f t="shared" si="2"/>
        <v>380</v>
      </c>
      <c r="I42" s="3">
        <v>2000</v>
      </c>
      <c r="J42" s="3"/>
      <c r="K42" s="4"/>
      <c r="L42" s="4"/>
      <c r="M42" s="4"/>
      <c r="N42" s="4"/>
      <c r="O42" s="4"/>
      <c r="P42" s="4"/>
      <c r="Q42" s="4"/>
      <c r="R42" s="4"/>
      <c r="S42" s="4"/>
      <c r="T42" s="4">
        <f t="shared" si="0"/>
        <v>11751</v>
      </c>
      <c r="U42" s="32"/>
      <c r="V42" s="33"/>
      <c r="W42" s="4"/>
      <c r="X42" s="4"/>
      <c r="Y42" s="4"/>
      <c r="Z42" s="4"/>
      <c r="AA42" s="4"/>
      <c r="AB42" s="4"/>
      <c r="AC42" s="4"/>
      <c r="AD42" s="4"/>
      <c r="AE42" s="4"/>
      <c r="AF42" s="4">
        <f t="shared" si="1"/>
        <v>0</v>
      </c>
    </row>
    <row r="43" spans="2:32" x14ac:dyDescent="0.25">
      <c r="B43" s="13" t="s">
        <v>1020</v>
      </c>
      <c r="C43" s="13" t="s">
        <v>1015</v>
      </c>
      <c r="D43" s="38"/>
      <c r="E43" s="3"/>
      <c r="F43" s="2"/>
      <c r="G43" s="2"/>
      <c r="H43" s="4">
        <f t="shared" si="2"/>
        <v>380</v>
      </c>
      <c r="I43" s="3">
        <v>0</v>
      </c>
      <c r="J43" s="3">
        <v>615</v>
      </c>
      <c r="K43" s="4"/>
      <c r="L43" s="4"/>
      <c r="M43" s="4"/>
      <c r="N43" s="4"/>
      <c r="O43" s="4"/>
      <c r="P43" s="4"/>
      <c r="Q43" s="4"/>
      <c r="R43" s="4"/>
      <c r="S43" s="4"/>
      <c r="T43" s="4">
        <f t="shared" si="0"/>
        <v>11136</v>
      </c>
      <c r="U43" s="32"/>
      <c r="V43" s="33"/>
      <c r="W43" s="4"/>
      <c r="X43" s="4"/>
      <c r="Y43" s="4"/>
      <c r="Z43" s="4"/>
      <c r="AA43" s="4"/>
      <c r="AB43" s="4"/>
      <c r="AC43" s="4"/>
      <c r="AD43" s="4"/>
      <c r="AE43" s="4"/>
      <c r="AF43" s="4">
        <f t="shared" si="1"/>
        <v>0</v>
      </c>
    </row>
    <row r="44" spans="2:32" x14ac:dyDescent="0.25">
      <c r="B44" s="13" t="s">
        <v>1021</v>
      </c>
      <c r="C44" s="13" t="s">
        <v>456</v>
      </c>
      <c r="D44" s="38"/>
      <c r="E44" s="3"/>
      <c r="F44" s="2"/>
      <c r="G44" s="2"/>
      <c r="H44" s="4">
        <f t="shared" si="2"/>
        <v>380</v>
      </c>
      <c r="I44" s="3">
        <v>24600</v>
      </c>
      <c r="J44" s="3"/>
      <c r="K44" s="4"/>
      <c r="L44" s="4"/>
      <c r="M44" s="4"/>
      <c r="N44" s="4"/>
      <c r="O44" s="4"/>
      <c r="P44" s="4"/>
      <c r="Q44" s="4"/>
      <c r="R44" s="4"/>
      <c r="S44" s="4"/>
      <c r="T44" s="4">
        <f t="shared" si="0"/>
        <v>35736</v>
      </c>
      <c r="U44" s="32"/>
      <c r="V44" s="33"/>
      <c r="W44" s="4"/>
      <c r="X44" s="4"/>
      <c r="Y44" s="4"/>
      <c r="Z44" s="4"/>
      <c r="AA44" s="4"/>
      <c r="AB44" s="4"/>
      <c r="AC44" s="4"/>
      <c r="AD44" s="4"/>
      <c r="AE44" s="4"/>
      <c r="AF44" s="4">
        <f t="shared" si="1"/>
        <v>0</v>
      </c>
    </row>
    <row r="45" spans="2:32" x14ac:dyDescent="0.25">
      <c r="B45" s="13" t="s">
        <v>1021</v>
      </c>
      <c r="C45" s="13" t="s">
        <v>563</v>
      </c>
      <c r="D45" s="38"/>
      <c r="E45" s="3"/>
      <c r="F45" s="2"/>
      <c r="G45" s="2"/>
      <c r="H45" s="4">
        <f t="shared" si="2"/>
        <v>380</v>
      </c>
      <c r="I45" s="3"/>
      <c r="J45" s="3">
        <v>500</v>
      </c>
      <c r="K45" s="4"/>
      <c r="L45" s="4"/>
      <c r="M45" s="4"/>
      <c r="N45" s="4"/>
      <c r="O45" s="4"/>
      <c r="P45" s="4"/>
      <c r="Q45" s="4"/>
      <c r="R45" s="4"/>
      <c r="S45" s="4"/>
      <c r="T45" s="4">
        <f t="shared" si="0"/>
        <v>35236</v>
      </c>
      <c r="U45" s="32"/>
      <c r="V45" s="33"/>
      <c r="W45" s="4"/>
      <c r="X45" s="4"/>
      <c r="Y45" s="4"/>
      <c r="Z45" s="4"/>
      <c r="AA45" s="4"/>
      <c r="AB45" s="4"/>
      <c r="AC45" s="4"/>
      <c r="AD45" s="4"/>
      <c r="AE45" s="4"/>
      <c r="AF45" s="4">
        <f t="shared" si="1"/>
        <v>0</v>
      </c>
    </row>
    <row r="46" spans="2:32" x14ac:dyDescent="0.25">
      <c r="B46" s="13" t="s">
        <v>1021</v>
      </c>
      <c r="C46" s="13" t="s">
        <v>1022</v>
      </c>
      <c r="D46" s="38"/>
      <c r="E46" s="3"/>
      <c r="F46" s="2"/>
      <c r="G46" s="2"/>
      <c r="H46" s="4">
        <f t="shared" si="2"/>
        <v>380</v>
      </c>
      <c r="I46" s="3"/>
      <c r="J46" s="3">
        <v>0</v>
      </c>
      <c r="K46" s="4">
        <v>11</v>
      </c>
      <c r="L46" s="4"/>
      <c r="M46" s="4"/>
      <c r="N46" s="4"/>
      <c r="O46" s="4"/>
      <c r="P46" s="4"/>
      <c r="Q46" s="4"/>
      <c r="R46" s="4"/>
      <c r="S46" s="4"/>
      <c r="T46" s="4">
        <f t="shared" si="0"/>
        <v>35225</v>
      </c>
      <c r="U46" s="32"/>
      <c r="V46" s="33"/>
      <c r="W46" s="4"/>
      <c r="X46" s="4"/>
      <c r="Y46" s="4"/>
      <c r="Z46" s="4"/>
      <c r="AA46" s="4"/>
      <c r="AB46" s="4"/>
      <c r="AC46" s="4"/>
      <c r="AD46" s="4"/>
      <c r="AE46" s="4"/>
      <c r="AF46" s="4">
        <f t="shared" si="1"/>
        <v>0</v>
      </c>
    </row>
    <row r="47" spans="2:32" x14ac:dyDescent="0.25">
      <c r="B47" s="13" t="s">
        <v>1021</v>
      </c>
      <c r="C47" s="13" t="s">
        <v>559</v>
      </c>
      <c r="D47" s="38"/>
      <c r="E47" s="3"/>
      <c r="F47" s="2"/>
      <c r="G47" s="2"/>
      <c r="H47" s="4">
        <f t="shared" si="2"/>
        <v>380</v>
      </c>
      <c r="I47" s="3"/>
      <c r="J47" s="3">
        <v>10500</v>
      </c>
      <c r="K47" s="4"/>
      <c r="L47" s="4"/>
      <c r="M47" s="4"/>
      <c r="N47" s="4"/>
      <c r="O47" s="4"/>
      <c r="P47" s="4"/>
      <c r="Q47" s="4"/>
      <c r="R47" s="4"/>
      <c r="S47" s="4"/>
      <c r="T47" s="4">
        <f t="shared" si="0"/>
        <v>24725</v>
      </c>
      <c r="U47" s="32"/>
      <c r="V47" s="33"/>
      <c r="W47" s="4"/>
      <c r="X47" s="4"/>
      <c r="Y47" s="4"/>
      <c r="Z47" s="4"/>
      <c r="AA47" s="4"/>
      <c r="AB47" s="4"/>
      <c r="AC47" s="4"/>
      <c r="AD47" s="4"/>
      <c r="AE47" s="4"/>
      <c r="AF47" s="4">
        <f t="shared" si="1"/>
        <v>0</v>
      </c>
    </row>
    <row r="48" spans="2:32" x14ac:dyDescent="0.25">
      <c r="B48" s="13" t="s">
        <v>1021</v>
      </c>
      <c r="C48" s="13" t="s">
        <v>1022</v>
      </c>
      <c r="D48" s="38"/>
      <c r="E48" s="3"/>
      <c r="F48" s="2"/>
      <c r="G48" s="2"/>
      <c r="H48" s="4">
        <f t="shared" si="2"/>
        <v>380</v>
      </c>
      <c r="I48" s="3"/>
      <c r="J48" s="3">
        <v>0</v>
      </c>
      <c r="K48" s="4">
        <v>29.65</v>
      </c>
      <c r="L48" s="4"/>
      <c r="M48" s="4"/>
      <c r="N48" s="4"/>
      <c r="O48" s="4"/>
      <c r="P48" s="4"/>
      <c r="Q48" s="4"/>
      <c r="R48" s="4"/>
      <c r="S48" s="4"/>
      <c r="T48" s="4">
        <f t="shared" si="0"/>
        <v>24695.35</v>
      </c>
      <c r="U48" s="32"/>
      <c r="V48" s="33"/>
      <c r="W48" s="4"/>
      <c r="X48" s="4"/>
      <c r="Y48" s="4"/>
      <c r="Z48" s="4"/>
      <c r="AA48" s="4"/>
      <c r="AB48" s="4"/>
      <c r="AC48" s="4"/>
      <c r="AD48" s="4"/>
      <c r="AE48" s="4"/>
      <c r="AF48" s="4">
        <f t="shared" si="1"/>
        <v>0</v>
      </c>
    </row>
    <row r="49" spans="2:32" x14ac:dyDescent="0.25">
      <c r="B49" s="13" t="s">
        <v>1021</v>
      </c>
      <c r="C49" s="13" t="s">
        <v>560</v>
      </c>
      <c r="D49" s="38"/>
      <c r="E49" s="3"/>
      <c r="F49" s="2"/>
      <c r="G49" s="2"/>
      <c r="H49" s="4">
        <f t="shared" si="2"/>
        <v>380</v>
      </c>
      <c r="I49" s="3"/>
      <c r="J49" s="3">
        <v>5000</v>
      </c>
      <c r="K49" s="4"/>
      <c r="L49" s="4"/>
      <c r="M49" s="4"/>
      <c r="N49" s="4"/>
      <c r="O49" s="4"/>
      <c r="P49" s="4"/>
      <c r="Q49" s="4"/>
      <c r="R49" s="4"/>
      <c r="S49" s="4"/>
      <c r="T49" s="4">
        <f t="shared" si="0"/>
        <v>19695.349999999999</v>
      </c>
      <c r="U49" s="32"/>
      <c r="V49" s="33"/>
      <c r="W49" s="4"/>
      <c r="X49" s="4"/>
      <c r="Y49" s="4"/>
      <c r="Z49" s="4"/>
      <c r="AA49" s="4"/>
      <c r="AB49" s="4"/>
      <c r="AC49" s="4"/>
      <c r="AD49" s="4"/>
      <c r="AE49" s="4"/>
      <c r="AF49" s="4">
        <f t="shared" si="1"/>
        <v>0</v>
      </c>
    </row>
    <row r="50" spans="2:32" x14ac:dyDescent="0.25">
      <c r="B50" s="13" t="s">
        <v>1021</v>
      </c>
      <c r="C50" s="13" t="s">
        <v>1022</v>
      </c>
      <c r="D50" s="38"/>
      <c r="E50" s="3"/>
      <c r="F50" s="2"/>
      <c r="G50" s="2"/>
      <c r="H50" s="4">
        <f t="shared" si="2"/>
        <v>380</v>
      </c>
      <c r="I50" s="3"/>
      <c r="J50" s="3">
        <v>0</v>
      </c>
      <c r="K50" s="4">
        <v>22</v>
      </c>
      <c r="L50" s="4"/>
      <c r="M50" s="4"/>
      <c r="N50" s="4"/>
      <c r="O50" s="4"/>
      <c r="P50" s="4"/>
      <c r="Q50" s="4"/>
      <c r="R50" s="4"/>
      <c r="S50" s="4"/>
      <c r="T50" s="4">
        <f t="shared" si="0"/>
        <v>19673.349999999999</v>
      </c>
      <c r="U50" s="32"/>
      <c r="V50" s="33"/>
      <c r="W50" s="4"/>
      <c r="X50" s="4"/>
      <c r="Y50" s="4"/>
      <c r="Z50" s="4"/>
      <c r="AA50" s="4"/>
      <c r="AB50" s="4"/>
      <c r="AC50" s="4"/>
      <c r="AD50" s="4"/>
      <c r="AE50" s="4"/>
      <c r="AF50" s="4">
        <f t="shared" si="1"/>
        <v>0</v>
      </c>
    </row>
    <row r="51" spans="2:32" x14ac:dyDescent="0.25">
      <c r="B51" s="13" t="s">
        <v>1023</v>
      </c>
      <c r="C51" s="13" t="s">
        <v>820</v>
      </c>
      <c r="D51" s="38"/>
      <c r="E51" s="3"/>
      <c r="F51" s="2"/>
      <c r="G51" s="2"/>
      <c r="H51" s="4">
        <f t="shared" si="2"/>
        <v>380</v>
      </c>
      <c r="I51" s="3">
        <v>0</v>
      </c>
      <c r="J51" s="3"/>
      <c r="K51" s="4"/>
      <c r="L51" s="4"/>
      <c r="M51" s="3">
        <v>27</v>
      </c>
      <c r="N51" s="4"/>
      <c r="O51" s="4"/>
      <c r="P51" s="4"/>
      <c r="Q51" s="4"/>
      <c r="R51" s="4"/>
      <c r="S51" s="4"/>
      <c r="T51" s="4">
        <f t="shared" si="0"/>
        <v>19700.349999999999</v>
      </c>
      <c r="U51" s="32"/>
      <c r="V51" s="33"/>
      <c r="W51" s="4"/>
      <c r="X51" s="4"/>
      <c r="Y51" s="4"/>
      <c r="Z51" s="4"/>
      <c r="AA51" s="4"/>
      <c r="AB51" s="4"/>
      <c r="AC51" s="4"/>
      <c r="AD51" s="4"/>
      <c r="AE51" s="4"/>
      <c r="AF51" s="4">
        <f t="shared" si="1"/>
        <v>0</v>
      </c>
    </row>
    <row r="52" spans="2:32" x14ac:dyDescent="0.25">
      <c r="B52" s="13" t="s">
        <v>1023</v>
      </c>
      <c r="C52" s="13" t="s">
        <v>820</v>
      </c>
      <c r="D52" s="38"/>
      <c r="E52" s="3"/>
      <c r="F52" s="2"/>
      <c r="G52" s="2"/>
      <c r="H52" s="4">
        <f t="shared" si="2"/>
        <v>380</v>
      </c>
      <c r="I52" s="3">
        <v>0</v>
      </c>
      <c r="J52" s="3"/>
      <c r="K52" s="4"/>
      <c r="L52" s="4"/>
      <c r="M52" s="3">
        <v>25</v>
      </c>
      <c r="N52" s="4"/>
      <c r="O52" s="4"/>
      <c r="P52" s="4"/>
      <c r="Q52" s="4"/>
      <c r="R52" s="4"/>
      <c r="S52" s="4"/>
      <c r="T52" s="4">
        <f t="shared" si="0"/>
        <v>19725.349999999999</v>
      </c>
      <c r="U52" s="32"/>
      <c r="V52" s="33"/>
      <c r="W52" s="4"/>
      <c r="X52" s="4"/>
      <c r="Y52" s="4"/>
      <c r="Z52" s="4"/>
      <c r="AA52" s="4"/>
      <c r="AB52" s="4"/>
      <c r="AC52" s="4"/>
      <c r="AD52" s="4"/>
      <c r="AE52" s="4"/>
      <c r="AF52" s="4">
        <f t="shared" si="1"/>
        <v>0</v>
      </c>
    </row>
    <row r="53" spans="2:32" x14ac:dyDescent="0.25">
      <c r="B53" s="13" t="s">
        <v>1023</v>
      </c>
      <c r="C53" s="13" t="s">
        <v>820</v>
      </c>
      <c r="D53" s="38"/>
      <c r="E53" s="3"/>
      <c r="F53" s="2"/>
      <c r="G53" s="2"/>
      <c r="H53" s="4">
        <f t="shared" si="2"/>
        <v>380</v>
      </c>
      <c r="I53" s="3">
        <v>0</v>
      </c>
      <c r="J53" s="3"/>
      <c r="K53" s="4"/>
      <c r="L53" s="4"/>
      <c r="M53" s="3">
        <v>7</v>
      </c>
      <c r="N53" s="4"/>
      <c r="O53" s="4"/>
      <c r="P53" s="4"/>
      <c r="Q53" s="4"/>
      <c r="R53" s="4"/>
      <c r="S53" s="4"/>
      <c r="T53" s="4">
        <f t="shared" si="0"/>
        <v>19732.349999999999</v>
      </c>
      <c r="U53" s="32"/>
      <c r="V53" s="33"/>
      <c r="W53" s="4"/>
      <c r="X53" s="4"/>
      <c r="Y53" s="4"/>
      <c r="Z53" s="4"/>
      <c r="AA53" s="4"/>
      <c r="AB53" s="4"/>
      <c r="AC53" s="4"/>
      <c r="AD53" s="4"/>
      <c r="AE53" s="4"/>
      <c r="AF53" s="4">
        <f t="shared" si="1"/>
        <v>0</v>
      </c>
    </row>
    <row r="54" spans="2:32" x14ac:dyDescent="0.25">
      <c r="B54" s="13" t="s">
        <v>1023</v>
      </c>
      <c r="C54" s="13" t="s">
        <v>820</v>
      </c>
      <c r="D54" s="38"/>
      <c r="E54" s="3"/>
      <c r="F54" s="2"/>
      <c r="G54" s="2"/>
      <c r="H54" s="4">
        <f t="shared" si="2"/>
        <v>380</v>
      </c>
      <c r="I54" s="3">
        <v>0</v>
      </c>
      <c r="J54" s="3"/>
      <c r="K54" s="4"/>
      <c r="L54" s="4"/>
      <c r="M54" s="3">
        <v>14</v>
      </c>
      <c r="N54" s="4"/>
      <c r="O54" s="4"/>
      <c r="P54" s="4"/>
      <c r="Q54" s="4"/>
      <c r="R54" s="4"/>
      <c r="S54" s="4"/>
      <c r="T54" s="4">
        <f t="shared" si="0"/>
        <v>19746.349999999999</v>
      </c>
      <c r="U54" s="32"/>
      <c r="V54" s="33"/>
      <c r="W54" s="4"/>
      <c r="X54" s="4"/>
      <c r="Y54" s="4"/>
      <c r="Z54" s="4"/>
      <c r="AA54" s="4"/>
      <c r="AB54" s="4"/>
      <c r="AC54" s="4"/>
      <c r="AD54" s="4"/>
      <c r="AE54" s="4"/>
      <c r="AF54" s="4">
        <f t="shared" si="1"/>
        <v>0</v>
      </c>
    </row>
    <row r="55" spans="2:32" x14ac:dyDescent="0.25">
      <c r="B55" s="13" t="s">
        <v>1023</v>
      </c>
      <c r="C55" s="13" t="s">
        <v>820</v>
      </c>
      <c r="D55" s="38"/>
      <c r="E55" s="3"/>
      <c r="F55" s="2"/>
      <c r="G55" s="2"/>
      <c r="H55" s="4">
        <f t="shared" si="2"/>
        <v>380</v>
      </c>
      <c r="I55" s="3">
        <v>0</v>
      </c>
      <c r="J55" s="3"/>
      <c r="K55" s="4"/>
      <c r="L55" s="4"/>
      <c r="M55" s="3">
        <v>48</v>
      </c>
      <c r="N55" s="4"/>
      <c r="O55" s="4"/>
      <c r="P55" s="4"/>
      <c r="Q55" s="4"/>
      <c r="R55" s="4"/>
      <c r="S55" s="4"/>
      <c r="T55" s="4">
        <f t="shared" si="0"/>
        <v>19794.349999999999</v>
      </c>
      <c r="U55" s="32"/>
      <c r="V55" s="33"/>
      <c r="W55" s="4"/>
      <c r="X55" s="4"/>
      <c r="Y55" s="4"/>
      <c r="Z55" s="4"/>
      <c r="AA55" s="4"/>
      <c r="AB55" s="4"/>
      <c r="AC55" s="4"/>
      <c r="AD55" s="4"/>
      <c r="AE55" s="4"/>
      <c r="AF55" s="4">
        <f t="shared" si="1"/>
        <v>0</v>
      </c>
    </row>
    <row r="56" spans="2:32" x14ac:dyDescent="0.25">
      <c r="B56" s="13" t="s">
        <v>1023</v>
      </c>
      <c r="C56" s="13" t="s">
        <v>820</v>
      </c>
      <c r="D56" s="38"/>
      <c r="E56" s="3"/>
      <c r="F56" s="2"/>
      <c r="G56" s="2"/>
      <c r="H56" s="4">
        <f t="shared" si="2"/>
        <v>380</v>
      </c>
      <c r="I56" s="3">
        <v>0</v>
      </c>
      <c r="J56" s="3"/>
      <c r="K56" s="4"/>
      <c r="L56" s="4"/>
      <c r="M56" s="3">
        <v>114</v>
      </c>
      <c r="N56" s="4"/>
      <c r="O56" s="4"/>
      <c r="P56" s="4"/>
      <c r="Q56" s="4"/>
      <c r="R56" s="4"/>
      <c r="S56" s="4"/>
      <c r="T56" s="4">
        <f t="shared" si="0"/>
        <v>19908.349999999999</v>
      </c>
      <c r="U56" s="32"/>
      <c r="V56" s="33"/>
      <c r="W56" s="4"/>
      <c r="X56" s="4"/>
      <c r="Y56" s="4"/>
      <c r="Z56" s="4"/>
      <c r="AA56" s="4"/>
      <c r="AB56" s="4"/>
      <c r="AC56" s="4"/>
      <c r="AD56" s="4"/>
      <c r="AE56" s="4"/>
      <c r="AF56" s="4">
        <f t="shared" si="1"/>
        <v>0</v>
      </c>
    </row>
    <row r="57" spans="2:32" x14ac:dyDescent="0.25">
      <c r="B57" s="13" t="s">
        <v>1023</v>
      </c>
      <c r="C57" s="13" t="s">
        <v>820</v>
      </c>
      <c r="D57" s="38"/>
      <c r="E57" s="3"/>
      <c r="F57" s="2"/>
      <c r="G57" s="2"/>
      <c r="H57" s="4">
        <f t="shared" si="2"/>
        <v>380</v>
      </c>
      <c r="I57" s="3">
        <v>0</v>
      </c>
      <c r="J57" s="3"/>
      <c r="K57" s="4"/>
      <c r="L57" s="4"/>
      <c r="M57" s="3">
        <v>228</v>
      </c>
      <c r="N57" s="4"/>
      <c r="O57" s="4"/>
      <c r="P57" s="4"/>
      <c r="Q57" s="4"/>
      <c r="R57" s="4"/>
      <c r="S57" s="4"/>
      <c r="T57" s="4">
        <f t="shared" si="0"/>
        <v>20136.349999999999</v>
      </c>
      <c r="U57" s="32"/>
      <c r="V57" s="33"/>
      <c r="W57" s="4"/>
      <c r="X57" s="4"/>
      <c r="Y57" s="4"/>
      <c r="Z57" s="4"/>
      <c r="AA57" s="4"/>
      <c r="AB57" s="4"/>
      <c r="AC57" s="4"/>
      <c r="AD57" s="4"/>
      <c r="AE57" s="4"/>
      <c r="AF57" s="4">
        <f t="shared" si="1"/>
        <v>0</v>
      </c>
    </row>
    <row r="58" spans="2:32" x14ac:dyDescent="0.25">
      <c r="B58" s="13" t="s">
        <v>1023</v>
      </c>
      <c r="C58" s="13" t="s">
        <v>820</v>
      </c>
      <c r="D58" s="38"/>
      <c r="E58" s="3"/>
      <c r="F58" s="2"/>
      <c r="G58" s="2"/>
      <c r="H58" s="4">
        <f t="shared" si="2"/>
        <v>380</v>
      </c>
      <c r="I58" s="3">
        <v>0</v>
      </c>
      <c r="J58" s="3"/>
      <c r="K58" s="4"/>
      <c r="L58" s="4"/>
      <c r="M58" s="3">
        <v>259</v>
      </c>
      <c r="N58" s="4"/>
      <c r="O58" s="4"/>
      <c r="P58" s="4"/>
      <c r="Q58" s="4"/>
      <c r="R58" s="4"/>
      <c r="S58" s="4"/>
      <c r="T58" s="4">
        <f t="shared" si="0"/>
        <v>20395.349999999999</v>
      </c>
      <c r="U58" s="32"/>
      <c r="V58" s="33"/>
      <c r="W58" s="4"/>
      <c r="X58" s="4"/>
      <c r="Y58" s="4"/>
      <c r="Z58" s="4"/>
      <c r="AA58" s="4"/>
      <c r="AB58" s="4"/>
      <c r="AC58" s="4"/>
      <c r="AD58" s="4"/>
      <c r="AE58" s="4"/>
      <c r="AF58" s="4">
        <f t="shared" si="1"/>
        <v>0</v>
      </c>
    </row>
    <row r="59" spans="2:32" x14ac:dyDescent="0.25">
      <c r="B59" s="13" t="s">
        <v>1024</v>
      </c>
      <c r="C59" s="13" t="s">
        <v>1006</v>
      </c>
      <c r="D59" s="38"/>
      <c r="E59" s="3"/>
      <c r="F59" s="2"/>
      <c r="G59" s="2"/>
      <c r="H59" s="4">
        <f t="shared" si="2"/>
        <v>380</v>
      </c>
      <c r="I59" s="3">
        <v>0</v>
      </c>
      <c r="J59" s="3"/>
      <c r="K59" s="4"/>
      <c r="L59" s="4">
        <v>160</v>
      </c>
      <c r="M59" s="4"/>
      <c r="N59" s="4"/>
      <c r="O59" s="4"/>
      <c r="P59" s="4"/>
      <c r="Q59" s="4"/>
      <c r="R59" s="4"/>
      <c r="S59" s="4"/>
      <c r="T59" s="4">
        <f t="shared" si="0"/>
        <v>20555.349999999999</v>
      </c>
      <c r="U59" s="32"/>
      <c r="V59" s="33"/>
      <c r="W59" s="4"/>
      <c r="X59" s="4"/>
      <c r="Y59" s="4"/>
      <c r="Z59" s="4"/>
      <c r="AA59" s="4"/>
      <c r="AB59" s="4"/>
      <c r="AC59" s="4"/>
      <c r="AD59" s="4"/>
      <c r="AE59" s="4"/>
      <c r="AF59" s="4">
        <f t="shared" si="1"/>
        <v>0</v>
      </c>
    </row>
    <row r="60" spans="2:32" x14ac:dyDescent="0.25">
      <c r="B60" s="13" t="s">
        <v>1025</v>
      </c>
      <c r="C60" s="13" t="s">
        <v>1026</v>
      </c>
      <c r="D60" s="38"/>
      <c r="E60" s="3"/>
      <c r="F60" s="2"/>
      <c r="G60" s="2"/>
      <c r="H60" s="4">
        <f t="shared" si="2"/>
        <v>380</v>
      </c>
      <c r="I60" s="3"/>
      <c r="J60" s="3">
        <v>5000</v>
      </c>
      <c r="K60" s="4"/>
      <c r="L60" s="4"/>
      <c r="M60" s="4"/>
      <c r="N60" s="4"/>
      <c r="O60" s="4"/>
      <c r="P60" s="4"/>
      <c r="Q60" s="4"/>
      <c r="R60" s="4"/>
      <c r="S60" s="4"/>
      <c r="T60" s="4">
        <f t="shared" si="0"/>
        <v>15555.349999999999</v>
      </c>
      <c r="U60" s="32"/>
      <c r="V60" s="33"/>
      <c r="W60" s="4"/>
      <c r="X60" s="4"/>
      <c r="Y60" s="4"/>
      <c r="Z60" s="4"/>
      <c r="AA60" s="4"/>
      <c r="AB60" s="4"/>
      <c r="AC60" s="4"/>
      <c r="AD60" s="4"/>
      <c r="AE60" s="4"/>
      <c r="AF60" s="4">
        <f t="shared" si="1"/>
        <v>0</v>
      </c>
    </row>
    <row r="61" spans="2:32" x14ac:dyDescent="0.25">
      <c r="B61" s="13" t="s">
        <v>1025</v>
      </c>
      <c r="C61" s="13" t="s">
        <v>1022</v>
      </c>
      <c r="D61" s="38"/>
      <c r="E61" s="3"/>
      <c r="F61" s="2"/>
      <c r="G61" s="2"/>
      <c r="H61" s="4">
        <f t="shared" si="2"/>
        <v>380</v>
      </c>
      <c r="I61" s="3"/>
      <c r="J61" s="3">
        <v>0</v>
      </c>
      <c r="K61" s="4">
        <v>22</v>
      </c>
      <c r="L61" s="4"/>
      <c r="M61" s="4"/>
      <c r="N61" s="4"/>
      <c r="O61" s="4"/>
      <c r="P61" s="4"/>
      <c r="Q61" s="4"/>
      <c r="R61" s="4"/>
      <c r="S61" s="4"/>
      <c r="T61" s="4">
        <f t="shared" si="0"/>
        <v>15533.349999999999</v>
      </c>
      <c r="U61" s="32"/>
      <c r="V61" s="33"/>
      <c r="W61" s="4"/>
      <c r="X61" s="4"/>
      <c r="Y61" s="4"/>
      <c r="Z61" s="4"/>
      <c r="AA61" s="4"/>
      <c r="AB61" s="4"/>
      <c r="AC61" s="4"/>
      <c r="AD61" s="4"/>
      <c r="AE61" s="4"/>
      <c r="AF61" s="4">
        <f t="shared" si="1"/>
        <v>0</v>
      </c>
    </row>
    <row r="62" spans="2:32" x14ac:dyDescent="0.25">
      <c r="B62" s="13" t="s">
        <v>1027</v>
      </c>
      <c r="C62" s="13" t="s">
        <v>1028</v>
      </c>
      <c r="D62" s="38"/>
      <c r="E62" s="3"/>
      <c r="F62" s="2"/>
      <c r="G62" s="2"/>
      <c r="H62" s="4">
        <f t="shared" si="2"/>
        <v>380</v>
      </c>
      <c r="I62" s="3">
        <v>501</v>
      </c>
      <c r="J62" s="3"/>
      <c r="K62" s="4"/>
      <c r="L62" s="4"/>
      <c r="M62" s="4"/>
      <c r="N62" s="4"/>
      <c r="O62" s="4"/>
      <c r="P62" s="4"/>
      <c r="Q62" s="4"/>
      <c r="R62" s="4"/>
      <c r="S62" s="4"/>
      <c r="T62" s="4">
        <f t="shared" si="0"/>
        <v>16034.349999999999</v>
      </c>
      <c r="U62" s="32"/>
      <c r="V62" s="33"/>
      <c r="W62" s="4"/>
      <c r="X62" s="4"/>
      <c r="Y62" s="4"/>
      <c r="Z62" s="4"/>
      <c r="AA62" s="4"/>
      <c r="AB62" s="4"/>
      <c r="AC62" s="4"/>
      <c r="AD62" s="4"/>
      <c r="AE62" s="4"/>
      <c r="AF62" s="4">
        <f t="shared" si="1"/>
        <v>0</v>
      </c>
    </row>
    <row r="63" spans="2:32" x14ac:dyDescent="0.25">
      <c r="B63" s="13" t="s">
        <v>1027</v>
      </c>
      <c r="C63" s="13" t="s">
        <v>708</v>
      </c>
      <c r="D63" s="38"/>
      <c r="E63" s="3"/>
      <c r="F63" s="2"/>
      <c r="G63" s="2"/>
      <c r="H63" s="4">
        <f t="shared" si="2"/>
        <v>380</v>
      </c>
      <c r="I63" s="3">
        <v>10000</v>
      </c>
      <c r="J63" s="3"/>
      <c r="K63" s="4"/>
      <c r="L63" s="4"/>
      <c r="M63" s="4"/>
      <c r="N63" s="4"/>
      <c r="O63" s="4"/>
      <c r="P63" s="4"/>
      <c r="Q63" s="4"/>
      <c r="R63" s="4"/>
      <c r="S63" s="4"/>
      <c r="T63" s="4">
        <f t="shared" si="0"/>
        <v>26034.35</v>
      </c>
      <c r="U63" s="32"/>
      <c r="V63" s="33"/>
      <c r="W63" s="4"/>
      <c r="X63" s="4"/>
      <c r="Y63" s="4"/>
      <c r="Z63" s="4"/>
      <c r="AA63" s="4"/>
      <c r="AB63" s="4"/>
      <c r="AC63" s="4"/>
      <c r="AD63" s="4"/>
      <c r="AE63" s="4"/>
      <c r="AF63" s="4">
        <f t="shared" si="1"/>
        <v>0</v>
      </c>
    </row>
    <row r="64" spans="2:32" x14ac:dyDescent="0.25">
      <c r="B64" s="13" t="s">
        <v>1029</v>
      </c>
      <c r="C64" s="13" t="s">
        <v>820</v>
      </c>
      <c r="D64" s="38"/>
      <c r="E64" s="3"/>
      <c r="F64" s="2"/>
      <c r="G64" s="2"/>
      <c r="H64" s="4">
        <f t="shared" si="2"/>
        <v>380</v>
      </c>
      <c r="I64" s="3">
        <v>0</v>
      </c>
      <c r="J64" s="3"/>
      <c r="K64" s="4"/>
      <c r="L64" s="4"/>
      <c r="M64" s="3">
        <v>27</v>
      </c>
      <c r="N64" s="4"/>
      <c r="O64" s="4"/>
      <c r="P64" s="4"/>
      <c r="Q64" s="4"/>
      <c r="R64" s="4"/>
      <c r="S64" s="4"/>
      <c r="T64" s="4">
        <f t="shared" si="0"/>
        <v>26061.35</v>
      </c>
      <c r="U64" s="32"/>
      <c r="V64" s="33"/>
      <c r="W64" s="4"/>
      <c r="X64" s="4"/>
      <c r="Y64" s="4"/>
      <c r="Z64" s="4"/>
      <c r="AA64" s="4"/>
      <c r="AB64" s="4"/>
      <c r="AC64" s="4"/>
      <c r="AD64" s="4"/>
      <c r="AE64" s="4"/>
      <c r="AF64" s="4">
        <f t="shared" si="1"/>
        <v>0</v>
      </c>
    </row>
    <row r="65" spans="2:32" x14ac:dyDescent="0.25">
      <c r="B65" s="13" t="s">
        <v>1029</v>
      </c>
      <c r="C65" s="13" t="s">
        <v>820</v>
      </c>
      <c r="D65" s="38"/>
      <c r="E65" s="3"/>
      <c r="F65" s="2"/>
      <c r="G65" s="2"/>
      <c r="H65" s="4">
        <f t="shared" si="2"/>
        <v>380</v>
      </c>
      <c r="I65" s="3">
        <v>0</v>
      </c>
      <c r="J65" s="3"/>
      <c r="K65" s="4"/>
      <c r="L65" s="4"/>
      <c r="M65" s="3">
        <v>25</v>
      </c>
      <c r="N65" s="4"/>
      <c r="O65" s="4"/>
      <c r="P65" s="4"/>
      <c r="Q65" s="4"/>
      <c r="R65" s="4"/>
      <c r="S65" s="4"/>
      <c r="T65" s="4">
        <f t="shared" si="0"/>
        <v>26086.35</v>
      </c>
      <c r="U65" s="32"/>
      <c r="V65" s="33"/>
      <c r="W65" s="4"/>
      <c r="X65" s="4"/>
      <c r="Y65" s="4"/>
      <c r="Z65" s="4"/>
      <c r="AA65" s="4"/>
      <c r="AB65" s="4"/>
      <c r="AC65" s="4"/>
      <c r="AD65" s="4"/>
      <c r="AE65" s="4"/>
      <c r="AF65" s="4">
        <f t="shared" si="1"/>
        <v>0</v>
      </c>
    </row>
    <row r="66" spans="2:32" x14ac:dyDescent="0.25">
      <c r="B66" s="13" t="s">
        <v>1029</v>
      </c>
      <c r="C66" s="13" t="s">
        <v>820</v>
      </c>
      <c r="D66" s="38"/>
      <c r="E66" s="3"/>
      <c r="F66" s="2"/>
      <c r="G66" s="2"/>
      <c r="H66" s="4">
        <f t="shared" si="2"/>
        <v>380</v>
      </c>
      <c r="I66" s="3">
        <v>0</v>
      </c>
      <c r="J66" s="3"/>
      <c r="K66" s="4"/>
      <c r="L66" s="4"/>
      <c r="M66" s="3">
        <v>7</v>
      </c>
      <c r="N66" s="4"/>
      <c r="O66" s="4"/>
      <c r="P66" s="4"/>
      <c r="Q66" s="4"/>
      <c r="R66" s="4"/>
      <c r="S66" s="4"/>
      <c r="T66" s="4">
        <f t="shared" si="0"/>
        <v>26093.35</v>
      </c>
      <c r="U66" s="32"/>
      <c r="V66" s="33"/>
      <c r="W66" s="4"/>
      <c r="X66" s="4"/>
      <c r="Y66" s="4"/>
      <c r="Z66" s="4"/>
      <c r="AA66" s="4"/>
      <c r="AB66" s="4"/>
      <c r="AC66" s="4"/>
      <c r="AD66" s="4"/>
      <c r="AE66" s="4"/>
      <c r="AF66" s="4">
        <f t="shared" si="1"/>
        <v>0</v>
      </c>
    </row>
    <row r="67" spans="2:32" x14ac:dyDescent="0.25">
      <c r="B67" s="13" t="s">
        <v>1029</v>
      </c>
      <c r="C67" s="13" t="s">
        <v>820</v>
      </c>
      <c r="D67" s="38"/>
      <c r="E67" s="3"/>
      <c r="F67" s="2"/>
      <c r="G67" s="2"/>
      <c r="H67" s="4">
        <f t="shared" si="2"/>
        <v>380</v>
      </c>
      <c r="I67" s="3">
        <v>0</v>
      </c>
      <c r="J67" s="3"/>
      <c r="K67" s="4"/>
      <c r="L67" s="4"/>
      <c r="M67" s="3">
        <v>14</v>
      </c>
      <c r="N67" s="4"/>
      <c r="O67" s="4"/>
      <c r="P67" s="4"/>
      <c r="Q67" s="4"/>
      <c r="R67" s="4"/>
      <c r="S67" s="4"/>
      <c r="T67" s="4">
        <f t="shared" si="0"/>
        <v>26107.35</v>
      </c>
      <c r="U67" s="32"/>
      <c r="V67" s="33"/>
      <c r="W67" s="4"/>
      <c r="X67" s="4"/>
      <c r="Y67" s="4"/>
      <c r="Z67" s="4"/>
      <c r="AA67" s="4"/>
      <c r="AB67" s="4"/>
      <c r="AC67" s="4"/>
      <c r="AD67" s="4"/>
      <c r="AE67" s="4"/>
      <c r="AF67" s="4">
        <f t="shared" si="1"/>
        <v>0</v>
      </c>
    </row>
    <row r="68" spans="2:32" x14ac:dyDescent="0.25">
      <c r="B68" s="13" t="s">
        <v>1029</v>
      </c>
      <c r="C68" s="13" t="s">
        <v>820</v>
      </c>
      <c r="D68" s="38"/>
      <c r="E68" s="3"/>
      <c r="F68" s="2"/>
      <c r="G68" s="2"/>
      <c r="H68" s="4">
        <f t="shared" si="2"/>
        <v>380</v>
      </c>
      <c r="I68" s="3">
        <v>0</v>
      </c>
      <c r="J68" s="3"/>
      <c r="K68" s="4"/>
      <c r="L68" s="4"/>
      <c r="M68" s="3">
        <v>48</v>
      </c>
      <c r="N68" s="4"/>
      <c r="O68" s="4"/>
      <c r="P68" s="4"/>
      <c r="Q68" s="4"/>
      <c r="R68" s="4"/>
      <c r="S68" s="4"/>
      <c r="T68" s="4">
        <f t="shared" si="0"/>
        <v>26155.35</v>
      </c>
      <c r="U68" s="32"/>
      <c r="V68" s="33"/>
      <c r="W68" s="4"/>
      <c r="X68" s="4"/>
      <c r="Y68" s="4"/>
      <c r="Z68" s="4"/>
      <c r="AA68" s="4"/>
      <c r="AB68" s="4"/>
      <c r="AC68" s="4"/>
      <c r="AD68" s="4"/>
      <c r="AE68" s="4"/>
      <c r="AF68" s="4">
        <f t="shared" si="1"/>
        <v>0</v>
      </c>
    </row>
    <row r="69" spans="2:32" x14ac:dyDescent="0.25">
      <c r="B69" s="13" t="s">
        <v>1029</v>
      </c>
      <c r="C69" s="13" t="s">
        <v>820</v>
      </c>
      <c r="D69" s="38"/>
      <c r="E69" s="3"/>
      <c r="F69" s="2"/>
      <c r="G69" s="2"/>
      <c r="H69" s="4">
        <f t="shared" ref="H69:H132" si="3">H68+D69-E69-G69-F69</f>
        <v>380</v>
      </c>
      <c r="I69" s="3">
        <v>0</v>
      </c>
      <c r="J69" s="3"/>
      <c r="K69" s="4"/>
      <c r="L69" s="4"/>
      <c r="M69" s="3">
        <v>114</v>
      </c>
      <c r="N69" s="4"/>
      <c r="O69" s="4"/>
      <c r="P69" s="4"/>
      <c r="Q69" s="4"/>
      <c r="R69" s="4"/>
      <c r="S69" s="4"/>
      <c r="T69" s="4">
        <f t="shared" si="0"/>
        <v>26269.35</v>
      </c>
      <c r="U69" s="32"/>
      <c r="V69" s="33"/>
      <c r="W69" s="4"/>
      <c r="X69" s="4"/>
      <c r="Y69" s="4"/>
      <c r="Z69" s="4"/>
      <c r="AA69" s="4"/>
      <c r="AB69" s="4"/>
      <c r="AC69" s="4"/>
      <c r="AD69" s="4"/>
      <c r="AE69" s="4"/>
      <c r="AF69" s="4">
        <f t="shared" si="1"/>
        <v>0</v>
      </c>
    </row>
    <row r="70" spans="2:32" x14ac:dyDescent="0.25">
      <c r="B70" s="13" t="s">
        <v>1029</v>
      </c>
      <c r="C70" s="13" t="s">
        <v>820</v>
      </c>
      <c r="D70" s="38"/>
      <c r="E70" s="3"/>
      <c r="F70" s="2"/>
      <c r="G70" s="2"/>
      <c r="H70" s="4">
        <f t="shared" si="3"/>
        <v>380</v>
      </c>
      <c r="I70" s="3">
        <v>0</v>
      </c>
      <c r="J70" s="3"/>
      <c r="K70" s="4"/>
      <c r="L70" s="4"/>
      <c r="M70" s="3">
        <v>228</v>
      </c>
      <c r="N70" s="4"/>
      <c r="O70" s="4"/>
      <c r="P70" s="4"/>
      <c r="Q70" s="4"/>
      <c r="R70" s="4"/>
      <c r="S70" s="4"/>
      <c r="T70" s="4">
        <f t="shared" si="0"/>
        <v>26497.35</v>
      </c>
      <c r="U70" s="32"/>
      <c r="V70" s="33"/>
      <c r="W70" s="4"/>
      <c r="X70" s="4"/>
      <c r="Y70" s="4"/>
      <c r="Z70" s="4"/>
      <c r="AA70" s="4"/>
      <c r="AB70" s="4"/>
      <c r="AC70" s="4"/>
      <c r="AD70" s="4"/>
      <c r="AE70" s="4"/>
      <c r="AF70" s="4">
        <f t="shared" si="1"/>
        <v>0</v>
      </c>
    </row>
    <row r="71" spans="2:32" x14ac:dyDescent="0.25">
      <c r="B71" s="13" t="s">
        <v>1029</v>
      </c>
      <c r="C71" s="13" t="s">
        <v>820</v>
      </c>
      <c r="D71" s="38"/>
      <c r="E71" s="3"/>
      <c r="F71" s="2"/>
      <c r="G71" s="2"/>
      <c r="H71" s="4">
        <f t="shared" si="3"/>
        <v>380</v>
      </c>
      <c r="I71" s="3">
        <v>0</v>
      </c>
      <c r="J71" s="3"/>
      <c r="K71" s="4"/>
      <c r="L71" s="4"/>
      <c r="M71" s="3">
        <v>259</v>
      </c>
      <c r="N71" s="4"/>
      <c r="O71" s="4"/>
      <c r="P71" s="4"/>
      <c r="Q71" s="4"/>
      <c r="R71" s="4"/>
      <c r="S71" s="4"/>
      <c r="T71" s="4">
        <f t="shared" si="0"/>
        <v>26756.35</v>
      </c>
      <c r="U71" s="32"/>
      <c r="V71" s="33"/>
      <c r="W71" s="4"/>
      <c r="X71" s="4"/>
      <c r="Y71" s="4"/>
      <c r="Z71" s="4"/>
      <c r="AA71" s="4"/>
      <c r="AB71" s="4"/>
      <c r="AC71" s="4"/>
      <c r="AD71" s="4"/>
      <c r="AE71" s="4"/>
      <c r="AF71" s="4">
        <f t="shared" si="1"/>
        <v>0</v>
      </c>
    </row>
    <row r="72" spans="2:32" x14ac:dyDescent="0.25">
      <c r="B72" s="13" t="s">
        <v>1030</v>
      </c>
      <c r="C72" s="13" t="s">
        <v>820</v>
      </c>
      <c r="D72" s="38"/>
      <c r="E72" s="3"/>
      <c r="F72" s="2"/>
      <c r="G72" s="2"/>
      <c r="H72" s="4">
        <f t="shared" si="3"/>
        <v>380</v>
      </c>
      <c r="I72" s="3">
        <v>0</v>
      </c>
      <c r="J72" s="3"/>
      <c r="K72" s="4"/>
      <c r="L72" s="4"/>
      <c r="M72" s="3">
        <v>27</v>
      </c>
      <c r="N72" s="4"/>
      <c r="O72" s="4"/>
      <c r="P72" s="4"/>
      <c r="Q72" s="4"/>
      <c r="R72" s="4"/>
      <c r="S72" s="4"/>
      <c r="T72" s="4">
        <f t="shared" si="0"/>
        <v>26783.35</v>
      </c>
      <c r="U72" s="32"/>
      <c r="V72" s="33"/>
      <c r="W72" s="4"/>
      <c r="X72" s="4"/>
      <c r="Y72" s="4"/>
      <c r="Z72" s="4"/>
      <c r="AA72" s="4"/>
      <c r="AB72" s="4"/>
      <c r="AC72" s="4"/>
      <c r="AD72" s="4"/>
      <c r="AE72" s="4"/>
      <c r="AF72" s="4">
        <f t="shared" si="1"/>
        <v>0</v>
      </c>
    </row>
    <row r="73" spans="2:32" x14ac:dyDescent="0.25">
      <c r="B73" s="13" t="s">
        <v>1030</v>
      </c>
      <c r="C73" s="13" t="s">
        <v>820</v>
      </c>
      <c r="D73" s="38"/>
      <c r="E73" s="3"/>
      <c r="F73" s="2"/>
      <c r="G73" s="2"/>
      <c r="H73" s="4">
        <f t="shared" si="3"/>
        <v>380</v>
      </c>
      <c r="I73" s="3">
        <v>0</v>
      </c>
      <c r="J73" s="3"/>
      <c r="K73" s="4"/>
      <c r="L73" s="4"/>
      <c r="M73" s="3">
        <v>25</v>
      </c>
      <c r="N73" s="4"/>
      <c r="O73" s="4"/>
      <c r="P73" s="4"/>
      <c r="Q73" s="4"/>
      <c r="R73" s="4"/>
      <c r="S73" s="4"/>
      <c r="T73" s="4">
        <f t="shared" si="0"/>
        <v>26808.35</v>
      </c>
      <c r="U73" s="32"/>
      <c r="V73" s="33"/>
      <c r="W73" s="4"/>
      <c r="X73" s="4"/>
      <c r="Y73" s="4"/>
      <c r="Z73" s="4"/>
      <c r="AA73" s="4"/>
      <c r="AB73" s="4"/>
      <c r="AC73" s="4"/>
      <c r="AD73" s="4"/>
      <c r="AE73" s="4"/>
      <c r="AF73" s="4">
        <f t="shared" si="1"/>
        <v>0</v>
      </c>
    </row>
    <row r="74" spans="2:32" x14ac:dyDescent="0.25">
      <c r="B74" s="13" t="s">
        <v>1030</v>
      </c>
      <c r="C74" s="13" t="s">
        <v>820</v>
      </c>
      <c r="D74" s="38"/>
      <c r="E74" s="3"/>
      <c r="F74" s="2"/>
      <c r="G74" s="2"/>
      <c r="H74" s="4">
        <f t="shared" si="3"/>
        <v>380</v>
      </c>
      <c r="I74" s="3">
        <v>0</v>
      </c>
      <c r="J74" s="3"/>
      <c r="K74" s="4"/>
      <c r="L74" s="4"/>
      <c r="M74" s="3">
        <v>7</v>
      </c>
      <c r="N74" s="4"/>
      <c r="O74" s="4"/>
      <c r="P74" s="4"/>
      <c r="Q74" s="4"/>
      <c r="R74" s="4"/>
      <c r="S74" s="4"/>
      <c r="T74" s="4">
        <f t="shared" si="0"/>
        <v>26815.35</v>
      </c>
      <c r="U74" s="32"/>
      <c r="V74" s="33"/>
      <c r="W74" s="4"/>
      <c r="X74" s="4"/>
      <c r="Y74" s="4"/>
      <c r="Z74" s="4"/>
      <c r="AA74" s="4"/>
      <c r="AB74" s="4"/>
      <c r="AC74" s="4"/>
      <c r="AD74" s="4"/>
      <c r="AE74" s="4"/>
      <c r="AF74" s="4">
        <f t="shared" si="1"/>
        <v>0</v>
      </c>
    </row>
    <row r="75" spans="2:32" x14ac:dyDescent="0.25">
      <c r="B75" s="13" t="s">
        <v>1030</v>
      </c>
      <c r="C75" s="13" t="s">
        <v>820</v>
      </c>
      <c r="D75" s="38"/>
      <c r="E75" s="3"/>
      <c r="F75" s="2"/>
      <c r="G75" s="2"/>
      <c r="H75" s="4">
        <f t="shared" si="3"/>
        <v>380</v>
      </c>
      <c r="I75" s="3">
        <v>0</v>
      </c>
      <c r="J75" s="3"/>
      <c r="K75" s="4"/>
      <c r="L75" s="4"/>
      <c r="M75" s="3">
        <v>14</v>
      </c>
      <c r="N75" s="4"/>
      <c r="O75" s="4"/>
      <c r="P75" s="4"/>
      <c r="Q75" s="4"/>
      <c r="R75" s="4"/>
      <c r="S75" s="4"/>
      <c r="T75" s="4">
        <f t="shared" si="0"/>
        <v>26829.35</v>
      </c>
      <c r="U75" s="32"/>
      <c r="V75" s="33"/>
      <c r="W75" s="4"/>
      <c r="X75" s="4"/>
      <c r="Y75" s="4"/>
      <c r="Z75" s="4"/>
      <c r="AA75" s="4"/>
      <c r="AB75" s="4"/>
      <c r="AC75" s="4"/>
      <c r="AD75" s="4"/>
      <c r="AE75" s="4"/>
      <c r="AF75" s="4">
        <f t="shared" si="1"/>
        <v>0</v>
      </c>
    </row>
    <row r="76" spans="2:32" x14ac:dyDescent="0.25">
      <c r="B76" s="13" t="s">
        <v>1030</v>
      </c>
      <c r="C76" s="13" t="s">
        <v>820</v>
      </c>
      <c r="D76" s="38"/>
      <c r="E76" s="3"/>
      <c r="F76" s="2"/>
      <c r="G76" s="2"/>
      <c r="H76" s="4">
        <f t="shared" si="3"/>
        <v>380</v>
      </c>
      <c r="I76" s="3">
        <v>0</v>
      </c>
      <c r="J76" s="3"/>
      <c r="K76" s="4"/>
      <c r="L76" s="4"/>
      <c r="M76" s="3">
        <v>48</v>
      </c>
      <c r="N76" s="4"/>
      <c r="O76" s="4"/>
      <c r="P76" s="4"/>
      <c r="Q76" s="4"/>
      <c r="R76" s="4"/>
      <c r="S76" s="4"/>
      <c r="T76" s="4">
        <f t="shared" si="0"/>
        <v>26877.35</v>
      </c>
      <c r="U76" s="32"/>
      <c r="V76" s="33"/>
      <c r="W76" s="4"/>
      <c r="X76" s="4"/>
      <c r="Y76" s="4"/>
      <c r="Z76" s="4"/>
      <c r="AA76" s="4"/>
      <c r="AB76" s="4"/>
      <c r="AC76" s="4"/>
      <c r="AD76" s="4"/>
      <c r="AE76" s="4"/>
      <c r="AF76" s="4">
        <f t="shared" si="1"/>
        <v>0</v>
      </c>
    </row>
    <row r="77" spans="2:32" x14ac:dyDescent="0.25">
      <c r="B77" s="13" t="s">
        <v>1030</v>
      </c>
      <c r="C77" s="13" t="s">
        <v>820</v>
      </c>
      <c r="D77" s="38"/>
      <c r="E77" s="3"/>
      <c r="F77" s="2"/>
      <c r="G77" s="2"/>
      <c r="H77" s="4">
        <f t="shared" si="3"/>
        <v>380</v>
      </c>
      <c r="I77" s="3">
        <v>0</v>
      </c>
      <c r="J77" s="3"/>
      <c r="K77" s="4"/>
      <c r="L77" s="4"/>
      <c r="M77" s="3">
        <v>114</v>
      </c>
      <c r="N77" s="4"/>
      <c r="O77" s="4"/>
      <c r="P77" s="4"/>
      <c r="Q77" s="4"/>
      <c r="R77" s="4"/>
      <c r="S77" s="4"/>
      <c r="T77" s="4">
        <f t="shared" si="0"/>
        <v>26991.35</v>
      </c>
      <c r="U77" s="32"/>
      <c r="V77" s="33"/>
      <c r="W77" s="4"/>
      <c r="X77" s="4"/>
      <c r="Y77" s="4"/>
      <c r="Z77" s="4"/>
      <c r="AA77" s="4"/>
      <c r="AB77" s="4"/>
      <c r="AC77" s="4"/>
      <c r="AD77" s="4"/>
      <c r="AE77" s="4"/>
      <c r="AF77" s="4">
        <f t="shared" si="1"/>
        <v>0</v>
      </c>
    </row>
    <row r="78" spans="2:32" x14ac:dyDescent="0.25">
      <c r="B78" s="13" t="s">
        <v>1030</v>
      </c>
      <c r="C78" s="13" t="s">
        <v>820</v>
      </c>
      <c r="D78" s="38"/>
      <c r="E78" s="3"/>
      <c r="F78" s="2"/>
      <c r="G78" s="2"/>
      <c r="H78" s="4">
        <f t="shared" si="3"/>
        <v>380</v>
      </c>
      <c r="I78" s="3">
        <v>0</v>
      </c>
      <c r="J78" s="3"/>
      <c r="K78" s="4"/>
      <c r="L78" s="4"/>
      <c r="M78" s="3">
        <v>228</v>
      </c>
      <c r="N78" s="4"/>
      <c r="O78" s="4"/>
      <c r="P78" s="4"/>
      <c r="Q78" s="4"/>
      <c r="R78" s="4"/>
      <c r="S78" s="4"/>
      <c r="T78" s="4">
        <f t="shared" si="0"/>
        <v>27219.35</v>
      </c>
      <c r="U78" s="32"/>
      <c r="V78" s="33"/>
      <c r="W78" s="4"/>
      <c r="X78" s="4"/>
      <c r="Y78" s="4"/>
      <c r="Z78" s="4"/>
      <c r="AA78" s="4"/>
      <c r="AB78" s="4"/>
      <c r="AC78" s="4"/>
      <c r="AD78" s="4"/>
      <c r="AE78" s="4"/>
      <c r="AF78" s="4">
        <f t="shared" si="1"/>
        <v>0</v>
      </c>
    </row>
    <row r="79" spans="2:32" x14ac:dyDescent="0.25">
      <c r="B79" s="13" t="s">
        <v>1030</v>
      </c>
      <c r="C79" s="13" t="s">
        <v>820</v>
      </c>
      <c r="D79" s="38"/>
      <c r="E79" s="3"/>
      <c r="F79" s="2"/>
      <c r="G79" s="2"/>
      <c r="H79" s="4">
        <f t="shared" si="3"/>
        <v>380</v>
      </c>
      <c r="I79" s="3">
        <v>0</v>
      </c>
      <c r="J79" s="3"/>
      <c r="K79" s="4"/>
      <c r="L79" s="4"/>
      <c r="M79" s="3">
        <v>259</v>
      </c>
      <c r="N79" s="4"/>
      <c r="O79" s="4"/>
      <c r="P79" s="4"/>
      <c r="Q79" s="4"/>
      <c r="R79" s="4"/>
      <c r="S79" s="4"/>
      <c r="T79" s="4">
        <f t="shared" si="0"/>
        <v>27478.35</v>
      </c>
      <c r="U79" s="32"/>
      <c r="V79" s="33"/>
      <c r="W79" s="4"/>
      <c r="X79" s="4"/>
      <c r="Y79" s="4"/>
      <c r="Z79" s="4"/>
      <c r="AA79" s="4"/>
      <c r="AB79" s="4"/>
      <c r="AC79" s="4"/>
      <c r="AD79" s="4"/>
      <c r="AE79" s="4"/>
      <c r="AF79" s="4">
        <f t="shared" si="1"/>
        <v>0</v>
      </c>
    </row>
    <row r="80" spans="2:32" x14ac:dyDescent="0.25">
      <c r="B80" s="13" t="s">
        <v>1030</v>
      </c>
      <c r="C80" s="13" t="s">
        <v>455</v>
      </c>
      <c r="D80" s="38"/>
      <c r="E80" s="3"/>
      <c r="F80" s="2"/>
      <c r="G80" s="2"/>
      <c r="H80" s="4">
        <f t="shared" si="3"/>
        <v>380</v>
      </c>
      <c r="I80" s="3">
        <v>50000</v>
      </c>
      <c r="J80" s="3"/>
      <c r="K80" s="4"/>
      <c r="L80" s="4"/>
      <c r="M80" s="4"/>
      <c r="N80" s="4"/>
      <c r="O80" s="4"/>
      <c r="P80" s="4"/>
      <c r="Q80" s="4"/>
      <c r="R80" s="4"/>
      <c r="S80" s="4"/>
      <c r="T80" s="4">
        <f t="shared" si="0"/>
        <v>77478.350000000006</v>
      </c>
      <c r="U80" s="32"/>
      <c r="V80" s="33"/>
      <c r="W80" s="4"/>
      <c r="X80" s="4"/>
      <c r="Y80" s="4"/>
      <c r="Z80" s="4"/>
      <c r="AA80" s="4"/>
      <c r="AB80" s="4"/>
      <c r="AC80" s="4"/>
      <c r="AD80" s="4"/>
      <c r="AE80" s="4"/>
      <c r="AF80" s="4">
        <f t="shared" si="1"/>
        <v>0</v>
      </c>
    </row>
    <row r="81" spans="2:32" x14ac:dyDescent="0.25">
      <c r="B81" s="13" t="s">
        <v>1031</v>
      </c>
      <c r="C81" s="13" t="s">
        <v>820</v>
      </c>
      <c r="D81" s="38"/>
      <c r="E81" s="3"/>
      <c r="F81" s="2"/>
      <c r="G81" s="2"/>
      <c r="H81" s="4">
        <f t="shared" si="3"/>
        <v>380</v>
      </c>
      <c r="I81" s="3">
        <v>0</v>
      </c>
      <c r="J81" s="3"/>
      <c r="K81" s="4"/>
      <c r="L81" s="4"/>
      <c r="M81" s="3">
        <v>27</v>
      </c>
      <c r="N81" s="4"/>
      <c r="O81" s="4"/>
      <c r="P81" s="4"/>
      <c r="Q81" s="4"/>
      <c r="R81" s="4"/>
      <c r="S81" s="4"/>
      <c r="T81" s="4">
        <f t="shared" si="0"/>
        <v>77505.350000000006</v>
      </c>
      <c r="U81" s="32"/>
      <c r="V81" s="33"/>
      <c r="W81" s="4"/>
      <c r="X81" s="4"/>
      <c r="Y81" s="4"/>
      <c r="Z81" s="4"/>
      <c r="AA81" s="4"/>
      <c r="AB81" s="4"/>
      <c r="AC81" s="4"/>
      <c r="AD81" s="4"/>
      <c r="AE81" s="4"/>
      <c r="AF81" s="4">
        <f t="shared" si="1"/>
        <v>0</v>
      </c>
    </row>
    <row r="82" spans="2:32" x14ac:dyDescent="0.25">
      <c r="B82" s="13" t="s">
        <v>1031</v>
      </c>
      <c r="C82" s="13" t="s">
        <v>820</v>
      </c>
      <c r="D82" s="38"/>
      <c r="E82" s="3"/>
      <c r="F82" s="2"/>
      <c r="G82" s="2"/>
      <c r="H82" s="4">
        <f t="shared" si="3"/>
        <v>380</v>
      </c>
      <c r="I82" s="3">
        <v>0</v>
      </c>
      <c r="J82" s="3"/>
      <c r="K82" s="4"/>
      <c r="L82" s="4"/>
      <c r="M82" s="3">
        <v>25</v>
      </c>
      <c r="N82" s="4"/>
      <c r="O82" s="4"/>
      <c r="P82" s="4"/>
      <c r="Q82" s="4"/>
      <c r="R82" s="4"/>
      <c r="S82" s="4"/>
      <c r="T82" s="4">
        <f t="shared" si="0"/>
        <v>77530.350000000006</v>
      </c>
      <c r="U82" s="32"/>
      <c r="V82" s="33"/>
      <c r="W82" s="4"/>
      <c r="X82" s="4"/>
      <c r="Y82" s="4"/>
      <c r="Z82" s="4"/>
      <c r="AA82" s="4"/>
      <c r="AB82" s="4"/>
      <c r="AC82" s="4"/>
      <c r="AD82" s="4"/>
      <c r="AE82" s="4"/>
      <c r="AF82" s="4">
        <f t="shared" si="1"/>
        <v>0</v>
      </c>
    </row>
    <row r="83" spans="2:32" x14ac:dyDescent="0.25">
      <c r="B83" s="13" t="s">
        <v>1031</v>
      </c>
      <c r="C83" s="13" t="s">
        <v>820</v>
      </c>
      <c r="D83" s="38"/>
      <c r="E83" s="3"/>
      <c r="F83" s="2"/>
      <c r="G83" s="2"/>
      <c r="H83" s="4">
        <f t="shared" si="3"/>
        <v>380</v>
      </c>
      <c r="I83" s="3">
        <v>0</v>
      </c>
      <c r="J83" s="3"/>
      <c r="K83" s="4"/>
      <c r="L83" s="4"/>
      <c r="M83" s="3">
        <v>7</v>
      </c>
      <c r="N83" s="4"/>
      <c r="O83" s="4"/>
      <c r="P83" s="4"/>
      <c r="Q83" s="4"/>
      <c r="R83" s="4"/>
      <c r="S83" s="4"/>
      <c r="T83" s="4">
        <f t="shared" si="0"/>
        <v>77537.350000000006</v>
      </c>
      <c r="U83" s="32"/>
      <c r="V83" s="33"/>
      <c r="W83" s="4"/>
      <c r="X83" s="4"/>
      <c r="Y83" s="4"/>
      <c r="Z83" s="4"/>
      <c r="AA83" s="4"/>
      <c r="AB83" s="4"/>
      <c r="AC83" s="4"/>
      <c r="AD83" s="4"/>
      <c r="AE83" s="4"/>
      <c r="AF83" s="4">
        <f t="shared" si="1"/>
        <v>0</v>
      </c>
    </row>
    <row r="84" spans="2:32" x14ac:dyDescent="0.25">
      <c r="B84" s="13" t="s">
        <v>1031</v>
      </c>
      <c r="C84" s="13" t="s">
        <v>820</v>
      </c>
      <c r="D84" s="38"/>
      <c r="E84" s="3"/>
      <c r="F84" s="2"/>
      <c r="G84" s="2"/>
      <c r="H84" s="4">
        <f t="shared" si="3"/>
        <v>380</v>
      </c>
      <c r="I84" s="3">
        <v>0</v>
      </c>
      <c r="J84" s="3"/>
      <c r="K84" s="4"/>
      <c r="L84" s="4"/>
      <c r="M84" s="3">
        <v>14</v>
      </c>
      <c r="N84" s="4"/>
      <c r="O84" s="4"/>
      <c r="P84" s="4"/>
      <c r="Q84" s="4"/>
      <c r="R84" s="4"/>
      <c r="S84" s="4"/>
      <c r="T84" s="4">
        <f t="shared" si="0"/>
        <v>77551.350000000006</v>
      </c>
      <c r="U84" s="32"/>
      <c r="V84" s="33"/>
      <c r="W84" s="4"/>
      <c r="X84" s="4"/>
      <c r="Y84" s="4"/>
      <c r="Z84" s="4"/>
      <c r="AA84" s="4"/>
      <c r="AB84" s="4"/>
      <c r="AC84" s="4"/>
      <c r="AD84" s="4"/>
      <c r="AE84" s="4"/>
      <c r="AF84" s="4">
        <f t="shared" si="1"/>
        <v>0</v>
      </c>
    </row>
    <row r="85" spans="2:32" x14ac:dyDescent="0.25">
      <c r="B85" s="13" t="s">
        <v>1031</v>
      </c>
      <c r="C85" s="13" t="s">
        <v>820</v>
      </c>
      <c r="D85" s="38"/>
      <c r="E85" s="3"/>
      <c r="F85" s="2"/>
      <c r="G85" s="2"/>
      <c r="H85" s="4">
        <f t="shared" si="3"/>
        <v>380</v>
      </c>
      <c r="I85" s="3">
        <v>0</v>
      </c>
      <c r="J85" s="3"/>
      <c r="K85" s="4"/>
      <c r="L85" s="4"/>
      <c r="M85" s="3">
        <v>48</v>
      </c>
      <c r="N85" s="4"/>
      <c r="O85" s="4"/>
      <c r="P85" s="4"/>
      <c r="Q85" s="4"/>
      <c r="R85" s="4"/>
      <c r="S85" s="4"/>
      <c r="T85" s="4">
        <f t="shared" si="0"/>
        <v>77599.350000000006</v>
      </c>
      <c r="U85" s="32"/>
      <c r="V85" s="33"/>
      <c r="W85" s="4"/>
      <c r="X85" s="4"/>
      <c r="Y85" s="4"/>
      <c r="Z85" s="4"/>
      <c r="AA85" s="4"/>
      <c r="AB85" s="4"/>
      <c r="AC85" s="4"/>
      <c r="AD85" s="4"/>
      <c r="AE85" s="4"/>
      <c r="AF85" s="4">
        <f t="shared" si="1"/>
        <v>0</v>
      </c>
    </row>
    <row r="86" spans="2:32" x14ac:dyDescent="0.25">
      <c r="B86" s="13" t="s">
        <v>1031</v>
      </c>
      <c r="C86" s="13" t="s">
        <v>820</v>
      </c>
      <c r="D86" s="38"/>
      <c r="E86" s="3"/>
      <c r="F86" s="2"/>
      <c r="G86" s="2"/>
      <c r="H86" s="4">
        <f t="shared" si="3"/>
        <v>380</v>
      </c>
      <c r="I86" s="3">
        <v>0</v>
      </c>
      <c r="J86" s="3"/>
      <c r="K86" s="4"/>
      <c r="L86" s="4"/>
      <c r="M86" s="3">
        <v>114</v>
      </c>
      <c r="N86" s="4"/>
      <c r="O86" s="4"/>
      <c r="P86" s="4"/>
      <c r="Q86" s="4"/>
      <c r="R86" s="4"/>
      <c r="S86" s="4"/>
      <c r="T86" s="4">
        <f t="shared" si="0"/>
        <v>77713.350000000006</v>
      </c>
      <c r="U86" s="32"/>
      <c r="V86" s="33"/>
      <c r="W86" s="4"/>
      <c r="X86" s="4"/>
      <c r="Y86" s="4"/>
      <c r="Z86" s="4"/>
      <c r="AA86" s="4"/>
      <c r="AB86" s="4"/>
      <c r="AC86" s="4"/>
      <c r="AD86" s="4"/>
      <c r="AE86" s="4"/>
      <c r="AF86" s="4">
        <f t="shared" si="1"/>
        <v>0</v>
      </c>
    </row>
    <row r="87" spans="2:32" x14ac:dyDescent="0.25">
      <c r="B87" s="13" t="s">
        <v>1031</v>
      </c>
      <c r="C87" s="13" t="s">
        <v>820</v>
      </c>
      <c r="D87" s="38"/>
      <c r="E87" s="3"/>
      <c r="F87" s="2"/>
      <c r="G87" s="2"/>
      <c r="H87" s="4">
        <f t="shared" si="3"/>
        <v>380</v>
      </c>
      <c r="I87" s="3">
        <v>0</v>
      </c>
      <c r="J87" s="3"/>
      <c r="K87" s="4"/>
      <c r="L87" s="4"/>
      <c r="M87" s="3">
        <v>228</v>
      </c>
      <c r="N87" s="4"/>
      <c r="O87" s="4"/>
      <c r="P87" s="4"/>
      <c r="Q87" s="4"/>
      <c r="R87" s="4"/>
      <c r="S87" s="4"/>
      <c r="T87" s="4">
        <f t="shared" si="0"/>
        <v>77941.350000000006</v>
      </c>
      <c r="U87" s="32"/>
      <c r="V87" s="33"/>
      <c r="W87" s="4"/>
      <c r="X87" s="4"/>
      <c r="Y87" s="4"/>
      <c r="Z87" s="4"/>
      <c r="AA87" s="4"/>
      <c r="AB87" s="4"/>
      <c r="AC87" s="4"/>
      <c r="AD87" s="4"/>
      <c r="AE87" s="4"/>
      <c r="AF87" s="4">
        <f t="shared" si="1"/>
        <v>0</v>
      </c>
    </row>
    <row r="88" spans="2:32" x14ac:dyDescent="0.25">
      <c r="B88" s="13" t="s">
        <v>1031</v>
      </c>
      <c r="C88" s="13" t="s">
        <v>820</v>
      </c>
      <c r="D88" s="38"/>
      <c r="E88" s="3"/>
      <c r="F88" s="2"/>
      <c r="G88" s="2"/>
      <c r="H88" s="4">
        <f t="shared" si="3"/>
        <v>380</v>
      </c>
      <c r="I88" s="3">
        <v>0</v>
      </c>
      <c r="J88" s="3"/>
      <c r="K88" s="4"/>
      <c r="L88" s="4"/>
      <c r="M88" s="3">
        <v>259</v>
      </c>
      <c r="N88" s="4"/>
      <c r="O88" s="4"/>
      <c r="P88" s="4"/>
      <c r="Q88" s="4"/>
      <c r="R88" s="4"/>
      <c r="S88" s="4"/>
      <c r="T88" s="4">
        <f t="shared" si="0"/>
        <v>78200.350000000006</v>
      </c>
      <c r="U88" s="32"/>
      <c r="V88" s="33"/>
      <c r="W88" s="4"/>
      <c r="X88" s="4"/>
      <c r="Y88" s="4"/>
      <c r="Z88" s="4"/>
      <c r="AA88" s="4"/>
      <c r="AB88" s="4"/>
      <c r="AC88" s="4"/>
      <c r="AD88" s="4"/>
      <c r="AE88" s="4"/>
      <c r="AF88" s="4">
        <f t="shared" si="1"/>
        <v>0</v>
      </c>
    </row>
    <row r="89" spans="2:32" x14ac:dyDescent="0.25">
      <c r="B89" s="13" t="s">
        <v>1032</v>
      </c>
      <c r="C89" s="36" t="s">
        <v>1033</v>
      </c>
      <c r="D89" s="38"/>
      <c r="E89" s="3"/>
      <c r="F89" s="2"/>
      <c r="G89" s="2"/>
      <c r="H89" s="4">
        <f t="shared" si="3"/>
        <v>380</v>
      </c>
      <c r="I89" s="3">
        <v>25000</v>
      </c>
      <c r="J89" s="3"/>
      <c r="K89" s="4"/>
      <c r="L89" s="4"/>
      <c r="M89" s="4"/>
      <c r="N89" s="4"/>
      <c r="O89" s="4"/>
      <c r="P89" s="4"/>
      <c r="Q89" s="4"/>
      <c r="R89" s="4"/>
      <c r="S89" s="4"/>
      <c r="T89" s="4">
        <f t="shared" si="0"/>
        <v>103200.35</v>
      </c>
      <c r="U89" s="32"/>
      <c r="V89" s="33"/>
      <c r="W89" s="4"/>
      <c r="X89" s="4"/>
      <c r="Y89" s="4"/>
      <c r="Z89" s="4"/>
      <c r="AA89" s="4"/>
      <c r="AB89" s="4"/>
      <c r="AC89" s="4"/>
      <c r="AD89" s="4"/>
      <c r="AE89" s="4"/>
      <c r="AF89" s="4">
        <f t="shared" si="1"/>
        <v>0</v>
      </c>
    </row>
    <row r="90" spans="2:32" x14ac:dyDescent="0.25">
      <c r="B90" s="13" t="s">
        <v>1032</v>
      </c>
      <c r="C90" s="36" t="s">
        <v>1033</v>
      </c>
      <c r="D90" s="38"/>
      <c r="E90" s="3"/>
      <c r="F90" s="2"/>
      <c r="G90" s="2"/>
      <c r="H90" s="4">
        <f t="shared" si="3"/>
        <v>380</v>
      </c>
      <c r="I90" s="3">
        <v>25000</v>
      </c>
      <c r="J90" s="3"/>
      <c r="K90" s="4"/>
      <c r="L90" s="4"/>
      <c r="M90" s="4"/>
      <c r="N90" s="4"/>
      <c r="O90" s="4"/>
      <c r="P90" s="4"/>
      <c r="Q90" s="4"/>
      <c r="R90" s="4"/>
      <c r="S90" s="4"/>
      <c r="T90" s="4">
        <f t="shared" si="0"/>
        <v>128200.35</v>
      </c>
      <c r="U90" s="32"/>
      <c r="V90" s="33"/>
      <c r="W90" s="4"/>
      <c r="X90" s="4"/>
      <c r="Y90" s="4"/>
      <c r="Z90" s="4"/>
      <c r="AA90" s="4"/>
      <c r="AB90" s="4"/>
      <c r="AC90" s="4"/>
      <c r="AD90" s="4"/>
      <c r="AE90" s="4"/>
      <c r="AF90" s="4">
        <f t="shared" si="1"/>
        <v>0</v>
      </c>
    </row>
    <row r="91" spans="2:32" x14ac:dyDescent="0.25">
      <c r="B91" s="13" t="s">
        <v>1032</v>
      </c>
      <c r="C91" s="13" t="s">
        <v>455</v>
      </c>
      <c r="D91" s="38"/>
      <c r="E91" s="3"/>
      <c r="F91" s="2"/>
      <c r="G91" s="2"/>
      <c r="H91" s="4">
        <f t="shared" si="3"/>
        <v>380</v>
      </c>
      <c r="I91" s="3">
        <v>25000</v>
      </c>
      <c r="J91" s="3"/>
      <c r="K91" s="4"/>
      <c r="L91" s="4"/>
      <c r="M91" s="4"/>
      <c r="N91" s="4"/>
      <c r="O91" s="4"/>
      <c r="P91" s="4"/>
      <c r="Q91" s="4"/>
      <c r="R91" s="4"/>
      <c r="S91" s="4"/>
      <c r="T91" s="4">
        <f t="shared" si="0"/>
        <v>153200.35</v>
      </c>
      <c r="U91" s="32"/>
      <c r="V91" s="33"/>
      <c r="W91" s="4"/>
      <c r="X91" s="4"/>
      <c r="Y91" s="4"/>
      <c r="Z91" s="4"/>
      <c r="AA91" s="4"/>
      <c r="AB91" s="4"/>
      <c r="AC91" s="4"/>
      <c r="AD91" s="4"/>
      <c r="AE91" s="4"/>
      <c r="AF91" s="4">
        <f t="shared" si="1"/>
        <v>0</v>
      </c>
    </row>
    <row r="92" spans="2:32" x14ac:dyDescent="0.25">
      <c r="B92" s="13" t="s">
        <v>1032</v>
      </c>
      <c r="C92" s="13" t="s">
        <v>456</v>
      </c>
      <c r="D92" s="38"/>
      <c r="E92" s="3"/>
      <c r="F92" s="2"/>
      <c r="G92" s="2"/>
      <c r="H92" s="4">
        <f t="shared" si="3"/>
        <v>380</v>
      </c>
      <c r="I92" s="3">
        <v>25000</v>
      </c>
      <c r="J92" s="3"/>
      <c r="K92" s="4"/>
      <c r="L92" s="4"/>
      <c r="M92" s="4"/>
      <c r="N92" s="4"/>
      <c r="O92" s="4"/>
      <c r="P92" s="4"/>
      <c r="Q92" s="4"/>
      <c r="R92" s="4"/>
      <c r="S92" s="4"/>
      <c r="T92" s="4">
        <f t="shared" si="0"/>
        <v>178200.35</v>
      </c>
      <c r="U92" s="32"/>
      <c r="V92" s="33"/>
      <c r="W92" s="4"/>
      <c r="X92" s="4"/>
      <c r="Y92" s="4"/>
      <c r="Z92" s="4"/>
      <c r="AA92" s="4"/>
      <c r="AB92" s="4"/>
      <c r="AC92" s="4"/>
      <c r="AD92" s="4"/>
      <c r="AE92" s="4"/>
      <c r="AF92" s="4">
        <f t="shared" si="1"/>
        <v>0</v>
      </c>
    </row>
    <row r="93" spans="2:32" x14ac:dyDescent="0.25">
      <c r="B93" s="13" t="s">
        <v>1034</v>
      </c>
      <c r="C93" s="13" t="s">
        <v>660</v>
      </c>
      <c r="D93" s="38"/>
      <c r="E93" s="3"/>
      <c r="F93" s="2"/>
      <c r="G93" s="2"/>
      <c r="H93" s="4">
        <f t="shared" si="3"/>
        <v>380</v>
      </c>
      <c r="I93" s="3"/>
      <c r="J93" s="3">
        <v>0</v>
      </c>
      <c r="K93" s="4"/>
      <c r="L93" s="4"/>
      <c r="M93" s="4"/>
      <c r="N93" s="4"/>
      <c r="O93" s="4"/>
      <c r="P93" s="4"/>
      <c r="Q93" s="4"/>
      <c r="R93" s="4"/>
      <c r="S93" s="4">
        <v>150000</v>
      </c>
      <c r="T93" s="4">
        <f t="shared" si="0"/>
        <v>28200.350000000006</v>
      </c>
      <c r="U93" s="32"/>
      <c r="V93" s="33"/>
      <c r="W93" s="4"/>
      <c r="X93" s="4"/>
      <c r="Y93" s="4"/>
      <c r="Z93" s="4"/>
      <c r="AA93" s="4"/>
      <c r="AB93" s="4"/>
      <c r="AC93" s="4"/>
      <c r="AD93" s="4"/>
      <c r="AE93" s="4"/>
      <c r="AF93" s="4">
        <f t="shared" si="1"/>
        <v>0</v>
      </c>
    </row>
    <row r="94" spans="2:32" x14ac:dyDescent="0.25">
      <c r="B94" s="13" t="s">
        <v>1035</v>
      </c>
      <c r="C94" s="13" t="s">
        <v>1036</v>
      </c>
      <c r="D94" s="38"/>
      <c r="E94" s="3"/>
      <c r="F94" s="2"/>
      <c r="G94" s="2"/>
      <c r="H94" s="4">
        <f t="shared" si="3"/>
        <v>380</v>
      </c>
      <c r="I94" s="3">
        <v>1200</v>
      </c>
      <c r="J94" s="3"/>
      <c r="K94" s="4"/>
      <c r="L94" s="4"/>
      <c r="M94" s="4"/>
      <c r="N94" s="4"/>
      <c r="O94" s="4"/>
      <c r="P94" s="4"/>
      <c r="Q94" s="4"/>
      <c r="R94" s="4"/>
      <c r="S94" s="4"/>
      <c r="T94" s="4">
        <f t="shared" si="0"/>
        <v>29400.350000000006</v>
      </c>
      <c r="U94" s="32"/>
      <c r="V94" s="33"/>
      <c r="W94" s="4"/>
      <c r="X94" s="4"/>
      <c r="Y94" s="4"/>
      <c r="Z94" s="4"/>
      <c r="AA94" s="4"/>
      <c r="AB94" s="4"/>
      <c r="AC94" s="4"/>
      <c r="AD94" s="4"/>
      <c r="AE94" s="4"/>
      <c r="AF94" s="4">
        <f t="shared" si="1"/>
        <v>0</v>
      </c>
    </row>
    <row r="95" spans="2:32" x14ac:dyDescent="0.25">
      <c r="B95" s="13" t="s">
        <v>1037</v>
      </c>
      <c r="C95" s="13" t="s">
        <v>820</v>
      </c>
      <c r="D95" s="38"/>
      <c r="E95" s="3"/>
      <c r="F95" s="2"/>
      <c r="G95" s="2"/>
      <c r="H95" s="4">
        <f t="shared" si="3"/>
        <v>380</v>
      </c>
      <c r="I95" s="3">
        <v>0</v>
      </c>
      <c r="J95" s="3"/>
      <c r="K95" s="4"/>
      <c r="L95" s="4"/>
      <c r="M95" s="3">
        <v>328</v>
      </c>
      <c r="N95" s="4"/>
      <c r="O95" s="4"/>
      <c r="P95" s="4"/>
      <c r="Q95" s="4"/>
      <c r="R95" s="4"/>
      <c r="S95" s="4"/>
      <c r="T95" s="4">
        <f t="shared" si="0"/>
        <v>29728.350000000006</v>
      </c>
      <c r="U95" s="32"/>
      <c r="V95" s="33"/>
      <c r="W95" s="4"/>
      <c r="X95" s="4"/>
      <c r="Y95" s="4"/>
      <c r="Z95" s="4"/>
      <c r="AA95" s="4"/>
      <c r="AB95" s="4"/>
      <c r="AC95" s="4"/>
      <c r="AD95" s="4"/>
      <c r="AE95" s="4"/>
      <c r="AF95" s="4">
        <f t="shared" si="1"/>
        <v>0</v>
      </c>
    </row>
    <row r="96" spans="2:32" x14ac:dyDescent="0.25">
      <c r="B96" s="13" t="s">
        <v>1038</v>
      </c>
      <c r="C96" s="13" t="s">
        <v>820</v>
      </c>
      <c r="D96" s="38"/>
      <c r="E96" s="3"/>
      <c r="F96" s="2"/>
      <c r="G96" s="2"/>
      <c r="H96" s="4">
        <f t="shared" si="3"/>
        <v>380</v>
      </c>
      <c r="I96" s="3">
        <v>0</v>
      </c>
      <c r="J96" s="3"/>
      <c r="K96" s="4"/>
      <c r="L96" s="4"/>
      <c r="M96" s="3">
        <v>27</v>
      </c>
      <c r="N96" s="4"/>
      <c r="O96" s="4"/>
      <c r="P96" s="4"/>
      <c r="Q96" s="4"/>
      <c r="R96" s="4"/>
      <c r="S96" s="4"/>
      <c r="T96" s="4">
        <f t="shared" si="0"/>
        <v>29755.350000000006</v>
      </c>
      <c r="U96" s="32"/>
      <c r="V96" s="33"/>
      <c r="W96" s="4"/>
      <c r="X96" s="4"/>
      <c r="Y96" s="4"/>
      <c r="Z96" s="4"/>
      <c r="AA96" s="4"/>
      <c r="AB96" s="4"/>
      <c r="AC96" s="4"/>
      <c r="AD96" s="4"/>
      <c r="AE96" s="4"/>
      <c r="AF96" s="4">
        <f t="shared" si="1"/>
        <v>0</v>
      </c>
    </row>
    <row r="97" spans="2:32" x14ac:dyDescent="0.25">
      <c r="B97" s="13" t="s">
        <v>1038</v>
      </c>
      <c r="C97" s="13" t="s">
        <v>820</v>
      </c>
      <c r="D97" s="38"/>
      <c r="E97" s="3"/>
      <c r="F97" s="2"/>
      <c r="G97" s="2"/>
      <c r="H97" s="4">
        <f t="shared" si="3"/>
        <v>380</v>
      </c>
      <c r="I97" s="3">
        <v>0</v>
      </c>
      <c r="J97" s="3"/>
      <c r="K97" s="4"/>
      <c r="L97" s="4"/>
      <c r="M97" s="3">
        <v>25</v>
      </c>
      <c r="N97" s="4"/>
      <c r="O97" s="4"/>
      <c r="P97" s="4"/>
      <c r="Q97" s="4"/>
      <c r="R97" s="4"/>
      <c r="S97" s="4"/>
      <c r="T97" s="4">
        <f t="shared" si="0"/>
        <v>29780.350000000006</v>
      </c>
      <c r="U97" s="32"/>
      <c r="V97" s="33"/>
      <c r="W97" s="4"/>
      <c r="X97" s="4"/>
      <c r="Y97" s="4"/>
      <c r="Z97" s="4"/>
      <c r="AA97" s="4"/>
      <c r="AB97" s="4"/>
      <c r="AC97" s="4"/>
      <c r="AD97" s="4"/>
      <c r="AE97" s="4"/>
      <c r="AF97" s="4">
        <f t="shared" si="1"/>
        <v>0</v>
      </c>
    </row>
    <row r="98" spans="2:32" x14ac:dyDescent="0.25">
      <c r="B98" s="13" t="s">
        <v>1038</v>
      </c>
      <c r="C98" s="13" t="s">
        <v>820</v>
      </c>
      <c r="D98" s="38"/>
      <c r="E98" s="3"/>
      <c r="F98" s="2"/>
      <c r="G98" s="2"/>
      <c r="H98" s="4">
        <f t="shared" si="3"/>
        <v>380</v>
      </c>
      <c r="I98" s="3">
        <v>0</v>
      </c>
      <c r="J98" s="3"/>
      <c r="K98" s="4"/>
      <c r="L98" s="4"/>
      <c r="M98" s="3">
        <v>7</v>
      </c>
      <c r="N98" s="4"/>
      <c r="O98" s="4"/>
      <c r="P98" s="4"/>
      <c r="Q98" s="4"/>
      <c r="R98" s="4"/>
      <c r="S98" s="4"/>
      <c r="T98" s="4">
        <f t="shared" si="0"/>
        <v>29787.350000000006</v>
      </c>
      <c r="U98" s="32"/>
      <c r="V98" s="33"/>
      <c r="W98" s="4"/>
      <c r="X98" s="4"/>
      <c r="Y98" s="4"/>
      <c r="Z98" s="4"/>
      <c r="AA98" s="4"/>
      <c r="AB98" s="4"/>
      <c r="AC98" s="4"/>
      <c r="AD98" s="4"/>
      <c r="AE98" s="4"/>
      <c r="AF98" s="4">
        <f t="shared" si="1"/>
        <v>0</v>
      </c>
    </row>
    <row r="99" spans="2:32" x14ac:dyDescent="0.25">
      <c r="B99" s="13" t="s">
        <v>1038</v>
      </c>
      <c r="C99" s="13" t="s">
        <v>820</v>
      </c>
      <c r="D99" s="38"/>
      <c r="E99" s="3"/>
      <c r="F99" s="2"/>
      <c r="G99" s="2"/>
      <c r="H99" s="4">
        <f t="shared" si="3"/>
        <v>380</v>
      </c>
      <c r="I99" s="3">
        <v>0</v>
      </c>
      <c r="J99" s="3"/>
      <c r="K99" s="4"/>
      <c r="L99" s="4"/>
      <c r="M99" s="3">
        <v>14</v>
      </c>
      <c r="N99" s="4"/>
      <c r="O99" s="4"/>
      <c r="P99" s="4"/>
      <c r="Q99" s="4"/>
      <c r="R99" s="4"/>
      <c r="S99" s="4"/>
      <c r="T99" s="4">
        <f t="shared" si="0"/>
        <v>29801.350000000006</v>
      </c>
      <c r="U99" s="32"/>
      <c r="V99" s="33"/>
      <c r="W99" s="4"/>
      <c r="X99" s="4"/>
      <c r="Y99" s="4"/>
      <c r="Z99" s="4"/>
      <c r="AA99" s="4"/>
      <c r="AB99" s="4"/>
      <c r="AC99" s="4"/>
      <c r="AD99" s="4"/>
      <c r="AE99" s="4"/>
      <c r="AF99" s="4">
        <f t="shared" si="1"/>
        <v>0</v>
      </c>
    </row>
    <row r="100" spans="2:32" x14ac:dyDescent="0.25">
      <c r="B100" s="13" t="s">
        <v>1038</v>
      </c>
      <c r="C100" s="13" t="s">
        <v>820</v>
      </c>
      <c r="D100" s="38"/>
      <c r="E100" s="3"/>
      <c r="F100" s="2"/>
      <c r="G100" s="2"/>
      <c r="H100" s="4">
        <f t="shared" si="3"/>
        <v>380</v>
      </c>
      <c r="I100" s="3">
        <v>0</v>
      </c>
      <c r="J100" s="3"/>
      <c r="K100" s="4"/>
      <c r="L100" s="4"/>
      <c r="M100" s="3">
        <v>48</v>
      </c>
      <c r="N100" s="4"/>
      <c r="O100" s="4"/>
      <c r="P100" s="4"/>
      <c r="Q100" s="4"/>
      <c r="R100" s="4"/>
      <c r="S100" s="4"/>
      <c r="T100" s="4">
        <f t="shared" si="0"/>
        <v>29849.350000000006</v>
      </c>
      <c r="U100" s="32"/>
      <c r="V100" s="33"/>
      <c r="W100" s="4"/>
      <c r="X100" s="4"/>
      <c r="Y100" s="4"/>
      <c r="Z100" s="4"/>
      <c r="AA100" s="4"/>
      <c r="AB100" s="4"/>
      <c r="AC100" s="4"/>
      <c r="AD100" s="4"/>
      <c r="AE100" s="4"/>
      <c r="AF100" s="4">
        <f t="shared" si="1"/>
        <v>0</v>
      </c>
    </row>
    <row r="101" spans="2:32" x14ac:dyDescent="0.25">
      <c r="B101" s="13" t="s">
        <v>1038</v>
      </c>
      <c r="C101" s="13" t="s">
        <v>820</v>
      </c>
      <c r="D101" s="38"/>
      <c r="E101" s="3"/>
      <c r="F101" s="2"/>
      <c r="G101" s="2"/>
      <c r="H101" s="4">
        <f t="shared" si="3"/>
        <v>380</v>
      </c>
      <c r="I101" s="3">
        <v>0</v>
      </c>
      <c r="J101" s="3"/>
      <c r="K101" s="4"/>
      <c r="L101" s="4"/>
      <c r="M101" s="3">
        <v>114</v>
      </c>
      <c r="N101" s="4"/>
      <c r="O101" s="4"/>
      <c r="P101" s="4"/>
      <c r="Q101" s="4"/>
      <c r="R101" s="4"/>
      <c r="S101" s="4"/>
      <c r="T101" s="4">
        <f t="shared" si="0"/>
        <v>29963.350000000006</v>
      </c>
      <c r="U101" s="32"/>
      <c r="V101" s="33"/>
      <c r="W101" s="4"/>
      <c r="X101" s="4"/>
      <c r="Y101" s="4"/>
      <c r="Z101" s="4"/>
      <c r="AA101" s="4"/>
      <c r="AB101" s="4"/>
      <c r="AC101" s="4"/>
      <c r="AD101" s="4"/>
      <c r="AE101" s="4"/>
      <c r="AF101" s="4">
        <f t="shared" si="1"/>
        <v>0</v>
      </c>
    </row>
    <row r="102" spans="2:32" x14ac:dyDescent="0.25">
      <c r="B102" s="13" t="s">
        <v>1038</v>
      </c>
      <c r="C102" s="13" t="s">
        <v>820</v>
      </c>
      <c r="D102" s="38"/>
      <c r="E102" s="3"/>
      <c r="F102" s="2"/>
      <c r="G102" s="2"/>
      <c r="H102" s="4">
        <f t="shared" si="3"/>
        <v>380</v>
      </c>
      <c r="I102" s="3">
        <v>0</v>
      </c>
      <c r="J102" s="3"/>
      <c r="K102" s="4"/>
      <c r="L102" s="4"/>
      <c r="M102" s="3">
        <v>228</v>
      </c>
      <c r="N102" s="4"/>
      <c r="O102" s="4"/>
      <c r="P102" s="4"/>
      <c r="Q102" s="4"/>
      <c r="R102" s="4"/>
      <c r="S102" s="4"/>
      <c r="T102" s="4">
        <f t="shared" si="0"/>
        <v>30191.350000000006</v>
      </c>
      <c r="U102" s="32"/>
      <c r="V102" s="33"/>
      <c r="W102" s="4"/>
      <c r="X102" s="4"/>
      <c r="Y102" s="4"/>
      <c r="Z102" s="4"/>
      <c r="AA102" s="4"/>
      <c r="AB102" s="4"/>
      <c r="AC102" s="4"/>
      <c r="AD102" s="4"/>
      <c r="AE102" s="4"/>
      <c r="AF102" s="4">
        <f t="shared" si="1"/>
        <v>0</v>
      </c>
    </row>
    <row r="103" spans="2:32" x14ac:dyDescent="0.25">
      <c r="B103" s="13" t="s">
        <v>1038</v>
      </c>
      <c r="C103" s="13" t="s">
        <v>820</v>
      </c>
      <c r="D103" s="38"/>
      <c r="E103" s="3"/>
      <c r="F103" s="2"/>
      <c r="G103" s="2"/>
      <c r="H103" s="4">
        <f t="shared" si="3"/>
        <v>380</v>
      </c>
      <c r="I103" s="3">
        <v>0</v>
      </c>
      <c r="J103" s="3"/>
      <c r="K103" s="4"/>
      <c r="L103" s="4"/>
      <c r="M103" s="3">
        <v>259</v>
      </c>
      <c r="N103" s="4"/>
      <c r="O103" s="4"/>
      <c r="P103" s="4"/>
      <c r="Q103" s="4"/>
      <c r="R103" s="4"/>
      <c r="S103" s="4"/>
      <c r="T103" s="4">
        <f t="shared" si="0"/>
        <v>30450.350000000006</v>
      </c>
      <c r="U103" s="32"/>
      <c r="V103" s="33"/>
      <c r="W103" s="4"/>
      <c r="X103" s="4"/>
      <c r="Y103" s="4"/>
      <c r="Z103" s="4"/>
      <c r="AA103" s="4"/>
      <c r="AB103" s="4"/>
      <c r="AC103" s="4"/>
      <c r="AD103" s="4"/>
      <c r="AE103" s="4"/>
      <c r="AF103" s="4">
        <f t="shared" si="1"/>
        <v>0</v>
      </c>
    </row>
    <row r="104" spans="2:32" x14ac:dyDescent="0.25">
      <c r="B104" s="13" t="s">
        <v>1039</v>
      </c>
      <c r="C104" s="13" t="s">
        <v>787</v>
      </c>
      <c r="D104" s="38"/>
      <c r="E104" s="3"/>
      <c r="F104" s="2"/>
      <c r="G104" s="2"/>
      <c r="H104" s="4">
        <f t="shared" si="3"/>
        <v>380</v>
      </c>
      <c r="I104" s="3">
        <v>2500</v>
      </c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>
        <f t="shared" si="0"/>
        <v>32950.350000000006</v>
      </c>
      <c r="U104" s="32"/>
      <c r="V104" s="33"/>
      <c r="W104" s="4"/>
      <c r="X104" s="4"/>
      <c r="Y104" s="4"/>
      <c r="Z104" s="4"/>
      <c r="AA104" s="4"/>
      <c r="AB104" s="4"/>
      <c r="AC104" s="4"/>
      <c r="AD104" s="4"/>
      <c r="AE104" s="4"/>
      <c r="AF104" s="4">
        <f t="shared" si="1"/>
        <v>0</v>
      </c>
    </row>
    <row r="105" spans="2:32" x14ac:dyDescent="0.25">
      <c r="B105" s="13" t="s">
        <v>1040</v>
      </c>
      <c r="C105" s="13" t="s">
        <v>820</v>
      </c>
      <c r="D105" s="38"/>
      <c r="E105" s="3"/>
      <c r="F105" s="2"/>
      <c r="G105" s="2"/>
      <c r="H105" s="4">
        <f t="shared" si="3"/>
        <v>380</v>
      </c>
      <c r="I105" s="3">
        <v>0</v>
      </c>
      <c r="J105" s="3"/>
      <c r="K105" s="4"/>
      <c r="L105" s="4"/>
      <c r="M105" s="3">
        <v>820</v>
      </c>
      <c r="N105" s="4"/>
      <c r="O105" s="4"/>
      <c r="P105" s="4"/>
      <c r="Q105" s="4"/>
      <c r="R105" s="4"/>
      <c r="S105" s="4"/>
      <c r="T105" s="4">
        <f t="shared" si="0"/>
        <v>33770.350000000006</v>
      </c>
      <c r="U105" s="32"/>
      <c r="V105" s="33"/>
      <c r="W105" s="4"/>
      <c r="X105" s="4"/>
      <c r="Y105" s="4"/>
      <c r="Z105" s="4"/>
      <c r="AA105" s="4"/>
      <c r="AB105" s="4"/>
      <c r="AC105" s="4"/>
      <c r="AD105" s="4"/>
      <c r="AE105" s="4"/>
      <c r="AF105" s="4">
        <f t="shared" si="1"/>
        <v>0</v>
      </c>
    </row>
    <row r="106" spans="2:32" x14ac:dyDescent="0.25">
      <c r="B106" s="13" t="s">
        <v>1041</v>
      </c>
      <c r="C106" s="13" t="s">
        <v>820</v>
      </c>
      <c r="D106" s="38"/>
      <c r="E106" s="3"/>
      <c r="F106" s="2"/>
      <c r="G106" s="2"/>
      <c r="H106" s="4">
        <f t="shared" si="3"/>
        <v>380</v>
      </c>
      <c r="I106" s="3">
        <v>0</v>
      </c>
      <c r="J106" s="3"/>
      <c r="K106" s="4"/>
      <c r="L106" s="4"/>
      <c r="M106" s="3">
        <v>27</v>
      </c>
      <c r="N106" s="4"/>
      <c r="O106" s="4"/>
      <c r="P106" s="4"/>
      <c r="Q106" s="4"/>
      <c r="R106" s="4"/>
      <c r="S106" s="4"/>
      <c r="T106" s="4">
        <f t="shared" si="0"/>
        <v>33797.350000000006</v>
      </c>
      <c r="U106" s="32"/>
      <c r="V106" s="33"/>
      <c r="W106" s="4"/>
      <c r="X106" s="4"/>
      <c r="Y106" s="4"/>
      <c r="Z106" s="4"/>
      <c r="AA106" s="4"/>
      <c r="AB106" s="4"/>
      <c r="AC106" s="4"/>
      <c r="AD106" s="4"/>
      <c r="AE106" s="4"/>
      <c r="AF106" s="4">
        <f t="shared" si="1"/>
        <v>0</v>
      </c>
    </row>
    <row r="107" spans="2:32" x14ac:dyDescent="0.25">
      <c r="B107" s="13" t="s">
        <v>1041</v>
      </c>
      <c r="C107" s="13" t="s">
        <v>820</v>
      </c>
      <c r="D107" s="38"/>
      <c r="E107" s="3"/>
      <c r="F107" s="2"/>
      <c r="G107" s="2"/>
      <c r="H107" s="4">
        <f t="shared" si="3"/>
        <v>380</v>
      </c>
      <c r="I107" s="3">
        <v>0</v>
      </c>
      <c r="J107" s="3"/>
      <c r="K107" s="4"/>
      <c r="L107" s="4"/>
      <c r="M107" s="3">
        <v>25</v>
      </c>
      <c r="N107" s="4"/>
      <c r="O107" s="4"/>
      <c r="P107" s="4"/>
      <c r="Q107" s="4"/>
      <c r="R107" s="4"/>
      <c r="S107" s="4"/>
      <c r="T107" s="4">
        <f t="shared" si="0"/>
        <v>33822.350000000006</v>
      </c>
      <c r="U107" s="32"/>
      <c r="V107" s="33"/>
      <c r="W107" s="4"/>
      <c r="X107" s="4"/>
      <c r="Y107" s="4"/>
      <c r="Z107" s="4"/>
      <c r="AA107" s="4"/>
      <c r="AB107" s="4"/>
      <c r="AC107" s="4"/>
      <c r="AD107" s="4"/>
      <c r="AE107" s="4"/>
      <c r="AF107" s="4">
        <f t="shared" si="1"/>
        <v>0</v>
      </c>
    </row>
    <row r="108" spans="2:32" x14ac:dyDescent="0.25">
      <c r="B108" s="13" t="s">
        <v>1041</v>
      </c>
      <c r="C108" s="13" t="s">
        <v>820</v>
      </c>
      <c r="D108" s="38"/>
      <c r="E108" s="3"/>
      <c r="F108" s="2"/>
      <c r="G108" s="2"/>
      <c r="H108" s="4">
        <f t="shared" si="3"/>
        <v>380</v>
      </c>
      <c r="I108" s="3">
        <v>0</v>
      </c>
      <c r="J108" s="3"/>
      <c r="K108" s="4"/>
      <c r="L108" s="4"/>
      <c r="M108" s="3">
        <v>7</v>
      </c>
      <c r="N108" s="4"/>
      <c r="O108" s="4"/>
      <c r="P108" s="4"/>
      <c r="Q108" s="4"/>
      <c r="R108" s="4"/>
      <c r="S108" s="4"/>
      <c r="T108" s="4">
        <f t="shared" si="0"/>
        <v>33829.350000000006</v>
      </c>
      <c r="U108" s="32"/>
      <c r="V108" s="33"/>
      <c r="W108" s="4"/>
      <c r="X108" s="4"/>
      <c r="Y108" s="4"/>
      <c r="Z108" s="4"/>
      <c r="AA108" s="4"/>
      <c r="AB108" s="4"/>
      <c r="AC108" s="4"/>
      <c r="AD108" s="4"/>
      <c r="AE108" s="4"/>
      <c r="AF108" s="4">
        <f t="shared" si="1"/>
        <v>0</v>
      </c>
    </row>
    <row r="109" spans="2:32" x14ac:dyDescent="0.25">
      <c r="B109" s="13" t="s">
        <v>1041</v>
      </c>
      <c r="C109" s="13" t="s">
        <v>820</v>
      </c>
      <c r="D109" s="38"/>
      <c r="E109" s="3"/>
      <c r="F109" s="2"/>
      <c r="G109" s="2"/>
      <c r="H109" s="4">
        <f t="shared" si="3"/>
        <v>380</v>
      </c>
      <c r="I109" s="3">
        <v>0</v>
      </c>
      <c r="J109" s="3"/>
      <c r="K109" s="4"/>
      <c r="L109" s="4"/>
      <c r="M109" s="3">
        <v>14</v>
      </c>
      <c r="N109" s="4"/>
      <c r="O109" s="4"/>
      <c r="P109" s="4"/>
      <c r="Q109" s="4"/>
      <c r="R109" s="4"/>
      <c r="S109" s="4"/>
      <c r="T109" s="4">
        <f t="shared" si="0"/>
        <v>33843.350000000006</v>
      </c>
      <c r="U109" s="32"/>
      <c r="V109" s="33"/>
      <c r="W109" s="4"/>
      <c r="X109" s="4"/>
      <c r="Y109" s="4"/>
      <c r="Z109" s="4"/>
      <c r="AA109" s="4"/>
      <c r="AB109" s="4"/>
      <c r="AC109" s="4"/>
      <c r="AD109" s="4"/>
      <c r="AE109" s="4"/>
      <c r="AF109" s="4">
        <f t="shared" si="1"/>
        <v>0</v>
      </c>
    </row>
    <row r="110" spans="2:32" x14ac:dyDescent="0.25">
      <c r="B110" s="13" t="s">
        <v>1041</v>
      </c>
      <c r="C110" s="13" t="s">
        <v>820</v>
      </c>
      <c r="D110" s="38"/>
      <c r="E110" s="3"/>
      <c r="F110" s="2"/>
      <c r="G110" s="2"/>
      <c r="H110" s="4">
        <f t="shared" si="3"/>
        <v>380</v>
      </c>
      <c r="I110" s="3">
        <v>0</v>
      </c>
      <c r="J110" s="3"/>
      <c r="K110" s="4"/>
      <c r="L110" s="4"/>
      <c r="M110" s="3">
        <v>48</v>
      </c>
      <c r="N110" s="4"/>
      <c r="O110" s="4"/>
      <c r="P110" s="4"/>
      <c r="Q110" s="4"/>
      <c r="R110" s="4"/>
      <c r="S110" s="4"/>
      <c r="T110" s="4">
        <f t="shared" si="0"/>
        <v>33891.350000000006</v>
      </c>
      <c r="U110" s="32"/>
      <c r="V110" s="33"/>
      <c r="W110" s="4"/>
      <c r="X110" s="4"/>
      <c r="Y110" s="4"/>
      <c r="Z110" s="4"/>
      <c r="AA110" s="4"/>
      <c r="AB110" s="4"/>
      <c r="AC110" s="4"/>
      <c r="AD110" s="4"/>
      <c r="AE110" s="4"/>
      <c r="AF110" s="4">
        <f t="shared" si="1"/>
        <v>0</v>
      </c>
    </row>
    <row r="111" spans="2:32" x14ac:dyDescent="0.25">
      <c r="B111" s="13" t="s">
        <v>1041</v>
      </c>
      <c r="C111" s="13" t="s">
        <v>820</v>
      </c>
      <c r="D111" s="38"/>
      <c r="E111" s="3"/>
      <c r="F111" s="2"/>
      <c r="G111" s="2"/>
      <c r="H111" s="4">
        <f t="shared" si="3"/>
        <v>380</v>
      </c>
      <c r="I111" s="3">
        <v>0</v>
      </c>
      <c r="J111" s="3"/>
      <c r="K111" s="4"/>
      <c r="L111" s="4"/>
      <c r="M111" s="3">
        <v>114</v>
      </c>
      <c r="N111" s="4"/>
      <c r="O111" s="4"/>
      <c r="P111" s="4"/>
      <c r="Q111" s="4"/>
      <c r="R111" s="4"/>
      <c r="S111" s="4"/>
      <c r="T111" s="4">
        <f t="shared" si="0"/>
        <v>34005.350000000006</v>
      </c>
      <c r="U111" s="32"/>
      <c r="V111" s="33"/>
      <c r="W111" s="4"/>
      <c r="X111" s="4"/>
      <c r="Y111" s="4"/>
      <c r="Z111" s="4"/>
      <c r="AA111" s="4"/>
      <c r="AB111" s="4"/>
      <c r="AC111" s="4"/>
      <c r="AD111" s="4"/>
      <c r="AE111" s="4"/>
      <c r="AF111" s="4">
        <f t="shared" si="1"/>
        <v>0</v>
      </c>
    </row>
    <row r="112" spans="2:32" x14ac:dyDescent="0.25">
      <c r="B112" s="13" t="s">
        <v>1041</v>
      </c>
      <c r="C112" s="13" t="s">
        <v>820</v>
      </c>
      <c r="D112" s="38"/>
      <c r="E112" s="3"/>
      <c r="F112" s="2"/>
      <c r="G112" s="2"/>
      <c r="H112" s="4">
        <f t="shared" si="3"/>
        <v>380</v>
      </c>
      <c r="I112" s="3">
        <v>0</v>
      </c>
      <c r="J112" s="3"/>
      <c r="K112" s="4"/>
      <c r="L112" s="4"/>
      <c r="M112" s="3">
        <v>228</v>
      </c>
      <c r="N112" s="4"/>
      <c r="O112" s="4"/>
      <c r="P112" s="4"/>
      <c r="Q112" s="4"/>
      <c r="R112" s="4"/>
      <c r="S112" s="4"/>
      <c r="T112" s="4">
        <f t="shared" si="0"/>
        <v>34233.350000000006</v>
      </c>
      <c r="U112" s="32"/>
      <c r="V112" s="33"/>
      <c r="W112" s="4"/>
      <c r="X112" s="4"/>
      <c r="Y112" s="4"/>
      <c r="Z112" s="4"/>
      <c r="AA112" s="4"/>
      <c r="AB112" s="4"/>
      <c r="AC112" s="4"/>
      <c r="AD112" s="4"/>
      <c r="AE112" s="4"/>
      <c r="AF112" s="4">
        <f t="shared" si="1"/>
        <v>0</v>
      </c>
    </row>
    <row r="113" spans="2:32" x14ac:dyDescent="0.25">
      <c r="B113" s="13" t="s">
        <v>1041</v>
      </c>
      <c r="C113" s="13" t="s">
        <v>820</v>
      </c>
      <c r="D113" s="38"/>
      <c r="E113" s="3"/>
      <c r="F113" s="2"/>
      <c r="G113" s="2"/>
      <c r="H113" s="4">
        <f t="shared" si="3"/>
        <v>380</v>
      </c>
      <c r="I113" s="3">
        <v>0</v>
      </c>
      <c r="J113" s="3"/>
      <c r="K113" s="4"/>
      <c r="L113" s="4"/>
      <c r="M113" s="3">
        <v>259</v>
      </c>
      <c r="N113" s="4"/>
      <c r="O113" s="4"/>
      <c r="P113" s="4"/>
      <c r="Q113" s="4"/>
      <c r="R113" s="4"/>
      <c r="S113" s="4"/>
      <c r="T113" s="4">
        <f t="shared" si="0"/>
        <v>34492.350000000006</v>
      </c>
      <c r="U113" s="32"/>
      <c r="V113" s="33"/>
      <c r="W113" s="4"/>
      <c r="X113" s="4"/>
      <c r="Y113" s="4"/>
      <c r="Z113" s="4"/>
      <c r="AA113" s="4"/>
      <c r="AB113" s="4"/>
      <c r="AC113" s="4"/>
      <c r="AD113" s="4"/>
      <c r="AE113" s="4"/>
      <c r="AF113" s="4">
        <f t="shared" si="1"/>
        <v>0</v>
      </c>
    </row>
    <row r="114" spans="2:32" x14ac:dyDescent="0.25">
      <c r="B114" s="13" t="s">
        <v>1042</v>
      </c>
      <c r="C114" s="13" t="s">
        <v>820</v>
      </c>
      <c r="D114" s="38"/>
      <c r="E114" s="3"/>
      <c r="F114" s="2"/>
      <c r="G114" s="2"/>
      <c r="H114" s="4">
        <f t="shared" si="3"/>
        <v>380</v>
      </c>
      <c r="I114" s="3">
        <v>0</v>
      </c>
      <c r="J114" s="3"/>
      <c r="K114" s="4"/>
      <c r="L114" s="4"/>
      <c r="M114" s="3">
        <v>820</v>
      </c>
      <c r="N114" s="4"/>
      <c r="O114" s="4"/>
      <c r="P114" s="4"/>
      <c r="Q114" s="4"/>
      <c r="R114" s="4"/>
      <c r="S114" s="4"/>
      <c r="T114" s="4">
        <f t="shared" si="0"/>
        <v>35312.350000000006</v>
      </c>
      <c r="U114" s="32"/>
      <c r="V114" s="33"/>
      <c r="W114" s="4"/>
      <c r="X114" s="4"/>
      <c r="Y114" s="4"/>
      <c r="Z114" s="4"/>
      <c r="AA114" s="4"/>
      <c r="AB114" s="4"/>
      <c r="AC114" s="4"/>
      <c r="AD114" s="4"/>
      <c r="AE114" s="4"/>
      <c r="AF114" s="4">
        <f t="shared" si="1"/>
        <v>0</v>
      </c>
    </row>
    <row r="115" spans="2:32" x14ac:dyDescent="0.25">
      <c r="B115" s="13" t="s">
        <v>1042</v>
      </c>
      <c r="C115" s="13" t="s">
        <v>1043</v>
      </c>
      <c r="D115" s="38"/>
      <c r="E115" s="3"/>
      <c r="F115" s="2"/>
      <c r="G115" s="2"/>
      <c r="H115" s="4">
        <f t="shared" si="3"/>
        <v>380</v>
      </c>
      <c r="I115" s="3">
        <v>5000</v>
      </c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>
        <f t="shared" si="0"/>
        <v>40312.350000000006</v>
      </c>
      <c r="U115" s="32"/>
      <c r="V115" s="33"/>
      <c r="W115" s="4"/>
      <c r="X115" s="4"/>
      <c r="Y115" s="4"/>
      <c r="Z115" s="4"/>
      <c r="AA115" s="4"/>
      <c r="AB115" s="4"/>
      <c r="AC115" s="4"/>
      <c r="AD115" s="4"/>
      <c r="AE115" s="4"/>
      <c r="AF115" s="4">
        <f t="shared" si="1"/>
        <v>0</v>
      </c>
    </row>
    <row r="116" spans="2:32" x14ac:dyDescent="0.25">
      <c r="B116" s="13" t="s">
        <v>1042</v>
      </c>
      <c r="C116" s="13" t="s">
        <v>708</v>
      </c>
      <c r="D116" s="38"/>
      <c r="E116" s="3"/>
      <c r="F116" s="2"/>
      <c r="G116" s="2"/>
      <c r="H116" s="4">
        <f t="shared" si="3"/>
        <v>380</v>
      </c>
      <c r="I116" s="3">
        <v>10000</v>
      </c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>
        <f t="shared" si="0"/>
        <v>50312.350000000006</v>
      </c>
      <c r="U116" s="32"/>
      <c r="V116" s="33"/>
      <c r="W116" s="4"/>
      <c r="X116" s="4"/>
      <c r="Y116" s="4"/>
      <c r="Z116" s="4"/>
      <c r="AA116" s="4"/>
      <c r="AB116" s="4"/>
      <c r="AC116" s="4"/>
      <c r="AD116" s="4"/>
      <c r="AE116" s="4"/>
      <c r="AF116" s="4">
        <f t="shared" si="1"/>
        <v>0</v>
      </c>
    </row>
    <row r="117" spans="2:32" x14ac:dyDescent="0.25">
      <c r="B117" s="13" t="s">
        <v>1044</v>
      </c>
      <c r="C117" s="13" t="s">
        <v>820</v>
      </c>
      <c r="D117" s="38"/>
      <c r="E117" s="3"/>
      <c r="F117" s="2"/>
      <c r="G117" s="2"/>
      <c r="H117" s="4">
        <f t="shared" si="3"/>
        <v>380</v>
      </c>
      <c r="I117" s="3">
        <v>0</v>
      </c>
      <c r="J117" s="3"/>
      <c r="K117" s="4"/>
      <c r="L117" s="4"/>
      <c r="M117" s="3">
        <v>27</v>
      </c>
      <c r="N117" s="4"/>
      <c r="O117" s="4"/>
      <c r="P117" s="4"/>
      <c r="Q117" s="4"/>
      <c r="R117" s="4"/>
      <c r="S117" s="4"/>
      <c r="T117" s="4">
        <f t="shared" si="0"/>
        <v>50339.350000000006</v>
      </c>
      <c r="U117" s="32"/>
      <c r="V117" s="33"/>
      <c r="W117" s="4"/>
      <c r="X117" s="4"/>
      <c r="Y117" s="4"/>
      <c r="Z117" s="4"/>
      <c r="AA117" s="4"/>
      <c r="AB117" s="4"/>
      <c r="AC117" s="4"/>
      <c r="AD117" s="4"/>
      <c r="AE117" s="4"/>
      <c r="AF117" s="4">
        <f t="shared" si="1"/>
        <v>0</v>
      </c>
    </row>
    <row r="118" spans="2:32" x14ac:dyDescent="0.25">
      <c r="B118" s="13" t="s">
        <v>1044</v>
      </c>
      <c r="C118" s="13" t="s">
        <v>820</v>
      </c>
      <c r="D118" s="38"/>
      <c r="E118" s="3"/>
      <c r="F118" s="2"/>
      <c r="G118" s="2"/>
      <c r="H118" s="4">
        <f t="shared" si="3"/>
        <v>380</v>
      </c>
      <c r="I118" s="3">
        <v>0</v>
      </c>
      <c r="J118" s="3"/>
      <c r="K118" s="4"/>
      <c r="L118" s="4"/>
      <c r="M118" s="3">
        <v>25</v>
      </c>
      <c r="N118" s="4"/>
      <c r="O118" s="4"/>
      <c r="P118" s="4"/>
      <c r="Q118" s="4"/>
      <c r="R118" s="4"/>
      <c r="S118" s="4"/>
      <c r="T118" s="4">
        <f t="shared" si="0"/>
        <v>50364.350000000006</v>
      </c>
      <c r="U118" s="32"/>
      <c r="V118" s="33"/>
      <c r="W118" s="4"/>
      <c r="X118" s="4"/>
      <c r="Y118" s="4"/>
      <c r="Z118" s="4"/>
      <c r="AA118" s="4"/>
      <c r="AB118" s="4"/>
      <c r="AC118" s="4"/>
      <c r="AD118" s="4"/>
      <c r="AE118" s="4"/>
      <c r="AF118" s="4">
        <f t="shared" si="1"/>
        <v>0</v>
      </c>
    </row>
    <row r="119" spans="2:32" x14ac:dyDescent="0.25">
      <c r="B119" s="13" t="s">
        <v>1044</v>
      </c>
      <c r="C119" s="13" t="s">
        <v>820</v>
      </c>
      <c r="D119" s="38"/>
      <c r="E119" s="3"/>
      <c r="F119" s="2"/>
      <c r="G119" s="2"/>
      <c r="H119" s="4">
        <f t="shared" si="3"/>
        <v>380</v>
      </c>
      <c r="I119" s="3">
        <v>0</v>
      </c>
      <c r="J119" s="3"/>
      <c r="K119" s="4"/>
      <c r="L119" s="4"/>
      <c r="M119" s="3">
        <v>7</v>
      </c>
      <c r="N119" s="4"/>
      <c r="O119" s="4"/>
      <c r="P119" s="4"/>
      <c r="Q119" s="4"/>
      <c r="R119" s="4"/>
      <c r="S119" s="4"/>
      <c r="T119" s="4">
        <f t="shared" si="0"/>
        <v>50371.350000000006</v>
      </c>
      <c r="U119" s="32"/>
      <c r="V119" s="33"/>
      <c r="W119" s="4"/>
      <c r="X119" s="4"/>
      <c r="Y119" s="4"/>
      <c r="Z119" s="4"/>
      <c r="AA119" s="4"/>
      <c r="AB119" s="4"/>
      <c r="AC119" s="4"/>
      <c r="AD119" s="4"/>
      <c r="AE119" s="4"/>
      <c r="AF119" s="4">
        <f t="shared" si="1"/>
        <v>0</v>
      </c>
    </row>
    <row r="120" spans="2:32" x14ac:dyDescent="0.25">
      <c r="B120" s="13" t="s">
        <v>1044</v>
      </c>
      <c r="C120" s="13" t="s">
        <v>820</v>
      </c>
      <c r="D120" s="38"/>
      <c r="E120" s="3"/>
      <c r="F120" s="2"/>
      <c r="G120" s="2"/>
      <c r="H120" s="4">
        <f t="shared" si="3"/>
        <v>380</v>
      </c>
      <c r="I120" s="3">
        <v>0</v>
      </c>
      <c r="J120" s="3"/>
      <c r="K120" s="4"/>
      <c r="L120" s="4"/>
      <c r="M120" s="3">
        <v>14</v>
      </c>
      <c r="N120" s="4"/>
      <c r="O120" s="4"/>
      <c r="P120" s="4"/>
      <c r="Q120" s="4"/>
      <c r="R120" s="4"/>
      <c r="S120" s="4"/>
      <c r="T120" s="4">
        <f t="shared" si="0"/>
        <v>50385.350000000006</v>
      </c>
      <c r="U120" s="32"/>
      <c r="V120" s="33"/>
      <c r="W120" s="4"/>
      <c r="X120" s="4"/>
      <c r="Y120" s="4"/>
      <c r="Z120" s="4"/>
      <c r="AA120" s="4"/>
      <c r="AB120" s="4"/>
      <c r="AC120" s="4"/>
      <c r="AD120" s="4"/>
      <c r="AE120" s="4"/>
      <c r="AF120" s="4">
        <f t="shared" si="1"/>
        <v>0</v>
      </c>
    </row>
    <row r="121" spans="2:32" x14ac:dyDescent="0.25">
      <c r="B121" s="13" t="s">
        <v>1044</v>
      </c>
      <c r="C121" s="13" t="s">
        <v>820</v>
      </c>
      <c r="D121" s="38"/>
      <c r="E121" s="3"/>
      <c r="F121" s="2"/>
      <c r="G121" s="2"/>
      <c r="H121" s="4">
        <f t="shared" si="3"/>
        <v>380</v>
      </c>
      <c r="I121" s="3">
        <v>0</v>
      </c>
      <c r="J121" s="3"/>
      <c r="K121" s="4"/>
      <c r="L121" s="4"/>
      <c r="M121" s="3">
        <v>48</v>
      </c>
      <c r="N121" s="4"/>
      <c r="O121" s="4"/>
      <c r="P121" s="4"/>
      <c r="Q121" s="4"/>
      <c r="R121" s="4"/>
      <c r="S121" s="4"/>
      <c r="T121" s="4">
        <f t="shared" si="0"/>
        <v>50433.350000000006</v>
      </c>
      <c r="U121" s="32"/>
      <c r="V121" s="33"/>
      <c r="W121" s="4"/>
      <c r="X121" s="4"/>
      <c r="Y121" s="4"/>
      <c r="Z121" s="4"/>
      <c r="AA121" s="4"/>
      <c r="AB121" s="4"/>
      <c r="AC121" s="4"/>
      <c r="AD121" s="4"/>
      <c r="AE121" s="4"/>
      <c r="AF121" s="4">
        <f t="shared" si="1"/>
        <v>0</v>
      </c>
    </row>
    <row r="122" spans="2:32" x14ac:dyDescent="0.25">
      <c r="B122" s="13" t="s">
        <v>1044</v>
      </c>
      <c r="C122" s="13" t="s">
        <v>820</v>
      </c>
      <c r="D122" s="38"/>
      <c r="E122" s="3"/>
      <c r="F122" s="2"/>
      <c r="G122" s="2"/>
      <c r="H122" s="4">
        <f t="shared" si="3"/>
        <v>380</v>
      </c>
      <c r="I122" s="3">
        <v>0</v>
      </c>
      <c r="J122" s="3"/>
      <c r="K122" s="4"/>
      <c r="L122" s="4"/>
      <c r="M122" s="3">
        <v>114</v>
      </c>
      <c r="N122" s="4"/>
      <c r="O122" s="4"/>
      <c r="P122" s="4"/>
      <c r="Q122" s="4"/>
      <c r="R122" s="4"/>
      <c r="S122" s="4"/>
      <c r="T122" s="4">
        <f t="shared" si="0"/>
        <v>50547.350000000006</v>
      </c>
      <c r="U122" s="32"/>
      <c r="V122" s="33"/>
      <c r="W122" s="4"/>
      <c r="X122" s="4"/>
      <c r="Y122" s="4"/>
      <c r="Z122" s="4"/>
      <c r="AA122" s="4"/>
      <c r="AB122" s="4"/>
      <c r="AC122" s="4"/>
      <c r="AD122" s="4"/>
      <c r="AE122" s="4"/>
      <c r="AF122" s="4">
        <f t="shared" si="1"/>
        <v>0</v>
      </c>
    </row>
    <row r="123" spans="2:32" x14ac:dyDescent="0.25">
      <c r="B123" s="13" t="s">
        <v>1044</v>
      </c>
      <c r="C123" s="13" t="s">
        <v>820</v>
      </c>
      <c r="D123" s="38"/>
      <c r="E123" s="3"/>
      <c r="F123" s="2"/>
      <c r="G123" s="2"/>
      <c r="H123" s="4">
        <f t="shared" si="3"/>
        <v>380</v>
      </c>
      <c r="I123" s="3">
        <v>0</v>
      </c>
      <c r="J123" s="3"/>
      <c r="K123" s="4"/>
      <c r="L123" s="4"/>
      <c r="M123" s="3">
        <v>228</v>
      </c>
      <c r="N123" s="4"/>
      <c r="O123" s="4"/>
      <c r="P123" s="4"/>
      <c r="Q123" s="4"/>
      <c r="R123" s="4"/>
      <c r="S123" s="4"/>
      <c r="T123" s="4">
        <f t="shared" si="0"/>
        <v>50775.350000000006</v>
      </c>
      <c r="U123" s="32"/>
      <c r="V123" s="33"/>
      <c r="W123" s="4"/>
      <c r="X123" s="4"/>
      <c r="Y123" s="4"/>
      <c r="Z123" s="4"/>
      <c r="AA123" s="4"/>
      <c r="AB123" s="4"/>
      <c r="AC123" s="4"/>
      <c r="AD123" s="4"/>
      <c r="AE123" s="4"/>
      <c r="AF123" s="4">
        <f t="shared" si="1"/>
        <v>0</v>
      </c>
    </row>
    <row r="124" spans="2:32" x14ac:dyDescent="0.25">
      <c r="B124" s="13" t="s">
        <v>1044</v>
      </c>
      <c r="C124" s="13" t="s">
        <v>820</v>
      </c>
      <c r="D124" s="38"/>
      <c r="E124" s="3"/>
      <c r="F124" s="2"/>
      <c r="G124" s="2"/>
      <c r="H124" s="4">
        <f t="shared" si="3"/>
        <v>380</v>
      </c>
      <c r="I124" s="3">
        <v>0</v>
      </c>
      <c r="J124" s="3"/>
      <c r="K124" s="4"/>
      <c r="L124" s="4"/>
      <c r="M124" s="3">
        <v>259</v>
      </c>
      <c r="N124" s="4"/>
      <c r="O124" s="4"/>
      <c r="P124" s="4"/>
      <c r="Q124" s="4"/>
      <c r="R124" s="4"/>
      <c r="S124" s="4"/>
      <c r="T124" s="4">
        <f t="shared" si="0"/>
        <v>51034.350000000006</v>
      </c>
      <c r="U124" s="32"/>
      <c r="V124" s="33"/>
      <c r="W124" s="4"/>
      <c r="X124" s="4"/>
      <c r="Y124" s="4"/>
      <c r="Z124" s="4"/>
      <c r="AA124" s="4"/>
      <c r="AB124" s="4"/>
      <c r="AC124" s="4"/>
      <c r="AD124" s="4"/>
      <c r="AE124" s="4"/>
      <c r="AF124" s="4">
        <f t="shared" si="1"/>
        <v>0</v>
      </c>
    </row>
    <row r="125" spans="2:32" x14ac:dyDescent="0.25">
      <c r="B125" s="13" t="s">
        <v>1044</v>
      </c>
      <c r="C125" s="13" t="s">
        <v>1045</v>
      </c>
      <c r="D125" s="38"/>
      <c r="E125" s="3"/>
      <c r="F125" s="2"/>
      <c r="G125" s="2"/>
      <c r="H125" s="4">
        <f t="shared" si="3"/>
        <v>380</v>
      </c>
      <c r="I125" s="3">
        <v>0</v>
      </c>
      <c r="J125" s="3"/>
      <c r="K125" s="4"/>
      <c r="L125" s="4">
        <v>628</v>
      </c>
      <c r="M125" s="4"/>
      <c r="N125" s="4"/>
      <c r="O125" s="4"/>
      <c r="P125" s="4"/>
      <c r="Q125" s="4"/>
      <c r="R125" s="4"/>
      <c r="S125" s="4"/>
      <c r="T125" s="4">
        <f t="shared" si="0"/>
        <v>51662.350000000006</v>
      </c>
      <c r="U125" s="32"/>
      <c r="V125" s="33"/>
      <c r="W125" s="4"/>
      <c r="X125" s="4"/>
      <c r="Y125" s="4"/>
      <c r="Z125" s="4"/>
      <c r="AA125" s="4"/>
      <c r="AB125" s="4"/>
      <c r="AC125" s="4"/>
      <c r="AD125" s="4"/>
      <c r="AE125" s="4"/>
      <c r="AF125" s="4">
        <f t="shared" si="1"/>
        <v>0</v>
      </c>
    </row>
    <row r="126" spans="2:32" x14ac:dyDescent="0.25">
      <c r="B126" s="13" t="s">
        <v>1046</v>
      </c>
      <c r="C126" s="13" t="s">
        <v>547</v>
      </c>
      <c r="D126" s="38"/>
      <c r="E126" s="3"/>
      <c r="F126" s="2"/>
      <c r="G126" s="2"/>
      <c r="H126" s="4">
        <f t="shared" si="3"/>
        <v>380</v>
      </c>
      <c r="I126" s="3">
        <v>0</v>
      </c>
      <c r="J126" s="3"/>
      <c r="K126" s="4"/>
      <c r="L126" s="4"/>
      <c r="M126" s="4"/>
      <c r="N126" s="4"/>
      <c r="O126" s="4"/>
      <c r="P126" s="4"/>
      <c r="Q126" s="4"/>
      <c r="R126" s="3">
        <v>1489</v>
      </c>
      <c r="S126" s="4"/>
      <c r="T126" s="4">
        <f t="shared" si="0"/>
        <v>53151.350000000006</v>
      </c>
      <c r="U126" s="32"/>
      <c r="V126" s="33"/>
      <c r="W126" s="4"/>
      <c r="X126" s="4"/>
      <c r="Y126" s="4"/>
      <c r="Z126" s="4"/>
      <c r="AA126" s="4"/>
      <c r="AB126" s="4"/>
      <c r="AC126" s="4"/>
      <c r="AD126" s="4"/>
      <c r="AE126" s="4"/>
      <c r="AF126" s="4">
        <f t="shared" si="1"/>
        <v>0</v>
      </c>
    </row>
    <row r="127" spans="2:32" x14ac:dyDescent="0.25">
      <c r="B127" s="13" t="s">
        <v>1046</v>
      </c>
      <c r="C127" s="13" t="s">
        <v>547</v>
      </c>
      <c r="D127" s="38"/>
      <c r="E127" s="3"/>
      <c r="F127" s="2"/>
      <c r="G127" s="2"/>
      <c r="H127" s="4">
        <f t="shared" si="3"/>
        <v>380</v>
      </c>
      <c r="I127" s="3">
        <v>0</v>
      </c>
      <c r="J127" s="3"/>
      <c r="K127" s="4"/>
      <c r="L127" s="4"/>
      <c r="M127" s="4"/>
      <c r="N127" s="4"/>
      <c r="O127" s="4"/>
      <c r="P127" s="4"/>
      <c r="Q127" s="4"/>
      <c r="R127" s="3">
        <v>10020</v>
      </c>
      <c r="S127" s="4"/>
      <c r="T127" s="4">
        <f t="shared" si="0"/>
        <v>63171.350000000006</v>
      </c>
      <c r="U127" s="32"/>
      <c r="V127" s="33"/>
      <c r="W127" s="4"/>
      <c r="X127" s="4"/>
      <c r="Y127" s="4"/>
      <c r="Z127" s="4"/>
      <c r="AA127" s="4"/>
      <c r="AB127" s="4"/>
      <c r="AC127" s="4"/>
      <c r="AD127" s="4"/>
      <c r="AE127" s="4"/>
      <c r="AF127" s="4">
        <f t="shared" si="1"/>
        <v>0</v>
      </c>
    </row>
    <row r="128" spans="2:32" x14ac:dyDescent="0.25">
      <c r="B128" s="13" t="s">
        <v>1046</v>
      </c>
      <c r="C128" s="13" t="s">
        <v>547</v>
      </c>
      <c r="D128" s="38"/>
      <c r="E128" s="3"/>
      <c r="F128" s="2"/>
      <c r="G128" s="2"/>
      <c r="H128" s="4">
        <f t="shared" si="3"/>
        <v>380</v>
      </c>
      <c r="I128" s="3">
        <v>0</v>
      </c>
      <c r="J128" s="3"/>
      <c r="K128" s="4"/>
      <c r="L128" s="4"/>
      <c r="M128" s="4"/>
      <c r="N128" s="4"/>
      <c r="O128" s="4"/>
      <c r="P128" s="4"/>
      <c r="Q128" s="4"/>
      <c r="R128" s="3">
        <v>4977</v>
      </c>
      <c r="S128" s="4"/>
      <c r="T128" s="4">
        <f t="shared" si="0"/>
        <v>68148.350000000006</v>
      </c>
      <c r="U128" s="32"/>
      <c r="V128" s="33"/>
      <c r="W128" s="4"/>
      <c r="X128" s="4"/>
      <c r="Y128" s="4"/>
      <c r="Z128" s="4"/>
      <c r="AA128" s="4"/>
      <c r="AB128" s="4"/>
      <c r="AC128" s="4"/>
      <c r="AD128" s="4"/>
      <c r="AE128" s="4"/>
      <c r="AF128" s="4">
        <f t="shared" si="1"/>
        <v>0</v>
      </c>
    </row>
    <row r="129" spans="2:32" x14ac:dyDescent="0.25">
      <c r="B129" s="13" t="s">
        <v>1046</v>
      </c>
      <c r="C129" s="13" t="s">
        <v>547</v>
      </c>
      <c r="D129" s="38"/>
      <c r="E129" s="3"/>
      <c r="F129" s="2"/>
      <c r="G129" s="2"/>
      <c r="H129" s="4">
        <f t="shared" si="3"/>
        <v>380</v>
      </c>
      <c r="I129" s="3">
        <v>0</v>
      </c>
      <c r="J129" s="3"/>
      <c r="K129" s="4"/>
      <c r="L129" s="4"/>
      <c r="M129" s="4"/>
      <c r="N129" s="4"/>
      <c r="O129" s="4"/>
      <c r="P129" s="4"/>
      <c r="Q129" s="4"/>
      <c r="R129" s="3">
        <v>4979</v>
      </c>
      <c r="S129" s="4"/>
      <c r="T129" s="4">
        <f t="shared" si="0"/>
        <v>73127.350000000006</v>
      </c>
      <c r="U129" s="32"/>
      <c r="V129" s="33"/>
      <c r="W129" s="4"/>
      <c r="X129" s="4"/>
      <c r="Y129" s="4"/>
      <c r="Z129" s="4"/>
      <c r="AA129" s="4"/>
      <c r="AB129" s="4"/>
      <c r="AC129" s="4"/>
      <c r="AD129" s="4"/>
      <c r="AE129" s="4"/>
      <c r="AF129" s="4">
        <f t="shared" si="1"/>
        <v>0</v>
      </c>
    </row>
    <row r="130" spans="2:32" x14ac:dyDescent="0.25">
      <c r="B130" s="13" t="s">
        <v>1046</v>
      </c>
      <c r="C130" s="13" t="s">
        <v>547</v>
      </c>
      <c r="D130" s="38"/>
      <c r="E130" s="3"/>
      <c r="F130" s="2"/>
      <c r="G130" s="2"/>
      <c r="H130" s="4">
        <f t="shared" si="3"/>
        <v>380</v>
      </c>
      <c r="I130" s="3">
        <v>0</v>
      </c>
      <c r="J130" s="3"/>
      <c r="K130" s="4"/>
      <c r="L130" s="4"/>
      <c r="M130" s="4"/>
      <c r="N130" s="4"/>
      <c r="O130" s="4"/>
      <c r="P130" s="4"/>
      <c r="Q130" s="4"/>
      <c r="R130" s="3">
        <v>24843</v>
      </c>
      <c r="S130" s="4"/>
      <c r="T130" s="4">
        <f t="shared" si="0"/>
        <v>97970.35</v>
      </c>
      <c r="U130" s="32"/>
      <c r="V130" s="33"/>
      <c r="W130" s="4"/>
      <c r="X130" s="4"/>
      <c r="Y130" s="4"/>
      <c r="Z130" s="4"/>
      <c r="AA130" s="4"/>
      <c r="AB130" s="4"/>
      <c r="AC130" s="4"/>
      <c r="AD130" s="4"/>
      <c r="AE130" s="4"/>
      <c r="AF130" s="4">
        <f t="shared" si="1"/>
        <v>0</v>
      </c>
    </row>
    <row r="131" spans="2:32" x14ac:dyDescent="0.25">
      <c r="B131" s="13" t="s">
        <v>1046</v>
      </c>
      <c r="C131" s="13" t="s">
        <v>547</v>
      </c>
      <c r="D131" s="38"/>
      <c r="E131" s="3"/>
      <c r="F131" s="2"/>
      <c r="G131" s="2"/>
      <c r="H131" s="4">
        <f t="shared" si="3"/>
        <v>380</v>
      </c>
      <c r="I131" s="3">
        <v>0</v>
      </c>
      <c r="J131" s="3"/>
      <c r="K131" s="4"/>
      <c r="L131" s="4"/>
      <c r="M131" s="4"/>
      <c r="N131" s="4"/>
      <c r="O131" s="4"/>
      <c r="P131" s="4"/>
      <c r="Q131" s="4"/>
      <c r="R131" s="3">
        <v>49742</v>
      </c>
      <c r="S131" s="4"/>
      <c r="T131" s="4">
        <f t="shared" si="0"/>
        <v>147712.35</v>
      </c>
      <c r="U131" s="32"/>
      <c r="V131" s="33"/>
      <c r="W131" s="4"/>
      <c r="X131" s="4"/>
      <c r="Y131" s="4"/>
      <c r="Z131" s="4"/>
      <c r="AA131" s="4"/>
      <c r="AB131" s="4"/>
      <c r="AC131" s="4"/>
      <c r="AD131" s="4"/>
      <c r="AE131" s="4"/>
      <c r="AF131" s="4">
        <f t="shared" si="1"/>
        <v>0</v>
      </c>
    </row>
    <row r="132" spans="2:32" x14ac:dyDescent="0.25">
      <c r="B132" s="13" t="s">
        <v>1046</v>
      </c>
      <c r="C132" s="13" t="s">
        <v>547</v>
      </c>
      <c r="D132" s="38"/>
      <c r="E132" s="3"/>
      <c r="F132" s="2"/>
      <c r="G132" s="2"/>
      <c r="H132" s="4">
        <f t="shared" si="3"/>
        <v>380</v>
      </c>
      <c r="I132" s="3">
        <v>0</v>
      </c>
      <c r="J132" s="3"/>
      <c r="K132" s="4"/>
      <c r="L132" s="4"/>
      <c r="M132" s="4"/>
      <c r="N132" s="4"/>
      <c r="O132" s="4"/>
      <c r="P132" s="4"/>
      <c r="Q132" s="4"/>
      <c r="R132" s="3">
        <v>2981</v>
      </c>
      <c r="S132" s="4"/>
      <c r="T132" s="4">
        <f t="shared" si="0"/>
        <v>150693.35</v>
      </c>
      <c r="U132" s="32"/>
      <c r="V132" s="33"/>
      <c r="W132" s="4"/>
      <c r="X132" s="4"/>
      <c r="Y132" s="4"/>
      <c r="Z132" s="4"/>
      <c r="AA132" s="4"/>
      <c r="AB132" s="4"/>
      <c r="AC132" s="4"/>
      <c r="AD132" s="4"/>
      <c r="AE132" s="4"/>
      <c r="AF132" s="4">
        <f t="shared" si="1"/>
        <v>0</v>
      </c>
    </row>
    <row r="133" spans="2:32" x14ac:dyDescent="0.25">
      <c r="B133" s="13" t="s">
        <v>1046</v>
      </c>
      <c r="C133" s="13" t="s">
        <v>660</v>
      </c>
      <c r="D133" s="38"/>
      <c r="E133" s="3"/>
      <c r="F133" s="2"/>
      <c r="G133" s="2"/>
      <c r="H133" s="4">
        <f t="shared" ref="H133:H140" si="4">H132+D133-E133-G133-F133</f>
        <v>380</v>
      </c>
      <c r="I133" s="3">
        <v>0</v>
      </c>
      <c r="J133" s="3">
        <v>0</v>
      </c>
      <c r="K133" s="4"/>
      <c r="L133" s="4"/>
      <c r="M133" s="4"/>
      <c r="N133" s="4"/>
      <c r="O133" s="4"/>
      <c r="P133" s="4"/>
      <c r="Q133" s="4"/>
      <c r="R133" s="4"/>
      <c r="S133" s="4">
        <v>100000</v>
      </c>
      <c r="T133" s="4">
        <f t="shared" si="0"/>
        <v>50693.350000000006</v>
      </c>
      <c r="U133" s="32"/>
      <c r="V133" s="33"/>
      <c r="W133" s="4"/>
      <c r="X133" s="4"/>
      <c r="Y133" s="4"/>
      <c r="Z133" s="4"/>
      <c r="AA133" s="4"/>
      <c r="AB133" s="4"/>
      <c r="AC133" s="4"/>
      <c r="AD133" s="4"/>
      <c r="AE133" s="4"/>
      <c r="AF133" s="4">
        <f t="shared" si="1"/>
        <v>0</v>
      </c>
    </row>
    <row r="134" spans="2:32" x14ac:dyDescent="0.25">
      <c r="B134" s="13" t="s">
        <v>1047</v>
      </c>
      <c r="C134" s="13" t="s">
        <v>660</v>
      </c>
      <c r="D134" s="38"/>
      <c r="E134" s="3"/>
      <c r="F134" s="2"/>
      <c r="G134" s="2"/>
      <c r="H134" s="4">
        <f t="shared" si="4"/>
        <v>380</v>
      </c>
      <c r="I134" s="3">
        <v>0</v>
      </c>
      <c r="J134" s="3">
        <v>0</v>
      </c>
      <c r="K134" s="4"/>
      <c r="L134" s="4"/>
      <c r="M134" s="4"/>
      <c r="N134" s="4"/>
      <c r="O134" s="4"/>
      <c r="P134" s="4"/>
      <c r="Q134" s="4"/>
      <c r="R134" s="4"/>
      <c r="S134" s="4">
        <v>30000</v>
      </c>
      <c r="T134" s="4">
        <f t="shared" si="0"/>
        <v>20693.350000000006</v>
      </c>
      <c r="U134" s="32"/>
      <c r="V134" s="33"/>
      <c r="W134" s="4"/>
      <c r="X134" s="4"/>
      <c r="Y134" s="4"/>
      <c r="Z134" s="4"/>
      <c r="AA134" s="4"/>
      <c r="AB134" s="4"/>
      <c r="AC134" s="4"/>
      <c r="AD134" s="4"/>
      <c r="AE134" s="4"/>
      <c r="AF134" s="4">
        <f t="shared" si="1"/>
        <v>0</v>
      </c>
    </row>
    <row r="135" spans="2:32" x14ac:dyDescent="0.25">
      <c r="B135" s="13" t="s">
        <v>1047</v>
      </c>
      <c r="C135" s="13" t="s">
        <v>820</v>
      </c>
      <c r="D135" s="38"/>
      <c r="E135" s="3"/>
      <c r="F135" s="2"/>
      <c r="G135" s="2"/>
      <c r="H135" s="4">
        <f t="shared" si="4"/>
        <v>380</v>
      </c>
      <c r="I135" s="3">
        <v>0</v>
      </c>
      <c r="J135" s="3"/>
      <c r="K135" s="4"/>
      <c r="L135" s="4"/>
      <c r="M135" s="3">
        <v>2573</v>
      </c>
      <c r="N135" s="4"/>
      <c r="O135" s="4"/>
      <c r="P135" s="4"/>
      <c r="Q135" s="4"/>
      <c r="R135" s="4"/>
      <c r="S135" s="4"/>
      <c r="T135" s="4">
        <f t="shared" si="0"/>
        <v>23266.350000000006</v>
      </c>
      <c r="U135" s="32"/>
      <c r="V135" s="33"/>
      <c r="W135" s="4"/>
      <c r="X135" s="4"/>
      <c r="Y135" s="4"/>
      <c r="Z135" s="4"/>
      <c r="AA135" s="4"/>
      <c r="AB135" s="4"/>
      <c r="AC135" s="4"/>
      <c r="AD135" s="4"/>
      <c r="AE135" s="4"/>
      <c r="AF135" s="4">
        <f t="shared" si="1"/>
        <v>0</v>
      </c>
    </row>
    <row r="136" spans="2:32" x14ac:dyDescent="0.25">
      <c r="B136" s="13" t="s">
        <v>1047</v>
      </c>
      <c r="C136" s="13" t="s">
        <v>820</v>
      </c>
      <c r="D136" s="38"/>
      <c r="E136" s="3"/>
      <c r="F136" s="2"/>
      <c r="G136" s="2"/>
      <c r="H136" s="4">
        <f t="shared" si="4"/>
        <v>380</v>
      </c>
      <c r="I136" s="3">
        <v>0</v>
      </c>
      <c r="J136" s="3"/>
      <c r="K136" s="4"/>
      <c r="L136" s="4"/>
      <c r="M136" s="3">
        <v>998</v>
      </c>
      <c r="N136" s="4"/>
      <c r="O136" s="4"/>
      <c r="P136" s="4"/>
      <c r="Q136" s="4"/>
      <c r="R136" s="4"/>
      <c r="S136" s="4"/>
      <c r="T136" s="4">
        <f t="shared" si="0"/>
        <v>24264.350000000006</v>
      </c>
      <c r="U136" s="32"/>
      <c r="V136" s="33"/>
      <c r="W136" s="4"/>
      <c r="X136" s="4"/>
      <c r="Y136" s="4"/>
      <c r="Z136" s="4"/>
      <c r="AA136" s="4"/>
      <c r="AB136" s="4"/>
      <c r="AC136" s="4"/>
      <c r="AD136" s="4"/>
      <c r="AE136" s="4"/>
      <c r="AF136" s="4">
        <f t="shared" si="1"/>
        <v>0</v>
      </c>
    </row>
    <row r="137" spans="2:32" x14ac:dyDescent="0.25">
      <c r="B137" s="13" t="s">
        <v>1048</v>
      </c>
      <c r="C137" s="13" t="s">
        <v>820</v>
      </c>
      <c r="D137" s="38"/>
      <c r="E137" s="3"/>
      <c r="F137" s="2"/>
      <c r="G137" s="2"/>
      <c r="H137" s="4">
        <f t="shared" si="4"/>
        <v>380</v>
      </c>
      <c r="I137" s="3">
        <v>0</v>
      </c>
      <c r="J137" s="3"/>
      <c r="K137" s="4"/>
      <c r="L137" s="4"/>
      <c r="M137" s="3">
        <v>820</v>
      </c>
      <c r="N137" s="4"/>
      <c r="O137" s="4"/>
      <c r="P137" s="4"/>
      <c r="Q137" s="4"/>
      <c r="R137" s="4"/>
      <c r="S137" s="4"/>
      <c r="T137" s="4">
        <f t="shared" si="0"/>
        <v>25084.350000000006</v>
      </c>
      <c r="U137" s="32"/>
      <c r="V137" s="33"/>
      <c r="W137" s="4"/>
      <c r="X137" s="4"/>
      <c r="Y137" s="4"/>
      <c r="Z137" s="4"/>
      <c r="AA137" s="4"/>
      <c r="AB137" s="4"/>
      <c r="AC137" s="4"/>
      <c r="AD137" s="4"/>
      <c r="AE137" s="4"/>
      <c r="AF137" s="4">
        <f t="shared" si="1"/>
        <v>0</v>
      </c>
    </row>
    <row r="138" spans="2:32" x14ac:dyDescent="0.25">
      <c r="B138" s="13" t="s">
        <v>1048</v>
      </c>
      <c r="C138" s="13" t="s">
        <v>820</v>
      </c>
      <c r="D138" s="38"/>
      <c r="E138" s="3"/>
      <c r="F138" s="2"/>
      <c r="G138" s="2"/>
      <c r="H138" s="4">
        <f t="shared" si="4"/>
        <v>380</v>
      </c>
      <c r="I138" s="3">
        <v>0</v>
      </c>
      <c r="J138" s="3"/>
      <c r="K138" s="4"/>
      <c r="L138" s="4"/>
      <c r="M138" s="3">
        <v>220</v>
      </c>
      <c r="N138" s="4"/>
      <c r="O138" s="4"/>
      <c r="P138" s="4"/>
      <c r="Q138" s="4"/>
      <c r="R138" s="4"/>
      <c r="S138" s="4"/>
      <c r="T138" s="4">
        <f t="shared" si="0"/>
        <v>25304.350000000006</v>
      </c>
      <c r="U138" s="32"/>
      <c r="V138" s="33"/>
      <c r="W138" s="4"/>
      <c r="X138" s="4"/>
      <c r="Y138" s="4"/>
      <c r="Z138" s="4"/>
      <c r="AA138" s="4"/>
      <c r="AB138" s="4"/>
      <c r="AC138" s="4"/>
      <c r="AD138" s="4"/>
      <c r="AE138" s="4"/>
      <c r="AF138" s="4">
        <f t="shared" si="1"/>
        <v>0</v>
      </c>
    </row>
    <row r="139" spans="2:32" x14ac:dyDescent="0.25">
      <c r="B139" s="13" t="s">
        <v>1049</v>
      </c>
      <c r="C139" s="13" t="s">
        <v>820</v>
      </c>
      <c r="D139" s="38"/>
      <c r="E139" s="3"/>
      <c r="F139" s="2"/>
      <c r="G139" s="2"/>
      <c r="H139" s="4">
        <f t="shared" si="4"/>
        <v>380</v>
      </c>
      <c r="I139" s="3">
        <v>0</v>
      </c>
      <c r="J139" s="3"/>
      <c r="K139" s="4"/>
      <c r="L139" s="4"/>
      <c r="M139" s="3">
        <v>259</v>
      </c>
      <c r="N139" s="4"/>
      <c r="O139" s="4"/>
      <c r="P139" s="4"/>
      <c r="Q139" s="4"/>
      <c r="R139" s="4"/>
      <c r="S139" s="4"/>
      <c r="T139" s="4">
        <f t="shared" si="0"/>
        <v>25563.350000000006</v>
      </c>
      <c r="U139" s="32"/>
      <c r="V139" s="33"/>
      <c r="W139" s="4"/>
      <c r="X139" s="4"/>
      <c r="Y139" s="4"/>
      <c r="Z139" s="4"/>
      <c r="AA139" s="4"/>
      <c r="AB139" s="4"/>
      <c r="AC139" s="4"/>
      <c r="AD139" s="4"/>
      <c r="AE139" s="4"/>
      <c r="AF139" s="4">
        <f t="shared" si="1"/>
        <v>0</v>
      </c>
    </row>
    <row r="140" spans="2:32" x14ac:dyDescent="0.25">
      <c r="B140" s="13" t="s">
        <v>1050</v>
      </c>
      <c r="C140" s="13" t="s">
        <v>303</v>
      </c>
      <c r="D140" s="38"/>
      <c r="E140" s="3"/>
      <c r="F140" s="2"/>
      <c r="G140" s="2"/>
      <c r="H140" s="4">
        <f t="shared" si="4"/>
        <v>380</v>
      </c>
      <c r="I140" s="3">
        <v>0</v>
      </c>
      <c r="J140" s="3">
        <v>10000</v>
      </c>
      <c r="K140" s="4"/>
      <c r="L140" s="4"/>
      <c r="M140" s="4"/>
      <c r="N140" s="4"/>
      <c r="O140" s="4"/>
      <c r="P140" s="4"/>
      <c r="Q140" s="4"/>
      <c r="R140" s="4"/>
      <c r="S140" s="4"/>
      <c r="T140" s="4">
        <f t="shared" si="0"/>
        <v>15563.350000000006</v>
      </c>
      <c r="U140" s="32"/>
      <c r="V140" s="33"/>
      <c r="W140" s="4"/>
      <c r="X140" s="4"/>
      <c r="Y140" s="4"/>
      <c r="Z140" s="4"/>
      <c r="AA140" s="4"/>
      <c r="AB140" s="4"/>
      <c r="AC140" s="4"/>
      <c r="AD140" s="4"/>
      <c r="AE140" s="4"/>
      <c r="AF140" s="4">
        <f t="shared" si="1"/>
        <v>0</v>
      </c>
    </row>
    <row r="141" spans="2:32" x14ac:dyDescent="0.25">
      <c r="B141" s="13" t="s">
        <v>1051</v>
      </c>
      <c r="C141" s="13" t="s">
        <v>820</v>
      </c>
      <c r="D141" s="38"/>
      <c r="E141" s="3"/>
      <c r="F141" s="2"/>
      <c r="G141" s="2"/>
      <c r="H141" s="4">
        <f>H140+D141-E141-G141-F141</f>
        <v>380</v>
      </c>
      <c r="I141" s="3">
        <v>0</v>
      </c>
      <c r="J141" s="3"/>
      <c r="K141" s="4"/>
      <c r="L141" s="4"/>
      <c r="M141" s="4">
        <v>820</v>
      </c>
      <c r="N141" s="4"/>
      <c r="O141" s="4"/>
      <c r="P141" s="4"/>
      <c r="Q141" s="4"/>
      <c r="R141" s="4"/>
      <c r="S141" s="4"/>
      <c r="T141" s="4">
        <f t="shared" si="0"/>
        <v>16383.350000000006</v>
      </c>
      <c r="U141" s="32"/>
      <c r="V141" s="33"/>
      <c r="W141" s="4"/>
      <c r="X141" s="4"/>
      <c r="Y141" s="4"/>
      <c r="Z141" s="4"/>
      <c r="AA141" s="4"/>
      <c r="AB141" s="4"/>
      <c r="AC141" s="4"/>
      <c r="AD141" s="4"/>
      <c r="AE141" s="4"/>
      <c r="AF141" s="4">
        <f t="shared" si="1"/>
        <v>0</v>
      </c>
    </row>
    <row r="142" spans="2:32" x14ac:dyDescent="0.25">
      <c r="B142" s="11" t="s">
        <v>1051</v>
      </c>
      <c r="C142" s="11" t="s">
        <v>820</v>
      </c>
      <c r="D142" s="38"/>
      <c r="E142" s="3"/>
      <c r="F142" s="2"/>
      <c r="G142" s="2"/>
      <c r="H142" s="4">
        <f>H141+D142-E142-G142-F142</f>
        <v>380</v>
      </c>
      <c r="I142" s="12">
        <v>0</v>
      </c>
      <c r="J142" s="12"/>
      <c r="K142" s="4"/>
      <c r="L142" s="4"/>
      <c r="M142" s="4">
        <v>559</v>
      </c>
      <c r="N142" s="4"/>
      <c r="O142" s="4"/>
      <c r="P142" s="4"/>
      <c r="Q142" s="4"/>
      <c r="R142" s="4"/>
      <c r="S142" s="4"/>
      <c r="T142" s="4">
        <f t="shared" si="0"/>
        <v>16942.350000000006</v>
      </c>
      <c r="U142" s="32"/>
      <c r="V142" s="33"/>
      <c r="W142" s="4"/>
      <c r="X142" s="4"/>
      <c r="Y142" s="4"/>
      <c r="Z142" s="4"/>
      <c r="AA142" s="4"/>
      <c r="AB142" s="4"/>
      <c r="AC142" s="4"/>
      <c r="AD142" s="4"/>
      <c r="AE142" s="4"/>
      <c r="AF142" s="4">
        <f t="shared" si="1"/>
        <v>0</v>
      </c>
    </row>
    <row r="143" spans="2:32" x14ac:dyDescent="0.25">
      <c r="B143" s="36"/>
      <c r="C143" s="36"/>
      <c r="D143" s="38"/>
      <c r="E143" s="3"/>
      <c r="F143" s="2"/>
      <c r="G143" s="2"/>
      <c r="H143" s="4">
        <f>H142+D143-E143-G143-F143</f>
        <v>380</v>
      </c>
      <c r="I143" s="38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>
        <f t="shared" si="0"/>
        <v>16942.350000000006</v>
      </c>
      <c r="U143" s="32"/>
      <c r="V143" s="33"/>
      <c r="W143" s="4"/>
      <c r="X143" s="4"/>
      <c r="Y143" s="4"/>
      <c r="Z143" s="4"/>
      <c r="AA143" s="4"/>
      <c r="AB143" s="4"/>
      <c r="AC143" s="4"/>
      <c r="AD143" s="4"/>
      <c r="AE143" s="4"/>
      <c r="AF143" s="4">
        <f t="shared" si="1"/>
        <v>0</v>
      </c>
    </row>
    <row r="144" spans="2:32" x14ac:dyDescent="0.25">
      <c r="B144" s="36"/>
      <c r="C144" s="36"/>
      <c r="D144" s="38"/>
      <c r="E144" s="3"/>
      <c r="F144" s="2"/>
      <c r="G144" s="2"/>
      <c r="H144" s="4">
        <f>H143+D144-E144-G144-F144</f>
        <v>380</v>
      </c>
      <c r="I144" s="38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>
        <f t="shared" si="0"/>
        <v>16942.350000000006</v>
      </c>
      <c r="U144" s="32"/>
      <c r="V144" s="33"/>
      <c r="W144" s="4"/>
      <c r="X144" s="4"/>
      <c r="Y144" s="4"/>
      <c r="Z144" s="4"/>
      <c r="AA144" s="4"/>
      <c r="AB144" s="4"/>
      <c r="AC144" s="4"/>
      <c r="AD144" s="4"/>
      <c r="AE144" s="4"/>
      <c r="AF144" s="4">
        <f t="shared" si="1"/>
        <v>0</v>
      </c>
    </row>
    <row r="145" spans="2:32" x14ac:dyDescent="0.25">
      <c r="B145" s="2"/>
      <c r="C145" s="2"/>
      <c r="D145" s="2"/>
      <c r="E145" s="2"/>
      <c r="F145" s="2"/>
      <c r="G145" s="2"/>
      <c r="H145" s="4">
        <f>H144+D145-E145-G145-F145</f>
        <v>380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>
        <f t="shared" si="0"/>
        <v>16942.350000000006</v>
      </c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>
        <f t="shared" si="1"/>
        <v>0</v>
      </c>
    </row>
    <row r="147" spans="2:32" ht="15.75" thickBot="1" x14ac:dyDescent="0.3"/>
    <row r="148" spans="2:32" x14ac:dyDescent="0.25">
      <c r="H148" s="40">
        <v>380</v>
      </c>
      <c r="S148" t="s">
        <v>130</v>
      </c>
      <c r="T148" s="26">
        <v>6932</v>
      </c>
      <c r="AE148" t="s">
        <v>130</v>
      </c>
      <c r="AF148" s="26">
        <v>0</v>
      </c>
    </row>
    <row r="149" spans="2:32" x14ac:dyDescent="0.25">
      <c r="D149" s="4">
        <f>SUM(D3:D145)</f>
        <v>0</v>
      </c>
      <c r="E149" s="4">
        <f>SUM(E3:E145)</f>
        <v>0</v>
      </c>
      <c r="F149" s="4">
        <f>SUM(F3:F145)</f>
        <v>0</v>
      </c>
      <c r="G149" s="4">
        <f>SUM(G3:G145)</f>
        <v>0</v>
      </c>
      <c r="H149" s="4">
        <f>H148+D149-E149-G149-F149</f>
        <v>380</v>
      </c>
      <c r="I149" s="4">
        <f t="shared" ref="I149:S149" si="5">SUM(I3:I145)</f>
        <v>261801</v>
      </c>
      <c r="J149" s="4">
        <f t="shared" si="5"/>
        <v>37830</v>
      </c>
      <c r="K149" s="4">
        <f t="shared" si="5"/>
        <v>84.65</v>
      </c>
      <c r="L149" s="4">
        <f t="shared" si="5"/>
        <v>788</v>
      </c>
      <c r="M149" s="4">
        <f t="shared" si="5"/>
        <v>16305</v>
      </c>
      <c r="N149" s="4">
        <f t="shared" si="5"/>
        <v>0</v>
      </c>
      <c r="O149" s="4">
        <f t="shared" si="5"/>
        <v>0</v>
      </c>
      <c r="P149" s="4">
        <f t="shared" si="5"/>
        <v>0</v>
      </c>
      <c r="Q149" s="4">
        <f t="shared" si="5"/>
        <v>0</v>
      </c>
      <c r="R149" s="4">
        <f t="shared" si="5"/>
        <v>99031</v>
      </c>
      <c r="S149" s="4">
        <f t="shared" si="5"/>
        <v>330000</v>
      </c>
      <c r="T149" s="4">
        <f>I149-J149-K149+L149+M149-N149-O149+P149+Q149+T148+R149-S149</f>
        <v>16942.349999999977</v>
      </c>
      <c r="U149" s="4">
        <f t="shared" ref="U149:AE149" si="6">SUM(U3:U145)</f>
        <v>0</v>
      </c>
      <c r="V149" s="4">
        <f t="shared" si="6"/>
        <v>0</v>
      </c>
      <c r="W149" s="4">
        <f t="shared" si="6"/>
        <v>0</v>
      </c>
      <c r="X149" s="4">
        <f t="shared" si="6"/>
        <v>0</v>
      </c>
      <c r="Y149" s="4">
        <f t="shared" si="6"/>
        <v>0</v>
      </c>
      <c r="Z149" s="4">
        <f t="shared" si="6"/>
        <v>0</v>
      </c>
      <c r="AA149" s="4">
        <f t="shared" si="6"/>
        <v>0</v>
      </c>
      <c r="AB149" s="4">
        <f t="shared" si="6"/>
        <v>0</v>
      </c>
      <c r="AC149" s="4">
        <f t="shared" si="6"/>
        <v>0</v>
      </c>
      <c r="AD149" s="4">
        <f t="shared" si="6"/>
        <v>0</v>
      </c>
      <c r="AE149" s="4">
        <f t="shared" si="6"/>
        <v>0</v>
      </c>
      <c r="AF149" s="4">
        <f>U149-V149-W149+X149+Y149-Z149-AA149+AB149+AC149+AF148+AD149-AE149</f>
        <v>0</v>
      </c>
    </row>
    <row r="150" spans="2:32" ht="60" x14ac:dyDescent="0.25">
      <c r="B150" s="9" t="s">
        <v>1</v>
      </c>
      <c r="C150" s="10" t="s">
        <v>0</v>
      </c>
      <c r="D150" s="10" t="s">
        <v>2</v>
      </c>
      <c r="E150" s="10" t="s">
        <v>150</v>
      </c>
      <c r="F150" s="10" t="s">
        <v>796</v>
      </c>
      <c r="G150" s="10" t="s">
        <v>3</v>
      </c>
      <c r="H150" s="10" t="s">
        <v>4</v>
      </c>
      <c r="I150" s="10" t="s">
        <v>124</v>
      </c>
      <c r="J150" s="10" t="s">
        <v>123</v>
      </c>
      <c r="K150" s="10" t="s">
        <v>122</v>
      </c>
      <c r="L150" s="10" t="s">
        <v>121</v>
      </c>
      <c r="M150" s="10" t="s">
        <v>120</v>
      </c>
      <c r="N150" s="10" t="s">
        <v>119</v>
      </c>
      <c r="O150" s="10" t="s">
        <v>118</v>
      </c>
      <c r="P150" s="10" t="s">
        <v>125</v>
      </c>
      <c r="Q150" s="10" t="s">
        <v>126</v>
      </c>
      <c r="R150" s="10" t="s">
        <v>288</v>
      </c>
      <c r="S150" s="10" t="s">
        <v>117</v>
      </c>
      <c r="T150" s="10" t="s">
        <v>5</v>
      </c>
      <c r="U150" s="10" t="s">
        <v>110</v>
      </c>
      <c r="V150" s="10" t="s">
        <v>111</v>
      </c>
      <c r="W150" s="10" t="s">
        <v>112</v>
      </c>
      <c r="X150" s="10" t="s">
        <v>113</v>
      </c>
      <c r="Y150" s="10" t="s">
        <v>114</v>
      </c>
      <c r="Z150" s="10" t="s">
        <v>115</v>
      </c>
      <c r="AA150" s="10" t="s">
        <v>116</v>
      </c>
      <c r="AB150" s="10" t="s">
        <v>127</v>
      </c>
      <c r="AC150" s="10" t="s">
        <v>128</v>
      </c>
      <c r="AD150" s="10" t="s">
        <v>288</v>
      </c>
      <c r="AE150" s="10" t="s">
        <v>109</v>
      </c>
      <c r="AF150" s="10" t="s">
        <v>6</v>
      </c>
    </row>
  </sheetData>
  <pageMargins left="0.7" right="0.7" top="0.75" bottom="0.75" header="0.3" footer="0.3"/>
  <pageSetup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AF275"/>
  <sheetViews>
    <sheetView topLeftCell="A234" workbookViewId="0">
      <selection activeCell="AI249" sqref="AI249"/>
    </sheetView>
  </sheetViews>
  <sheetFormatPr defaultRowHeight="15" x14ac:dyDescent="0.25"/>
  <cols>
    <col min="2" max="2" width="11.85546875" bestFit="1" customWidth="1"/>
    <col min="3" max="3" width="18.28515625" bestFit="1" customWidth="1"/>
    <col min="4" max="7" width="8.85546875" customWidth="1"/>
    <col min="8" max="8" width="10.5703125" customWidth="1"/>
    <col min="19" max="19" width="9.5703125" bestFit="1" customWidth="1"/>
  </cols>
  <sheetData>
    <row r="2" spans="2:32" ht="60.75" thickBot="1" x14ac:dyDescent="0.3">
      <c r="B2" s="9" t="s">
        <v>1</v>
      </c>
      <c r="C2" s="10" t="s">
        <v>0</v>
      </c>
      <c r="D2" s="10" t="s">
        <v>2</v>
      </c>
      <c r="E2" s="10" t="s">
        <v>150</v>
      </c>
      <c r="F2" s="10" t="s">
        <v>796</v>
      </c>
      <c r="G2" s="10" t="s">
        <v>3</v>
      </c>
      <c r="H2" s="10" t="s">
        <v>4</v>
      </c>
      <c r="I2" s="10" t="s">
        <v>124</v>
      </c>
      <c r="J2" s="10" t="s">
        <v>123</v>
      </c>
      <c r="K2" s="10" t="s">
        <v>122</v>
      </c>
      <c r="L2" s="10" t="s">
        <v>121</v>
      </c>
      <c r="M2" s="10" t="s">
        <v>120</v>
      </c>
      <c r="N2" s="10" t="s">
        <v>119</v>
      </c>
      <c r="O2" s="10" t="s">
        <v>118</v>
      </c>
      <c r="P2" s="10" t="s">
        <v>125</v>
      </c>
      <c r="Q2" s="10" t="s">
        <v>126</v>
      </c>
      <c r="R2" s="10" t="s">
        <v>288</v>
      </c>
      <c r="S2" s="10" t="s">
        <v>117</v>
      </c>
      <c r="T2" s="10" t="s">
        <v>5</v>
      </c>
      <c r="U2" s="10" t="s">
        <v>110</v>
      </c>
      <c r="V2" s="10" t="s">
        <v>111</v>
      </c>
      <c r="W2" s="10" t="s">
        <v>112</v>
      </c>
      <c r="X2" s="10" t="s">
        <v>113</v>
      </c>
      <c r="Y2" s="10" t="s">
        <v>114</v>
      </c>
      <c r="Z2" s="10" t="s">
        <v>115</v>
      </c>
      <c r="AA2" s="10" t="s">
        <v>116</v>
      </c>
      <c r="AB2" s="10" t="s">
        <v>127</v>
      </c>
      <c r="AC2" s="10" t="s">
        <v>128</v>
      </c>
      <c r="AD2" s="10" t="s">
        <v>288</v>
      </c>
      <c r="AE2" s="10" t="s">
        <v>109</v>
      </c>
      <c r="AF2" s="10" t="s">
        <v>6</v>
      </c>
    </row>
    <row r="3" spans="2:32" x14ac:dyDescent="0.25">
      <c r="B3" s="6"/>
      <c r="C3" s="5" t="s">
        <v>129</v>
      </c>
      <c r="D3" s="5"/>
      <c r="E3" s="5"/>
      <c r="F3" s="5"/>
      <c r="G3" s="5"/>
      <c r="H3" s="42">
        <v>12305</v>
      </c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26">
        <v>19557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26">
        <v>43800</v>
      </c>
    </row>
    <row r="4" spans="2:32" x14ac:dyDescent="0.25">
      <c r="B4" s="13" t="s">
        <v>849</v>
      </c>
      <c r="C4" s="43" t="s">
        <v>809</v>
      </c>
      <c r="D4" s="38"/>
      <c r="E4" s="3">
        <v>0</v>
      </c>
      <c r="F4" s="2"/>
      <c r="G4" s="2"/>
      <c r="H4" s="4">
        <f t="shared" ref="H4:H35" si="0">H3+D4-E4-G4-F4</f>
        <v>12305</v>
      </c>
      <c r="I4" s="38">
        <v>0</v>
      </c>
      <c r="J4" s="3">
        <v>0</v>
      </c>
      <c r="K4" s="4"/>
      <c r="L4" s="4"/>
      <c r="M4" s="38">
        <v>104</v>
      </c>
      <c r="N4" s="4"/>
      <c r="O4" s="4"/>
      <c r="P4" s="4"/>
      <c r="Q4" s="4"/>
      <c r="R4" s="4"/>
      <c r="S4" s="4"/>
      <c r="T4" s="4">
        <f t="shared" ref="T4:T201" si="1">T3+(I4+L4+M4+P4+Q4+R4)-(J4+K4+N4+O4+S4)</f>
        <v>19661</v>
      </c>
      <c r="U4" s="32"/>
      <c r="V4" s="33"/>
      <c r="W4" s="4"/>
      <c r="X4" s="4"/>
      <c r="Y4" s="4"/>
      <c r="Z4" s="4"/>
      <c r="AA4" s="4"/>
      <c r="AB4" s="4"/>
      <c r="AC4" s="4"/>
      <c r="AD4" s="4"/>
      <c r="AE4" s="4"/>
      <c r="AF4" s="4">
        <f t="shared" ref="AF4:AF207" si="2">AF3+(U4+X4+Y4+AB4+AC4+AD4)-(V4+W4+Z4+AA4+AE4)</f>
        <v>43800</v>
      </c>
    </row>
    <row r="5" spans="2:32" x14ac:dyDescent="0.25">
      <c r="B5" s="13" t="s">
        <v>849</v>
      </c>
      <c r="C5" s="43" t="s">
        <v>809</v>
      </c>
      <c r="D5" s="38"/>
      <c r="E5" s="3">
        <v>0</v>
      </c>
      <c r="F5" s="2"/>
      <c r="G5" s="2"/>
      <c r="H5" s="4">
        <f t="shared" si="0"/>
        <v>12305</v>
      </c>
      <c r="I5" s="38">
        <v>0</v>
      </c>
      <c r="J5" s="3">
        <v>0</v>
      </c>
      <c r="K5" s="4"/>
      <c r="L5" s="4"/>
      <c r="M5" s="38">
        <v>27</v>
      </c>
      <c r="N5" s="4"/>
      <c r="O5" s="4"/>
      <c r="P5" s="4"/>
      <c r="Q5" s="4"/>
      <c r="R5" s="4"/>
      <c r="S5" s="4"/>
      <c r="T5" s="4">
        <f t="shared" si="1"/>
        <v>19688</v>
      </c>
      <c r="U5" s="32"/>
      <c r="V5" s="33"/>
      <c r="W5" s="4"/>
      <c r="X5" s="4"/>
      <c r="Y5" s="4"/>
      <c r="Z5" s="4"/>
      <c r="AA5" s="4"/>
      <c r="AB5" s="4"/>
      <c r="AC5" s="4"/>
      <c r="AD5" s="4"/>
      <c r="AE5" s="4"/>
      <c r="AF5" s="4">
        <f t="shared" si="2"/>
        <v>43800</v>
      </c>
    </row>
    <row r="6" spans="2:32" x14ac:dyDescent="0.25">
      <c r="B6" s="13" t="s">
        <v>849</v>
      </c>
      <c r="C6" s="43" t="s">
        <v>809</v>
      </c>
      <c r="D6" s="38"/>
      <c r="E6" s="3">
        <v>0</v>
      </c>
      <c r="F6" s="2"/>
      <c r="G6" s="2"/>
      <c r="H6" s="4">
        <f t="shared" si="0"/>
        <v>12305</v>
      </c>
      <c r="I6" s="38">
        <v>0</v>
      </c>
      <c r="J6" s="3">
        <v>0</v>
      </c>
      <c r="K6" s="4"/>
      <c r="L6" s="4"/>
      <c r="M6" s="38">
        <v>25</v>
      </c>
      <c r="N6" s="4"/>
      <c r="O6" s="4"/>
      <c r="P6" s="4"/>
      <c r="Q6" s="4"/>
      <c r="R6" s="4"/>
      <c r="S6" s="4"/>
      <c r="T6" s="4">
        <f t="shared" si="1"/>
        <v>19713</v>
      </c>
      <c r="U6" s="32"/>
      <c r="V6" s="33"/>
      <c r="W6" s="4"/>
      <c r="X6" s="4"/>
      <c r="Y6" s="4"/>
      <c r="Z6" s="4"/>
      <c r="AA6" s="4"/>
      <c r="AB6" s="4"/>
      <c r="AC6" s="4"/>
      <c r="AD6" s="4"/>
      <c r="AE6" s="4"/>
      <c r="AF6" s="4">
        <f t="shared" si="2"/>
        <v>43800</v>
      </c>
    </row>
    <row r="7" spans="2:32" x14ac:dyDescent="0.25">
      <c r="B7" s="13" t="s">
        <v>849</v>
      </c>
      <c r="C7" s="43" t="s">
        <v>809</v>
      </c>
      <c r="D7" s="38"/>
      <c r="E7" s="3">
        <v>0</v>
      </c>
      <c r="F7" s="2"/>
      <c r="G7" s="2"/>
      <c r="H7" s="4">
        <f t="shared" si="0"/>
        <v>12305</v>
      </c>
      <c r="I7" s="38">
        <v>0</v>
      </c>
      <c r="J7" s="3">
        <v>0</v>
      </c>
      <c r="K7" s="4"/>
      <c r="L7" s="4"/>
      <c r="M7" s="38">
        <v>7</v>
      </c>
      <c r="N7" s="4"/>
      <c r="O7" s="4"/>
      <c r="P7" s="4"/>
      <c r="Q7" s="4"/>
      <c r="R7" s="4"/>
      <c r="S7" s="4"/>
      <c r="T7" s="4">
        <f t="shared" si="1"/>
        <v>19720</v>
      </c>
      <c r="U7" s="32"/>
      <c r="V7" s="33"/>
      <c r="W7" s="4"/>
      <c r="X7" s="4"/>
      <c r="Y7" s="4"/>
      <c r="Z7" s="4"/>
      <c r="AA7" s="4"/>
      <c r="AB7" s="4"/>
      <c r="AC7" s="4"/>
      <c r="AD7" s="4"/>
      <c r="AE7" s="4"/>
      <c r="AF7" s="4">
        <f t="shared" si="2"/>
        <v>43800</v>
      </c>
    </row>
    <row r="8" spans="2:32" x14ac:dyDescent="0.25">
      <c r="B8" s="13" t="s">
        <v>849</v>
      </c>
      <c r="C8" s="43" t="s">
        <v>809</v>
      </c>
      <c r="D8" s="38"/>
      <c r="E8" s="3">
        <v>0</v>
      </c>
      <c r="F8" s="2"/>
      <c r="G8" s="2"/>
      <c r="H8" s="4">
        <f t="shared" si="0"/>
        <v>12305</v>
      </c>
      <c r="I8" s="38">
        <v>0</v>
      </c>
      <c r="J8" s="3">
        <v>0</v>
      </c>
      <c r="K8" s="4"/>
      <c r="L8" s="4"/>
      <c r="M8" s="38">
        <v>14</v>
      </c>
      <c r="N8" s="4"/>
      <c r="O8" s="4"/>
      <c r="P8" s="4"/>
      <c r="Q8" s="4"/>
      <c r="R8" s="4"/>
      <c r="S8" s="4"/>
      <c r="T8" s="4">
        <f t="shared" si="1"/>
        <v>19734</v>
      </c>
      <c r="U8" s="32"/>
      <c r="V8" s="33"/>
      <c r="W8" s="4"/>
      <c r="X8" s="4"/>
      <c r="Y8" s="4"/>
      <c r="Z8" s="4"/>
      <c r="AA8" s="4"/>
      <c r="AB8" s="4"/>
      <c r="AC8" s="4"/>
      <c r="AD8" s="4"/>
      <c r="AE8" s="4"/>
      <c r="AF8" s="4">
        <f t="shared" si="2"/>
        <v>43800</v>
      </c>
    </row>
    <row r="9" spans="2:32" x14ac:dyDescent="0.25">
      <c r="B9" s="13" t="s">
        <v>849</v>
      </c>
      <c r="C9" s="43" t="s">
        <v>809</v>
      </c>
      <c r="D9" s="38"/>
      <c r="E9" s="3">
        <v>0</v>
      </c>
      <c r="F9" s="2"/>
      <c r="G9" s="2"/>
      <c r="H9" s="4">
        <f t="shared" si="0"/>
        <v>12305</v>
      </c>
      <c r="I9" s="38">
        <v>0</v>
      </c>
      <c r="J9" s="3">
        <v>0</v>
      </c>
      <c r="K9" s="4"/>
      <c r="L9" s="4"/>
      <c r="M9" s="38">
        <v>48</v>
      </c>
      <c r="N9" s="4"/>
      <c r="O9" s="4"/>
      <c r="P9" s="4"/>
      <c r="Q9" s="4"/>
      <c r="R9" s="4"/>
      <c r="S9" s="4"/>
      <c r="T9" s="4">
        <f t="shared" si="1"/>
        <v>19782</v>
      </c>
      <c r="U9" s="32"/>
      <c r="V9" s="33"/>
      <c r="W9" s="4"/>
      <c r="X9" s="4"/>
      <c r="Y9" s="4"/>
      <c r="Z9" s="4"/>
      <c r="AA9" s="4"/>
      <c r="AB9" s="4"/>
      <c r="AC9" s="4"/>
      <c r="AD9" s="4"/>
      <c r="AE9" s="4"/>
      <c r="AF9" s="4">
        <f t="shared" si="2"/>
        <v>43800</v>
      </c>
    </row>
    <row r="10" spans="2:32" x14ac:dyDescent="0.25">
      <c r="B10" s="13" t="s">
        <v>850</v>
      </c>
      <c r="C10" s="43" t="s">
        <v>845</v>
      </c>
      <c r="D10" s="38"/>
      <c r="E10" s="3">
        <v>0</v>
      </c>
      <c r="F10" s="2"/>
      <c r="G10" s="2"/>
      <c r="H10" s="4">
        <f t="shared" si="0"/>
        <v>12305</v>
      </c>
      <c r="I10" s="38">
        <v>10000</v>
      </c>
      <c r="J10" s="3">
        <v>0</v>
      </c>
      <c r="K10" s="4"/>
      <c r="L10" s="4"/>
      <c r="M10" s="4"/>
      <c r="N10" s="4"/>
      <c r="O10" s="4"/>
      <c r="P10" s="4"/>
      <c r="Q10" s="4"/>
      <c r="R10" s="4"/>
      <c r="S10" s="4"/>
      <c r="T10" s="4">
        <f t="shared" si="1"/>
        <v>29782</v>
      </c>
      <c r="U10" s="32"/>
      <c r="V10" s="33"/>
      <c r="W10" s="4"/>
      <c r="X10" s="4"/>
      <c r="Y10" s="4"/>
      <c r="Z10" s="4"/>
      <c r="AA10" s="4"/>
      <c r="AB10" s="4"/>
      <c r="AC10" s="4"/>
      <c r="AD10" s="4"/>
      <c r="AE10" s="4"/>
      <c r="AF10" s="4">
        <f t="shared" si="2"/>
        <v>43800</v>
      </c>
    </row>
    <row r="11" spans="2:32" x14ac:dyDescent="0.25">
      <c r="B11" s="13" t="s">
        <v>851</v>
      </c>
      <c r="C11" s="43" t="s">
        <v>809</v>
      </c>
      <c r="D11" s="38"/>
      <c r="E11" s="3">
        <v>0</v>
      </c>
      <c r="F11" s="2"/>
      <c r="G11" s="2"/>
      <c r="H11" s="4">
        <f t="shared" si="0"/>
        <v>12305</v>
      </c>
      <c r="I11" s="38">
        <v>0</v>
      </c>
      <c r="J11" s="3">
        <v>0</v>
      </c>
      <c r="K11" s="4"/>
      <c r="L11" s="4"/>
      <c r="M11" s="38">
        <v>104</v>
      </c>
      <c r="N11" s="4"/>
      <c r="O11" s="4"/>
      <c r="P11" s="4"/>
      <c r="Q11" s="4"/>
      <c r="R11" s="4"/>
      <c r="S11" s="4"/>
      <c r="T11" s="4">
        <f t="shared" si="1"/>
        <v>29886</v>
      </c>
      <c r="U11" s="32"/>
      <c r="V11" s="33"/>
      <c r="W11" s="4"/>
      <c r="X11" s="4"/>
      <c r="Y11" s="4"/>
      <c r="Z11" s="4"/>
      <c r="AA11" s="4"/>
      <c r="AB11" s="4"/>
      <c r="AC11" s="4"/>
      <c r="AD11" s="4"/>
      <c r="AE11" s="4"/>
      <c r="AF11" s="4">
        <f t="shared" si="2"/>
        <v>43800</v>
      </c>
    </row>
    <row r="12" spans="2:32" x14ac:dyDescent="0.25">
      <c r="B12" s="13" t="s">
        <v>851</v>
      </c>
      <c r="C12" s="43" t="s">
        <v>809</v>
      </c>
      <c r="D12" s="38"/>
      <c r="E12" s="3">
        <v>0</v>
      </c>
      <c r="F12" s="2"/>
      <c r="G12" s="2"/>
      <c r="H12" s="4">
        <f t="shared" si="0"/>
        <v>12305</v>
      </c>
      <c r="I12" s="38">
        <v>0</v>
      </c>
      <c r="J12" s="3">
        <v>0</v>
      </c>
      <c r="K12" s="4"/>
      <c r="L12" s="4"/>
      <c r="M12" s="38">
        <v>27</v>
      </c>
      <c r="N12" s="4"/>
      <c r="O12" s="4"/>
      <c r="P12" s="4"/>
      <c r="Q12" s="4"/>
      <c r="R12" s="4"/>
      <c r="S12" s="4"/>
      <c r="T12" s="4">
        <f t="shared" si="1"/>
        <v>29913</v>
      </c>
      <c r="U12" s="32"/>
      <c r="V12" s="33"/>
      <c r="W12" s="4"/>
      <c r="X12" s="4"/>
      <c r="Y12" s="4"/>
      <c r="Z12" s="4"/>
      <c r="AA12" s="4"/>
      <c r="AB12" s="4"/>
      <c r="AC12" s="4"/>
      <c r="AD12" s="4"/>
      <c r="AE12" s="4"/>
      <c r="AF12" s="4">
        <f t="shared" si="2"/>
        <v>43800</v>
      </c>
    </row>
    <row r="13" spans="2:32" x14ac:dyDescent="0.25">
      <c r="B13" s="13" t="s">
        <v>851</v>
      </c>
      <c r="C13" s="43" t="s">
        <v>809</v>
      </c>
      <c r="D13" s="38"/>
      <c r="E13" s="3">
        <v>0</v>
      </c>
      <c r="F13" s="2"/>
      <c r="G13" s="2"/>
      <c r="H13" s="4">
        <f t="shared" si="0"/>
        <v>12305</v>
      </c>
      <c r="I13" s="38">
        <v>0</v>
      </c>
      <c r="J13" s="3">
        <v>0</v>
      </c>
      <c r="K13" s="4"/>
      <c r="L13" s="4"/>
      <c r="M13" s="38">
        <v>25</v>
      </c>
      <c r="N13" s="4"/>
      <c r="O13" s="4"/>
      <c r="P13" s="4"/>
      <c r="Q13" s="4"/>
      <c r="R13" s="4"/>
      <c r="S13" s="4"/>
      <c r="T13" s="4">
        <f t="shared" si="1"/>
        <v>29938</v>
      </c>
      <c r="U13" s="32"/>
      <c r="V13" s="33"/>
      <c r="W13" s="4"/>
      <c r="X13" s="4"/>
      <c r="Y13" s="4"/>
      <c r="Z13" s="4"/>
      <c r="AA13" s="4"/>
      <c r="AB13" s="4"/>
      <c r="AC13" s="4"/>
      <c r="AD13" s="4"/>
      <c r="AE13" s="4"/>
      <c r="AF13" s="4">
        <f t="shared" si="2"/>
        <v>43800</v>
      </c>
    </row>
    <row r="14" spans="2:32" x14ac:dyDescent="0.25">
      <c r="B14" s="13" t="s">
        <v>851</v>
      </c>
      <c r="C14" s="43" t="s">
        <v>809</v>
      </c>
      <c r="D14" s="38"/>
      <c r="E14" s="3">
        <v>0</v>
      </c>
      <c r="F14" s="2"/>
      <c r="G14" s="2"/>
      <c r="H14" s="4">
        <f t="shared" si="0"/>
        <v>12305</v>
      </c>
      <c r="I14" s="38">
        <v>0</v>
      </c>
      <c r="J14" s="3">
        <v>0</v>
      </c>
      <c r="K14" s="4"/>
      <c r="L14" s="4"/>
      <c r="M14" s="38">
        <v>7</v>
      </c>
      <c r="N14" s="4"/>
      <c r="O14" s="4"/>
      <c r="P14" s="4"/>
      <c r="Q14" s="4"/>
      <c r="R14" s="4"/>
      <c r="S14" s="4"/>
      <c r="T14" s="4">
        <f t="shared" si="1"/>
        <v>29945</v>
      </c>
      <c r="U14" s="32"/>
      <c r="V14" s="33"/>
      <c r="W14" s="4"/>
      <c r="X14" s="4"/>
      <c r="Y14" s="4"/>
      <c r="Z14" s="4"/>
      <c r="AA14" s="4"/>
      <c r="AB14" s="4"/>
      <c r="AC14" s="4"/>
      <c r="AD14" s="4"/>
      <c r="AE14" s="4"/>
      <c r="AF14" s="4">
        <f t="shared" si="2"/>
        <v>43800</v>
      </c>
    </row>
    <row r="15" spans="2:32" x14ac:dyDescent="0.25">
      <c r="B15" s="13" t="s">
        <v>851</v>
      </c>
      <c r="C15" s="43" t="s">
        <v>809</v>
      </c>
      <c r="D15" s="38"/>
      <c r="E15" s="3">
        <v>0</v>
      </c>
      <c r="F15" s="2"/>
      <c r="G15" s="2"/>
      <c r="H15" s="4">
        <f t="shared" si="0"/>
        <v>12305</v>
      </c>
      <c r="I15" s="38">
        <v>0</v>
      </c>
      <c r="J15" s="3">
        <v>0</v>
      </c>
      <c r="K15" s="4"/>
      <c r="L15" s="4"/>
      <c r="M15" s="38">
        <v>14</v>
      </c>
      <c r="N15" s="4"/>
      <c r="O15" s="4"/>
      <c r="P15" s="4"/>
      <c r="Q15" s="4"/>
      <c r="R15" s="4"/>
      <c r="S15" s="4"/>
      <c r="T15" s="4">
        <f t="shared" si="1"/>
        <v>29959</v>
      </c>
      <c r="U15" s="32"/>
      <c r="V15" s="33"/>
      <c r="W15" s="4"/>
      <c r="X15" s="4"/>
      <c r="Y15" s="4"/>
      <c r="Z15" s="4"/>
      <c r="AA15" s="4"/>
      <c r="AB15" s="4"/>
      <c r="AC15" s="4"/>
      <c r="AD15" s="4"/>
      <c r="AE15" s="4"/>
      <c r="AF15" s="4">
        <f t="shared" si="2"/>
        <v>43800</v>
      </c>
    </row>
    <row r="16" spans="2:32" x14ac:dyDescent="0.25">
      <c r="B16" s="13" t="s">
        <v>851</v>
      </c>
      <c r="C16" s="43" t="s">
        <v>809</v>
      </c>
      <c r="D16" s="38"/>
      <c r="E16" s="3">
        <v>0</v>
      </c>
      <c r="F16" s="2"/>
      <c r="G16" s="2"/>
      <c r="H16" s="4">
        <f t="shared" si="0"/>
        <v>12305</v>
      </c>
      <c r="I16" s="38">
        <v>0</v>
      </c>
      <c r="J16" s="3">
        <v>0</v>
      </c>
      <c r="K16" s="4"/>
      <c r="L16" s="4"/>
      <c r="M16" s="38">
        <v>48</v>
      </c>
      <c r="N16" s="4"/>
      <c r="O16" s="4"/>
      <c r="P16" s="4"/>
      <c r="Q16" s="4"/>
      <c r="R16" s="4"/>
      <c r="S16" s="4"/>
      <c r="T16" s="4">
        <f t="shared" si="1"/>
        <v>30007</v>
      </c>
      <c r="U16" s="32"/>
      <c r="V16" s="33"/>
      <c r="W16" s="4"/>
      <c r="X16" s="4"/>
      <c r="Y16" s="4"/>
      <c r="Z16" s="4"/>
      <c r="AA16" s="4"/>
      <c r="AB16" s="4"/>
      <c r="AC16" s="4"/>
      <c r="AD16" s="4"/>
      <c r="AE16" s="4"/>
      <c r="AF16" s="4">
        <f t="shared" si="2"/>
        <v>43800</v>
      </c>
    </row>
    <row r="17" spans="2:32" x14ac:dyDescent="0.25">
      <c r="B17" s="13" t="s">
        <v>851</v>
      </c>
      <c r="C17" s="43" t="s">
        <v>784</v>
      </c>
      <c r="D17" s="38"/>
      <c r="E17" s="3">
        <v>2250</v>
      </c>
      <c r="F17" s="2"/>
      <c r="G17" s="2"/>
      <c r="H17" s="4">
        <f t="shared" si="0"/>
        <v>10055</v>
      </c>
      <c r="I17" s="38">
        <v>0</v>
      </c>
      <c r="J17" s="3">
        <v>0</v>
      </c>
      <c r="K17" s="4"/>
      <c r="L17" s="4"/>
      <c r="M17" s="4"/>
      <c r="N17" s="4"/>
      <c r="O17" s="4"/>
      <c r="P17" s="4">
        <v>2250</v>
      </c>
      <c r="Q17" s="4"/>
      <c r="R17" s="4"/>
      <c r="S17" s="4"/>
      <c r="T17" s="4">
        <f t="shared" si="1"/>
        <v>32257</v>
      </c>
      <c r="U17" s="32"/>
      <c r="V17" s="33"/>
      <c r="W17" s="4"/>
      <c r="X17" s="4"/>
      <c r="Y17" s="4"/>
      <c r="Z17" s="4"/>
      <c r="AA17" s="4"/>
      <c r="AB17" s="4"/>
      <c r="AC17" s="4"/>
      <c r="AD17" s="4"/>
      <c r="AE17" s="4"/>
      <c r="AF17" s="4">
        <f t="shared" si="2"/>
        <v>43800</v>
      </c>
    </row>
    <row r="18" spans="2:32" x14ac:dyDescent="0.25">
      <c r="B18" s="13" t="s">
        <v>851</v>
      </c>
      <c r="C18" s="43" t="s">
        <v>660</v>
      </c>
      <c r="D18" s="38"/>
      <c r="E18" s="3">
        <v>0</v>
      </c>
      <c r="F18" s="2"/>
      <c r="G18" s="2"/>
      <c r="H18" s="4">
        <f t="shared" si="0"/>
        <v>10055</v>
      </c>
      <c r="I18" s="38">
        <v>0</v>
      </c>
      <c r="J18" s="3">
        <v>0</v>
      </c>
      <c r="K18" s="4"/>
      <c r="L18" s="4"/>
      <c r="M18" s="4"/>
      <c r="N18" s="4"/>
      <c r="O18" s="4"/>
      <c r="P18" s="4"/>
      <c r="Q18" s="4"/>
      <c r="R18" s="4"/>
      <c r="S18" s="4">
        <v>25000</v>
      </c>
      <c r="T18" s="4">
        <f t="shared" si="1"/>
        <v>7257</v>
      </c>
      <c r="U18" s="32"/>
      <c r="V18" s="33"/>
      <c r="W18" s="4"/>
      <c r="X18" s="4"/>
      <c r="Y18" s="4"/>
      <c r="Z18" s="4"/>
      <c r="AA18" s="4"/>
      <c r="AB18" s="4"/>
      <c r="AC18" s="4"/>
      <c r="AD18" s="4"/>
      <c r="AE18" s="4"/>
      <c r="AF18" s="4">
        <f t="shared" si="2"/>
        <v>43800</v>
      </c>
    </row>
    <row r="19" spans="2:32" x14ac:dyDescent="0.25">
      <c r="B19" s="13" t="s">
        <v>852</v>
      </c>
      <c r="C19" s="43" t="s">
        <v>787</v>
      </c>
      <c r="D19" s="38"/>
      <c r="E19" s="3">
        <v>0</v>
      </c>
      <c r="F19" s="2"/>
      <c r="G19" s="2"/>
      <c r="H19" s="4">
        <f t="shared" si="0"/>
        <v>10055</v>
      </c>
      <c r="I19" s="38">
        <v>3000</v>
      </c>
      <c r="J19" s="3">
        <v>0</v>
      </c>
      <c r="K19" s="4"/>
      <c r="L19" s="4"/>
      <c r="M19" s="4"/>
      <c r="N19" s="4"/>
      <c r="O19" s="4"/>
      <c r="P19" s="4"/>
      <c r="Q19" s="4"/>
      <c r="R19" s="4"/>
      <c r="S19" s="4"/>
      <c r="T19" s="4">
        <f t="shared" si="1"/>
        <v>10257</v>
      </c>
      <c r="U19" s="32"/>
      <c r="V19" s="33"/>
      <c r="W19" s="4"/>
      <c r="X19" s="4"/>
      <c r="Y19" s="4"/>
      <c r="Z19" s="4"/>
      <c r="AA19" s="4"/>
      <c r="AB19" s="4"/>
      <c r="AC19" s="4"/>
      <c r="AD19" s="4"/>
      <c r="AE19" s="4"/>
      <c r="AF19" s="4">
        <f t="shared" si="2"/>
        <v>43800</v>
      </c>
    </row>
    <row r="20" spans="2:32" x14ac:dyDescent="0.25">
      <c r="B20" s="13" t="s">
        <v>853</v>
      </c>
      <c r="C20" s="43" t="s">
        <v>854</v>
      </c>
      <c r="D20" s="38"/>
      <c r="E20" s="3">
        <v>0</v>
      </c>
      <c r="F20" s="2"/>
      <c r="G20" s="2"/>
      <c r="H20" s="4">
        <f t="shared" si="0"/>
        <v>10055</v>
      </c>
      <c r="I20" s="38">
        <v>1000</v>
      </c>
      <c r="J20" s="3">
        <v>0</v>
      </c>
      <c r="K20" s="4"/>
      <c r="L20" s="4"/>
      <c r="M20" s="4"/>
      <c r="N20" s="4"/>
      <c r="O20" s="4"/>
      <c r="P20" s="4"/>
      <c r="Q20" s="4"/>
      <c r="R20" s="4"/>
      <c r="S20" s="4"/>
      <c r="T20" s="4">
        <f t="shared" si="1"/>
        <v>11257</v>
      </c>
      <c r="U20" s="32"/>
      <c r="V20" s="33"/>
      <c r="W20" s="4"/>
      <c r="X20" s="4"/>
      <c r="Y20" s="4"/>
      <c r="Z20" s="4"/>
      <c r="AA20" s="4"/>
      <c r="AB20" s="4"/>
      <c r="AC20" s="4"/>
      <c r="AD20" s="4"/>
      <c r="AE20" s="4"/>
      <c r="AF20" s="4">
        <f t="shared" si="2"/>
        <v>43800</v>
      </c>
    </row>
    <row r="21" spans="2:32" x14ac:dyDescent="0.25">
      <c r="B21" s="13" t="s">
        <v>855</v>
      </c>
      <c r="C21" s="43" t="s">
        <v>856</v>
      </c>
      <c r="D21" s="38"/>
      <c r="E21" s="3">
        <v>0</v>
      </c>
      <c r="F21" s="2"/>
      <c r="G21" s="2">
        <v>1100</v>
      </c>
      <c r="H21" s="4">
        <f t="shared" si="0"/>
        <v>8955</v>
      </c>
      <c r="I21" s="38"/>
      <c r="J21" s="3">
        <v>0</v>
      </c>
      <c r="K21" s="4"/>
      <c r="L21" s="4"/>
      <c r="M21" s="4"/>
      <c r="N21" s="4"/>
      <c r="O21" s="4"/>
      <c r="P21" s="4"/>
      <c r="Q21" s="4"/>
      <c r="R21" s="4"/>
      <c r="S21" s="4"/>
      <c r="T21" s="4">
        <f t="shared" si="1"/>
        <v>11257</v>
      </c>
      <c r="U21" s="32"/>
      <c r="V21" s="33"/>
      <c r="W21" s="4"/>
      <c r="X21" s="4"/>
      <c r="Y21" s="4"/>
      <c r="Z21" s="4"/>
      <c r="AA21" s="4"/>
      <c r="AB21" s="4"/>
      <c r="AC21" s="4"/>
      <c r="AD21" s="4"/>
      <c r="AE21" s="4"/>
      <c r="AF21" s="4">
        <f t="shared" si="2"/>
        <v>43800</v>
      </c>
    </row>
    <row r="22" spans="2:32" x14ac:dyDescent="0.25">
      <c r="B22" s="13" t="s">
        <v>857</v>
      </c>
      <c r="C22" s="43" t="s">
        <v>809</v>
      </c>
      <c r="D22" s="38"/>
      <c r="E22" s="3">
        <v>0</v>
      </c>
      <c r="F22" s="2"/>
      <c r="G22" s="2"/>
      <c r="H22" s="4">
        <f t="shared" si="0"/>
        <v>8955</v>
      </c>
      <c r="I22" s="38">
        <v>0</v>
      </c>
      <c r="J22" s="3">
        <v>0</v>
      </c>
      <c r="K22" s="4"/>
      <c r="L22" s="4"/>
      <c r="M22" s="38">
        <v>104</v>
      </c>
      <c r="N22" s="4"/>
      <c r="O22" s="4"/>
      <c r="P22" s="4"/>
      <c r="Q22" s="4"/>
      <c r="R22" s="4"/>
      <c r="S22" s="4"/>
      <c r="T22" s="4">
        <f t="shared" si="1"/>
        <v>11361</v>
      </c>
      <c r="U22" s="32"/>
      <c r="V22" s="33"/>
      <c r="W22" s="4"/>
      <c r="X22" s="4"/>
      <c r="Y22" s="4"/>
      <c r="Z22" s="4"/>
      <c r="AA22" s="4"/>
      <c r="AB22" s="4"/>
      <c r="AC22" s="4"/>
      <c r="AD22" s="4"/>
      <c r="AE22" s="4"/>
      <c r="AF22" s="4">
        <f t="shared" si="2"/>
        <v>43800</v>
      </c>
    </row>
    <row r="23" spans="2:32" x14ac:dyDescent="0.25">
      <c r="B23" s="13" t="s">
        <v>857</v>
      </c>
      <c r="C23" s="43" t="s">
        <v>809</v>
      </c>
      <c r="D23" s="38"/>
      <c r="E23" s="3">
        <v>0</v>
      </c>
      <c r="F23" s="2"/>
      <c r="G23" s="2"/>
      <c r="H23" s="4">
        <f t="shared" si="0"/>
        <v>8955</v>
      </c>
      <c r="I23" s="38">
        <v>0</v>
      </c>
      <c r="J23" s="3">
        <v>0</v>
      </c>
      <c r="K23" s="4"/>
      <c r="L23" s="4"/>
      <c r="M23" s="38">
        <v>27</v>
      </c>
      <c r="N23" s="4"/>
      <c r="O23" s="4"/>
      <c r="P23" s="4"/>
      <c r="Q23" s="4"/>
      <c r="R23" s="4"/>
      <c r="S23" s="4"/>
      <c r="T23" s="4">
        <f t="shared" si="1"/>
        <v>11388</v>
      </c>
      <c r="U23" s="32"/>
      <c r="V23" s="33"/>
      <c r="W23" s="4"/>
      <c r="X23" s="4"/>
      <c r="Y23" s="4"/>
      <c r="Z23" s="4"/>
      <c r="AA23" s="4"/>
      <c r="AB23" s="4"/>
      <c r="AC23" s="4"/>
      <c r="AD23" s="4"/>
      <c r="AE23" s="4"/>
      <c r="AF23" s="4">
        <f t="shared" si="2"/>
        <v>43800</v>
      </c>
    </row>
    <row r="24" spans="2:32" x14ac:dyDescent="0.25">
      <c r="B24" s="13" t="s">
        <v>857</v>
      </c>
      <c r="C24" s="43" t="s">
        <v>809</v>
      </c>
      <c r="D24" s="38"/>
      <c r="E24" s="3">
        <v>0</v>
      </c>
      <c r="F24" s="2"/>
      <c r="G24" s="2"/>
      <c r="H24" s="4">
        <f t="shared" si="0"/>
        <v>8955</v>
      </c>
      <c r="I24" s="38">
        <v>0</v>
      </c>
      <c r="J24" s="3">
        <v>0</v>
      </c>
      <c r="K24" s="4"/>
      <c r="L24" s="4"/>
      <c r="M24" s="38">
        <v>25</v>
      </c>
      <c r="N24" s="4"/>
      <c r="O24" s="4"/>
      <c r="P24" s="4"/>
      <c r="Q24" s="4"/>
      <c r="R24" s="4"/>
      <c r="S24" s="4"/>
      <c r="T24" s="4">
        <f t="shared" si="1"/>
        <v>11413</v>
      </c>
      <c r="U24" s="32"/>
      <c r="V24" s="33"/>
      <c r="W24" s="4"/>
      <c r="X24" s="4"/>
      <c r="Y24" s="4"/>
      <c r="Z24" s="4"/>
      <c r="AA24" s="4"/>
      <c r="AB24" s="4"/>
      <c r="AC24" s="4"/>
      <c r="AD24" s="4"/>
      <c r="AE24" s="4"/>
      <c r="AF24" s="4">
        <f t="shared" si="2"/>
        <v>43800</v>
      </c>
    </row>
    <row r="25" spans="2:32" x14ac:dyDescent="0.25">
      <c r="B25" s="13" t="s">
        <v>857</v>
      </c>
      <c r="C25" s="43" t="s">
        <v>809</v>
      </c>
      <c r="D25" s="38"/>
      <c r="E25" s="3">
        <v>0</v>
      </c>
      <c r="F25" s="2"/>
      <c r="G25" s="2"/>
      <c r="H25" s="4">
        <f t="shared" si="0"/>
        <v>8955</v>
      </c>
      <c r="I25" s="38">
        <v>0</v>
      </c>
      <c r="J25" s="3">
        <v>0</v>
      </c>
      <c r="K25" s="4"/>
      <c r="L25" s="4"/>
      <c r="M25" s="38">
        <v>7</v>
      </c>
      <c r="N25" s="4"/>
      <c r="O25" s="4"/>
      <c r="P25" s="4"/>
      <c r="Q25" s="4"/>
      <c r="R25" s="4"/>
      <c r="S25" s="4"/>
      <c r="T25" s="4">
        <f t="shared" si="1"/>
        <v>11420</v>
      </c>
      <c r="U25" s="32"/>
      <c r="V25" s="33"/>
      <c r="W25" s="4"/>
      <c r="X25" s="4"/>
      <c r="Y25" s="4"/>
      <c r="Z25" s="4"/>
      <c r="AA25" s="4"/>
      <c r="AB25" s="4"/>
      <c r="AC25" s="4"/>
      <c r="AD25" s="4"/>
      <c r="AE25" s="4"/>
      <c r="AF25" s="4">
        <f t="shared" si="2"/>
        <v>43800</v>
      </c>
    </row>
    <row r="26" spans="2:32" x14ac:dyDescent="0.25">
      <c r="B26" s="13" t="s">
        <v>857</v>
      </c>
      <c r="C26" s="43" t="s">
        <v>809</v>
      </c>
      <c r="D26" s="38"/>
      <c r="E26" s="3">
        <v>0</v>
      </c>
      <c r="F26" s="2"/>
      <c r="G26" s="2"/>
      <c r="H26" s="4">
        <f t="shared" si="0"/>
        <v>8955</v>
      </c>
      <c r="I26" s="38">
        <v>0</v>
      </c>
      <c r="J26" s="3">
        <v>0</v>
      </c>
      <c r="K26" s="4"/>
      <c r="L26" s="4"/>
      <c r="M26" s="38">
        <v>14</v>
      </c>
      <c r="N26" s="4"/>
      <c r="O26" s="4"/>
      <c r="P26" s="4"/>
      <c r="Q26" s="4"/>
      <c r="R26" s="4"/>
      <c r="S26" s="4"/>
      <c r="T26" s="4">
        <f t="shared" si="1"/>
        <v>11434</v>
      </c>
      <c r="U26" s="32"/>
      <c r="V26" s="33"/>
      <c r="W26" s="4"/>
      <c r="X26" s="4"/>
      <c r="Y26" s="4"/>
      <c r="Z26" s="4"/>
      <c r="AA26" s="4"/>
      <c r="AB26" s="4"/>
      <c r="AC26" s="4"/>
      <c r="AD26" s="4"/>
      <c r="AE26" s="4"/>
      <c r="AF26" s="4">
        <f t="shared" si="2"/>
        <v>43800</v>
      </c>
    </row>
    <row r="27" spans="2:32" x14ac:dyDescent="0.25">
      <c r="B27" s="13" t="s">
        <v>857</v>
      </c>
      <c r="C27" s="43" t="s">
        <v>809</v>
      </c>
      <c r="D27" s="38"/>
      <c r="E27" s="3">
        <v>0</v>
      </c>
      <c r="F27" s="2"/>
      <c r="G27" s="2"/>
      <c r="H27" s="4">
        <f t="shared" si="0"/>
        <v>8955</v>
      </c>
      <c r="I27" s="38">
        <v>0</v>
      </c>
      <c r="J27" s="3">
        <v>0</v>
      </c>
      <c r="K27" s="4"/>
      <c r="L27" s="4"/>
      <c r="M27" s="38">
        <v>48</v>
      </c>
      <c r="N27" s="4"/>
      <c r="O27" s="4"/>
      <c r="P27" s="4"/>
      <c r="Q27" s="4"/>
      <c r="R27" s="4"/>
      <c r="S27" s="4"/>
      <c r="T27" s="4">
        <f t="shared" si="1"/>
        <v>11482</v>
      </c>
      <c r="U27" s="32"/>
      <c r="V27" s="33"/>
      <c r="W27" s="4"/>
      <c r="X27" s="4"/>
      <c r="Y27" s="4"/>
      <c r="Z27" s="4"/>
      <c r="AA27" s="4"/>
      <c r="AB27" s="4"/>
      <c r="AC27" s="4"/>
      <c r="AD27" s="4"/>
      <c r="AE27" s="4"/>
      <c r="AF27" s="4">
        <f t="shared" si="2"/>
        <v>43800</v>
      </c>
    </row>
    <row r="28" spans="2:32" x14ac:dyDescent="0.25">
      <c r="B28" s="13" t="s">
        <v>858</v>
      </c>
      <c r="C28" s="43" t="s">
        <v>708</v>
      </c>
      <c r="D28" s="38"/>
      <c r="E28" s="3">
        <v>0</v>
      </c>
      <c r="F28" s="2"/>
      <c r="G28" s="2"/>
      <c r="H28" s="4">
        <f t="shared" si="0"/>
        <v>8955</v>
      </c>
      <c r="I28" s="38">
        <v>10000</v>
      </c>
      <c r="J28" s="3">
        <v>0</v>
      </c>
      <c r="K28" s="4"/>
      <c r="L28" s="4"/>
      <c r="M28" s="4"/>
      <c r="N28" s="4"/>
      <c r="O28" s="4"/>
      <c r="P28" s="4"/>
      <c r="Q28" s="4"/>
      <c r="R28" s="4"/>
      <c r="S28" s="4"/>
      <c r="T28" s="4">
        <f t="shared" si="1"/>
        <v>21482</v>
      </c>
      <c r="U28" s="32"/>
      <c r="V28" s="33"/>
      <c r="W28" s="4"/>
      <c r="X28" s="4"/>
      <c r="Y28" s="4"/>
      <c r="Z28" s="4"/>
      <c r="AA28" s="4"/>
      <c r="AB28" s="4"/>
      <c r="AC28" s="4"/>
      <c r="AD28" s="4"/>
      <c r="AE28" s="4"/>
      <c r="AF28" s="4">
        <f t="shared" si="2"/>
        <v>43800</v>
      </c>
    </row>
    <row r="29" spans="2:32" x14ac:dyDescent="0.25">
      <c r="B29" s="13" t="s">
        <v>859</v>
      </c>
      <c r="C29" s="43" t="s">
        <v>860</v>
      </c>
      <c r="D29" s="38"/>
      <c r="E29" s="3">
        <v>0</v>
      </c>
      <c r="F29" s="2"/>
      <c r="G29" s="2"/>
      <c r="H29" s="4">
        <f t="shared" si="0"/>
        <v>8955</v>
      </c>
      <c r="I29" s="38"/>
      <c r="J29" s="3">
        <v>1500</v>
      </c>
      <c r="K29" s="4"/>
      <c r="L29" s="4"/>
      <c r="M29" s="4"/>
      <c r="N29" s="4"/>
      <c r="O29" s="4"/>
      <c r="P29" s="4"/>
      <c r="Q29" s="4"/>
      <c r="R29" s="4"/>
      <c r="S29" s="4"/>
      <c r="T29" s="4">
        <f t="shared" si="1"/>
        <v>19982</v>
      </c>
      <c r="U29" s="32"/>
      <c r="V29" s="33"/>
      <c r="W29" s="4"/>
      <c r="X29" s="4"/>
      <c r="Y29" s="4"/>
      <c r="Z29" s="4"/>
      <c r="AA29" s="4"/>
      <c r="AB29" s="4"/>
      <c r="AC29" s="4"/>
      <c r="AD29" s="4"/>
      <c r="AE29" s="4"/>
      <c r="AF29" s="4">
        <f t="shared" si="2"/>
        <v>43800</v>
      </c>
    </row>
    <row r="30" spans="2:32" x14ac:dyDescent="0.25">
      <c r="B30" s="13" t="s">
        <v>861</v>
      </c>
      <c r="C30" s="43" t="s">
        <v>804</v>
      </c>
      <c r="D30" s="38"/>
      <c r="E30" s="3">
        <v>0</v>
      </c>
      <c r="F30" s="2"/>
      <c r="G30" s="2"/>
      <c r="H30" s="4">
        <f t="shared" si="0"/>
        <v>8955</v>
      </c>
      <c r="I30" s="38">
        <v>1000</v>
      </c>
      <c r="J30" s="3">
        <v>0</v>
      </c>
      <c r="K30" s="4"/>
      <c r="L30" s="4"/>
      <c r="M30" s="4"/>
      <c r="N30" s="4"/>
      <c r="O30" s="4"/>
      <c r="P30" s="4"/>
      <c r="Q30" s="4"/>
      <c r="R30" s="4"/>
      <c r="S30" s="4"/>
      <c r="T30" s="4">
        <f t="shared" si="1"/>
        <v>20982</v>
      </c>
      <c r="U30" s="32"/>
      <c r="V30" s="33"/>
      <c r="W30" s="4"/>
      <c r="X30" s="4"/>
      <c r="Y30" s="4"/>
      <c r="Z30" s="4"/>
      <c r="AA30" s="4"/>
      <c r="AB30" s="4"/>
      <c r="AC30" s="4"/>
      <c r="AD30" s="4"/>
      <c r="AE30" s="4"/>
      <c r="AF30" s="4">
        <f t="shared" si="2"/>
        <v>43800</v>
      </c>
    </row>
    <row r="31" spans="2:32" x14ac:dyDescent="0.25">
      <c r="B31" s="13" t="s">
        <v>861</v>
      </c>
      <c r="C31" s="43" t="s">
        <v>862</v>
      </c>
      <c r="D31" s="38">
        <v>1000</v>
      </c>
      <c r="E31" s="3">
        <v>0</v>
      </c>
      <c r="F31" s="2"/>
      <c r="G31" s="2"/>
      <c r="H31" s="4">
        <f t="shared" si="0"/>
        <v>9955</v>
      </c>
      <c r="I31" s="38"/>
      <c r="J31" s="3"/>
      <c r="K31" s="4"/>
      <c r="L31" s="4"/>
      <c r="M31" s="4"/>
      <c r="N31" s="4"/>
      <c r="O31" s="4"/>
      <c r="P31" s="4"/>
      <c r="Q31" s="4"/>
      <c r="R31" s="4"/>
      <c r="S31" s="4"/>
      <c r="T31" s="4">
        <f t="shared" si="1"/>
        <v>20982</v>
      </c>
      <c r="U31" s="32"/>
      <c r="V31" s="33"/>
      <c r="W31" s="4"/>
      <c r="X31" s="4"/>
      <c r="Y31" s="4"/>
      <c r="Z31" s="4"/>
      <c r="AA31" s="4"/>
      <c r="AB31" s="4"/>
      <c r="AC31" s="4"/>
      <c r="AD31" s="4"/>
      <c r="AE31" s="4"/>
      <c r="AF31" s="4">
        <f t="shared" si="2"/>
        <v>43800</v>
      </c>
    </row>
    <row r="32" spans="2:32" x14ac:dyDescent="0.25">
      <c r="B32" s="13" t="s">
        <v>861</v>
      </c>
      <c r="C32" s="43" t="s">
        <v>863</v>
      </c>
      <c r="D32" s="38">
        <v>500</v>
      </c>
      <c r="E32" s="3"/>
      <c r="F32" s="2"/>
      <c r="G32" s="2"/>
      <c r="H32" s="4">
        <f t="shared" si="0"/>
        <v>10455</v>
      </c>
      <c r="I32" s="38"/>
      <c r="J32" s="3"/>
      <c r="K32" s="4"/>
      <c r="L32" s="4"/>
      <c r="M32" s="4"/>
      <c r="N32" s="4"/>
      <c r="O32" s="4"/>
      <c r="P32" s="4"/>
      <c r="Q32" s="4"/>
      <c r="R32" s="4"/>
      <c r="S32" s="4"/>
      <c r="T32" s="4">
        <f t="shared" si="1"/>
        <v>20982</v>
      </c>
      <c r="U32" s="32"/>
      <c r="V32" s="33"/>
      <c r="W32" s="4"/>
      <c r="X32" s="4"/>
      <c r="Y32" s="4"/>
      <c r="Z32" s="4"/>
      <c r="AA32" s="4"/>
      <c r="AB32" s="4"/>
      <c r="AC32" s="4"/>
      <c r="AD32" s="4"/>
      <c r="AE32" s="4"/>
      <c r="AF32" s="4">
        <f t="shared" si="2"/>
        <v>43800</v>
      </c>
    </row>
    <row r="33" spans="2:32" x14ac:dyDescent="0.25">
      <c r="B33" s="13" t="s">
        <v>861</v>
      </c>
      <c r="C33" s="43" t="s">
        <v>864</v>
      </c>
      <c r="D33" s="38">
        <v>400</v>
      </c>
      <c r="E33" s="3"/>
      <c r="F33" s="2"/>
      <c r="G33" s="2"/>
      <c r="H33" s="4">
        <f t="shared" si="0"/>
        <v>10855</v>
      </c>
      <c r="I33" s="38"/>
      <c r="J33" s="3"/>
      <c r="K33" s="4"/>
      <c r="L33" s="4"/>
      <c r="M33" s="4"/>
      <c r="N33" s="4"/>
      <c r="O33" s="4"/>
      <c r="P33" s="4"/>
      <c r="Q33" s="4"/>
      <c r="R33" s="4"/>
      <c r="S33" s="4"/>
      <c r="T33" s="4">
        <f t="shared" si="1"/>
        <v>20982</v>
      </c>
      <c r="U33" s="32"/>
      <c r="V33" s="33"/>
      <c r="W33" s="4"/>
      <c r="X33" s="4"/>
      <c r="Y33" s="4"/>
      <c r="Z33" s="4"/>
      <c r="AA33" s="4"/>
      <c r="AB33" s="4"/>
      <c r="AC33" s="4"/>
      <c r="AD33" s="4"/>
      <c r="AE33" s="4"/>
      <c r="AF33" s="4">
        <f t="shared" si="2"/>
        <v>43800</v>
      </c>
    </row>
    <row r="34" spans="2:32" x14ac:dyDescent="0.25">
      <c r="B34" s="13" t="s">
        <v>861</v>
      </c>
      <c r="C34" s="43" t="s">
        <v>865</v>
      </c>
      <c r="D34" s="38">
        <v>300</v>
      </c>
      <c r="E34" s="3"/>
      <c r="F34" s="2"/>
      <c r="G34" s="2"/>
      <c r="H34" s="4">
        <f t="shared" si="0"/>
        <v>11155</v>
      </c>
      <c r="I34" s="38"/>
      <c r="J34" s="3"/>
      <c r="K34" s="4"/>
      <c r="L34" s="4"/>
      <c r="M34" s="4"/>
      <c r="N34" s="4"/>
      <c r="O34" s="4"/>
      <c r="P34" s="4"/>
      <c r="Q34" s="4"/>
      <c r="R34" s="4"/>
      <c r="S34" s="4"/>
      <c r="T34" s="4">
        <f t="shared" si="1"/>
        <v>20982</v>
      </c>
      <c r="U34" s="32"/>
      <c r="V34" s="33"/>
      <c r="W34" s="4"/>
      <c r="X34" s="4"/>
      <c r="Y34" s="4"/>
      <c r="Z34" s="4"/>
      <c r="AA34" s="4"/>
      <c r="AB34" s="4"/>
      <c r="AC34" s="4"/>
      <c r="AD34" s="4"/>
      <c r="AE34" s="4"/>
      <c r="AF34" s="4">
        <f t="shared" si="2"/>
        <v>43800</v>
      </c>
    </row>
    <row r="35" spans="2:32" x14ac:dyDescent="0.25">
      <c r="B35" s="13" t="s">
        <v>861</v>
      </c>
      <c r="C35" s="43" t="s">
        <v>866</v>
      </c>
      <c r="D35" s="38">
        <v>250</v>
      </c>
      <c r="E35" s="3"/>
      <c r="F35" s="2"/>
      <c r="G35" s="2"/>
      <c r="H35" s="4">
        <f t="shared" si="0"/>
        <v>11405</v>
      </c>
      <c r="I35" s="38"/>
      <c r="J35" s="3"/>
      <c r="K35" s="4"/>
      <c r="L35" s="4"/>
      <c r="M35" s="4"/>
      <c r="N35" s="4"/>
      <c r="O35" s="4"/>
      <c r="P35" s="4"/>
      <c r="Q35" s="4"/>
      <c r="R35" s="4"/>
      <c r="S35" s="4"/>
      <c r="T35" s="4">
        <f t="shared" si="1"/>
        <v>20982</v>
      </c>
      <c r="U35" s="32"/>
      <c r="V35" s="33"/>
      <c r="W35" s="4"/>
      <c r="X35" s="4"/>
      <c r="Y35" s="4"/>
      <c r="Z35" s="4"/>
      <c r="AA35" s="4"/>
      <c r="AB35" s="4"/>
      <c r="AC35" s="4"/>
      <c r="AD35" s="4"/>
      <c r="AE35" s="4"/>
      <c r="AF35" s="4">
        <f t="shared" si="2"/>
        <v>43800</v>
      </c>
    </row>
    <row r="36" spans="2:32" x14ac:dyDescent="0.25">
      <c r="B36" s="13" t="s">
        <v>861</v>
      </c>
      <c r="C36" s="43" t="s">
        <v>867</v>
      </c>
      <c r="D36" s="38">
        <v>500</v>
      </c>
      <c r="E36" s="3"/>
      <c r="F36" s="2"/>
      <c r="G36" s="2"/>
      <c r="H36" s="4">
        <f t="shared" ref="H36:H54" si="3">H35+D36-E36-G36-F36</f>
        <v>11905</v>
      </c>
      <c r="I36" s="38"/>
      <c r="J36" s="3"/>
      <c r="K36" s="4"/>
      <c r="L36" s="4"/>
      <c r="M36" s="4"/>
      <c r="N36" s="4"/>
      <c r="O36" s="4"/>
      <c r="P36" s="4"/>
      <c r="Q36" s="4"/>
      <c r="R36" s="4"/>
      <c r="S36" s="4"/>
      <c r="T36" s="4">
        <f t="shared" si="1"/>
        <v>20982</v>
      </c>
      <c r="U36" s="32"/>
      <c r="V36" s="33"/>
      <c r="W36" s="4"/>
      <c r="X36" s="4"/>
      <c r="Y36" s="4"/>
      <c r="Z36" s="4"/>
      <c r="AA36" s="4"/>
      <c r="AB36" s="4"/>
      <c r="AC36" s="4"/>
      <c r="AD36" s="4"/>
      <c r="AE36" s="4"/>
      <c r="AF36" s="4">
        <f t="shared" si="2"/>
        <v>43800</v>
      </c>
    </row>
    <row r="37" spans="2:32" x14ac:dyDescent="0.25">
      <c r="B37" s="13" t="s">
        <v>861</v>
      </c>
      <c r="C37" s="43" t="s">
        <v>868</v>
      </c>
      <c r="D37" s="38">
        <v>500</v>
      </c>
      <c r="E37" s="3"/>
      <c r="F37" s="2"/>
      <c r="G37" s="2"/>
      <c r="H37" s="4">
        <f t="shared" si="3"/>
        <v>12405</v>
      </c>
      <c r="I37" s="38"/>
      <c r="J37" s="3"/>
      <c r="K37" s="4"/>
      <c r="L37" s="4"/>
      <c r="M37" s="4"/>
      <c r="N37" s="4"/>
      <c r="O37" s="4"/>
      <c r="P37" s="4"/>
      <c r="Q37" s="4"/>
      <c r="R37" s="4"/>
      <c r="S37" s="4"/>
      <c r="T37" s="4">
        <f t="shared" si="1"/>
        <v>20982</v>
      </c>
      <c r="U37" s="32"/>
      <c r="V37" s="33"/>
      <c r="W37" s="4"/>
      <c r="X37" s="4"/>
      <c r="Y37" s="4"/>
      <c r="Z37" s="4"/>
      <c r="AA37" s="4"/>
      <c r="AB37" s="4"/>
      <c r="AC37" s="4"/>
      <c r="AD37" s="4"/>
      <c r="AE37" s="4"/>
      <c r="AF37" s="4">
        <f t="shared" si="2"/>
        <v>43800</v>
      </c>
    </row>
    <row r="38" spans="2:32" x14ac:dyDescent="0.25">
      <c r="B38" s="13" t="s">
        <v>861</v>
      </c>
      <c r="C38" s="43" t="s">
        <v>869</v>
      </c>
      <c r="D38" s="38">
        <v>200</v>
      </c>
      <c r="E38" s="3"/>
      <c r="F38" s="2"/>
      <c r="G38" s="2"/>
      <c r="H38" s="4">
        <f t="shared" si="3"/>
        <v>12605</v>
      </c>
      <c r="I38" s="38"/>
      <c r="J38" s="3"/>
      <c r="K38" s="4"/>
      <c r="L38" s="4"/>
      <c r="M38" s="4"/>
      <c r="N38" s="4"/>
      <c r="O38" s="4"/>
      <c r="P38" s="4"/>
      <c r="Q38" s="4"/>
      <c r="R38" s="4"/>
      <c r="S38" s="4"/>
      <c r="T38" s="4">
        <f t="shared" si="1"/>
        <v>20982</v>
      </c>
      <c r="U38" s="32"/>
      <c r="V38" s="33"/>
      <c r="W38" s="4"/>
      <c r="X38" s="4"/>
      <c r="Y38" s="4"/>
      <c r="Z38" s="4"/>
      <c r="AA38" s="4"/>
      <c r="AB38" s="4"/>
      <c r="AC38" s="4"/>
      <c r="AD38" s="4"/>
      <c r="AE38" s="4"/>
      <c r="AF38" s="4">
        <f t="shared" si="2"/>
        <v>43800</v>
      </c>
    </row>
    <row r="39" spans="2:32" x14ac:dyDescent="0.25">
      <c r="B39" s="13" t="s">
        <v>861</v>
      </c>
      <c r="C39" s="43" t="s">
        <v>870</v>
      </c>
      <c r="D39" s="38">
        <v>500</v>
      </c>
      <c r="E39" s="3"/>
      <c r="F39" s="2"/>
      <c r="G39" s="2"/>
      <c r="H39" s="4">
        <f t="shared" si="3"/>
        <v>13105</v>
      </c>
      <c r="I39" s="38"/>
      <c r="J39" s="3"/>
      <c r="K39" s="4"/>
      <c r="L39" s="4"/>
      <c r="M39" s="4"/>
      <c r="N39" s="4"/>
      <c r="O39" s="4"/>
      <c r="P39" s="4"/>
      <c r="Q39" s="4"/>
      <c r="R39" s="4"/>
      <c r="S39" s="4"/>
      <c r="T39" s="4">
        <f t="shared" si="1"/>
        <v>20982</v>
      </c>
      <c r="U39" s="32"/>
      <c r="V39" s="33"/>
      <c r="W39" s="4"/>
      <c r="X39" s="4"/>
      <c r="Y39" s="4"/>
      <c r="Z39" s="4"/>
      <c r="AA39" s="4"/>
      <c r="AB39" s="4"/>
      <c r="AC39" s="4"/>
      <c r="AD39" s="4"/>
      <c r="AE39" s="4"/>
      <c r="AF39" s="4">
        <f t="shared" si="2"/>
        <v>43800</v>
      </c>
    </row>
    <row r="40" spans="2:32" x14ac:dyDescent="0.25">
      <c r="B40" s="13" t="s">
        <v>861</v>
      </c>
      <c r="C40" s="43" t="s">
        <v>871</v>
      </c>
      <c r="D40" s="38">
        <v>250</v>
      </c>
      <c r="E40" s="3"/>
      <c r="F40" s="2"/>
      <c r="G40" s="2"/>
      <c r="H40" s="4">
        <f t="shared" si="3"/>
        <v>13355</v>
      </c>
      <c r="I40" s="38"/>
      <c r="J40" s="3"/>
      <c r="K40" s="4"/>
      <c r="L40" s="4"/>
      <c r="M40" s="4"/>
      <c r="N40" s="4"/>
      <c r="O40" s="4"/>
      <c r="P40" s="4"/>
      <c r="Q40" s="4"/>
      <c r="R40" s="4"/>
      <c r="S40" s="4"/>
      <c r="T40" s="4">
        <f t="shared" si="1"/>
        <v>20982</v>
      </c>
      <c r="U40" s="32"/>
      <c r="V40" s="33"/>
      <c r="W40" s="4"/>
      <c r="X40" s="4"/>
      <c r="Y40" s="4"/>
      <c r="Z40" s="4"/>
      <c r="AA40" s="4"/>
      <c r="AB40" s="4"/>
      <c r="AC40" s="4"/>
      <c r="AD40" s="4"/>
      <c r="AE40" s="4"/>
      <c r="AF40" s="4">
        <f t="shared" si="2"/>
        <v>43800</v>
      </c>
    </row>
    <row r="41" spans="2:32" x14ac:dyDescent="0.25">
      <c r="B41" s="13" t="s">
        <v>861</v>
      </c>
      <c r="C41" s="43" t="s">
        <v>872</v>
      </c>
      <c r="D41" s="38">
        <v>350</v>
      </c>
      <c r="E41" s="3"/>
      <c r="F41" s="2"/>
      <c r="G41" s="2"/>
      <c r="H41" s="4">
        <f t="shared" si="3"/>
        <v>13705</v>
      </c>
      <c r="I41" s="38"/>
      <c r="J41" s="3"/>
      <c r="K41" s="4"/>
      <c r="L41" s="4"/>
      <c r="M41" s="4"/>
      <c r="N41" s="4"/>
      <c r="O41" s="4"/>
      <c r="P41" s="4"/>
      <c r="Q41" s="4"/>
      <c r="R41" s="4"/>
      <c r="S41" s="4"/>
      <c r="T41" s="4">
        <f t="shared" si="1"/>
        <v>20982</v>
      </c>
      <c r="U41" s="32"/>
      <c r="V41" s="33"/>
      <c r="W41" s="4"/>
      <c r="X41" s="4"/>
      <c r="Y41" s="4"/>
      <c r="Z41" s="4"/>
      <c r="AA41" s="4"/>
      <c r="AB41" s="4"/>
      <c r="AC41" s="4"/>
      <c r="AD41" s="4"/>
      <c r="AE41" s="4"/>
      <c r="AF41" s="4">
        <f t="shared" si="2"/>
        <v>43800</v>
      </c>
    </row>
    <row r="42" spans="2:32" x14ac:dyDescent="0.25">
      <c r="B42" s="13" t="s">
        <v>861</v>
      </c>
      <c r="C42" s="43" t="s">
        <v>873</v>
      </c>
      <c r="D42" s="38">
        <v>400</v>
      </c>
      <c r="E42" s="3"/>
      <c r="F42" s="2"/>
      <c r="G42" s="2"/>
      <c r="H42" s="4">
        <f t="shared" si="3"/>
        <v>14105</v>
      </c>
      <c r="I42" s="38"/>
      <c r="J42" s="3"/>
      <c r="K42" s="4"/>
      <c r="L42" s="4"/>
      <c r="M42" s="4"/>
      <c r="N42" s="4"/>
      <c r="O42" s="4"/>
      <c r="P42" s="4"/>
      <c r="Q42" s="4"/>
      <c r="R42" s="4"/>
      <c r="S42" s="4"/>
      <c r="T42" s="4">
        <f t="shared" si="1"/>
        <v>20982</v>
      </c>
      <c r="U42" s="32"/>
      <c r="V42" s="33"/>
      <c r="W42" s="4"/>
      <c r="X42" s="4"/>
      <c r="Y42" s="4"/>
      <c r="Z42" s="4"/>
      <c r="AA42" s="4"/>
      <c r="AB42" s="4"/>
      <c r="AC42" s="4"/>
      <c r="AD42" s="4"/>
      <c r="AE42" s="4"/>
      <c r="AF42" s="4">
        <f t="shared" si="2"/>
        <v>43800</v>
      </c>
    </row>
    <row r="43" spans="2:32" x14ac:dyDescent="0.25">
      <c r="B43" s="13" t="s">
        <v>861</v>
      </c>
      <c r="C43" s="43" t="s">
        <v>874</v>
      </c>
      <c r="D43" s="38">
        <v>250</v>
      </c>
      <c r="E43" s="3"/>
      <c r="F43" s="2"/>
      <c r="G43" s="2"/>
      <c r="H43" s="4">
        <f t="shared" si="3"/>
        <v>14355</v>
      </c>
      <c r="I43" s="38"/>
      <c r="J43" s="3"/>
      <c r="K43" s="4"/>
      <c r="L43" s="4"/>
      <c r="M43" s="4"/>
      <c r="N43" s="4"/>
      <c r="O43" s="4"/>
      <c r="P43" s="4"/>
      <c r="Q43" s="4"/>
      <c r="R43" s="4"/>
      <c r="S43" s="4"/>
      <c r="T43" s="4">
        <f t="shared" si="1"/>
        <v>20982</v>
      </c>
      <c r="U43" s="32"/>
      <c r="V43" s="33"/>
      <c r="W43" s="4"/>
      <c r="X43" s="4"/>
      <c r="Y43" s="4"/>
      <c r="Z43" s="4"/>
      <c r="AA43" s="4"/>
      <c r="AB43" s="4"/>
      <c r="AC43" s="4"/>
      <c r="AD43" s="4"/>
      <c r="AE43" s="4"/>
      <c r="AF43" s="4">
        <f t="shared" si="2"/>
        <v>43800</v>
      </c>
    </row>
    <row r="44" spans="2:32" x14ac:dyDescent="0.25">
      <c r="B44" s="13" t="s">
        <v>861</v>
      </c>
      <c r="C44" s="43" t="s">
        <v>875</v>
      </c>
      <c r="D44" s="38">
        <v>200</v>
      </c>
      <c r="E44" s="3"/>
      <c r="F44" s="2"/>
      <c r="G44" s="2"/>
      <c r="H44" s="4">
        <f t="shared" si="3"/>
        <v>14555</v>
      </c>
      <c r="I44" s="38"/>
      <c r="J44" s="3"/>
      <c r="K44" s="4"/>
      <c r="L44" s="4"/>
      <c r="M44" s="4"/>
      <c r="N44" s="4"/>
      <c r="O44" s="4"/>
      <c r="P44" s="4"/>
      <c r="Q44" s="4"/>
      <c r="R44" s="4"/>
      <c r="S44" s="4"/>
      <c r="T44" s="4">
        <f t="shared" si="1"/>
        <v>20982</v>
      </c>
      <c r="U44" s="32"/>
      <c r="V44" s="33"/>
      <c r="W44" s="4"/>
      <c r="X44" s="4"/>
      <c r="Y44" s="4"/>
      <c r="Z44" s="4"/>
      <c r="AA44" s="4"/>
      <c r="AB44" s="4"/>
      <c r="AC44" s="4"/>
      <c r="AD44" s="4"/>
      <c r="AE44" s="4"/>
      <c r="AF44" s="4">
        <f t="shared" si="2"/>
        <v>43800</v>
      </c>
    </row>
    <row r="45" spans="2:32" x14ac:dyDescent="0.25">
      <c r="B45" s="13" t="s">
        <v>861</v>
      </c>
      <c r="C45" s="43" t="s">
        <v>489</v>
      </c>
      <c r="D45" s="38"/>
      <c r="E45" s="3">
        <v>0</v>
      </c>
      <c r="F45" s="2"/>
      <c r="G45" s="2"/>
      <c r="H45" s="4">
        <f t="shared" si="3"/>
        <v>14555</v>
      </c>
      <c r="I45" s="38"/>
      <c r="J45" s="3">
        <v>5000</v>
      </c>
      <c r="K45" s="4"/>
      <c r="L45" s="4"/>
      <c r="M45" s="4"/>
      <c r="N45" s="4"/>
      <c r="O45" s="4"/>
      <c r="P45" s="4"/>
      <c r="Q45" s="4"/>
      <c r="R45" s="4"/>
      <c r="S45" s="4"/>
      <c r="T45" s="4">
        <f t="shared" si="1"/>
        <v>15982</v>
      </c>
      <c r="U45" s="32"/>
      <c r="V45" s="33"/>
      <c r="W45" s="4"/>
      <c r="X45" s="4"/>
      <c r="Y45" s="4"/>
      <c r="Z45" s="4"/>
      <c r="AA45" s="4"/>
      <c r="AB45" s="4"/>
      <c r="AC45" s="4"/>
      <c r="AD45" s="4"/>
      <c r="AE45" s="4"/>
      <c r="AF45" s="4">
        <f t="shared" si="2"/>
        <v>43800</v>
      </c>
    </row>
    <row r="46" spans="2:32" x14ac:dyDescent="0.25">
      <c r="B46" s="13" t="s">
        <v>876</v>
      </c>
      <c r="C46" s="43" t="s">
        <v>809</v>
      </c>
      <c r="D46" s="38"/>
      <c r="E46" s="3">
        <v>0</v>
      </c>
      <c r="F46" s="2"/>
      <c r="G46" s="2"/>
      <c r="H46" s="4">
        <f t="shared" si="3"/>
        <v>14555</v>
      </c>
      <c r="I46" s="38">
        <v>0</v>
      </c>
      <c r="J46" s="3">
        <v>0</v>
      </c>
      <c r="K46" s="4"/>
      <c r="L46" s="4"/>
      <c r="M46" s="38">
        <v>104</v>
      </c>
      <c r="N46" s="4"/>
      <c r="O46" s="4"/>
      <c r="P46" s="4"/>
      <c r="Q46" s="4"/>
      <c r="R46" s="4"/>
      <c r="S46" s="4"/>
      <c r="T46" s="4">
        <f t="shared" si="1"/>
        <v>16086</v>
      </c>
      <c r="U46" s="32"/>
      <c r="V46" s="33"/>
      <c r="W46" s="4"/>
      <c r="X46" s="4"/>
      <c r="Y46" s="4"/>
      <c r="Z46" s="4"/>
      <c r="AA46" s="4"/>
      <c r="AB46" s="4"/>
      <c r="AC46" s="4"/>
      <c r="AD46" s="4"/>
      <c r="AE46" s="4"/>
      <c r="AF46" s="4">
        <f t="shared" si="2"/>
        <v>43800</v>
      </c>
    </row>
    <row r="47" spans="2:32" x14ac:dyDescent="0.25">
      <c r="B47" s="13" t="s">
        <v>876</v>
      </c>
      <c r="C47" s="43" t="s">
        <v>809</v>
      </c>
      <c r="D47" s="38"/>
      <c r="E47" s="3">
        <v>0</v>
      </c>
      <c r="F47" s="2"/>
      <c r="G47" s="2"/>
      <c r="H47" s="4">
        <f t="shared" si="3"/>
        <v>14555</v>
      </c>
      <c r="I47" s="38">
        <v>0</v>
      </c>
      <c r="J47" s="3">
        <v>0</v>
      </c>
      <c r="K47" s="4"/>
      <c r="L47" s="4"/>
      <c r="M47" s="38">
        <v>27</v>
      </c>
      <c r="N47" s="4"/>
      <c r="O47" s="4"/>
      <c r="P47" s="4"/>
      <c r="Q47" s="4"/>
      <c r="R47" s="4"/>
      <c r="S47" s="4"/>
      <c r="T47" s="4">
        <f t="shared" si="1"/>
        <v>16113</v>
      </c>
      <c r="U47" s="32"/>
      <c r="V47" s="33"/>
      <c r="W47" s="4"/>
      <c r="X47" s="4"/>
      <c r="Y47" s="4"/>
      <c r="Z47" s="4"/>
      <c r="AA47" s="4"/>
      <c r="AB47" s="4"/>
      <c r="AC47" s="4"/>
      <c r="AD47" s="4"/>
      <c r="AE47" s="4"/>
      <c r="AF47" s="4">
        <f t="shared" si="2"/>
        <v>43800</v>
      </c>
    </row>
    <row r="48" spans="2:32" x14ac:dyDescent="0.25">
      <c r="B48" s="13" t="s">
        <v>876</v>
      </c>
      <c r="C48" s="43" t="s">
        <v>809</v>
      </c>
      <c r="D48" s="38"/>
      <c r="E48" s="3">
        <v>0</v>
      </c>
      <c r="F48" s="2"/>
      <c r="G48" s="2"/>
      <c r="H48" s="4">
        <f t="shared" si="3"/>
        <v>14555</v>
      </c>
      <c r="I48" s="38">
        <v>0</v>
      </c>
      <c r="J48" s="3">
        <v>0</v>
      </c>
      <c r="K48" s="4"/>
      <c r="L48" s="4"/>
      <c r="M48" s="38">
        <v>25</v>
      </c>
      <c r="N48" s="4"/>
      <c r="O48" s="4"/>
      <c r="P48" s="4"/>
      <c r="Q48" s="4"/>
      <c r="R48" s="4"/>
      <c r="S48" s="4"/>
      <c r="T48" s="4">
        <f t="shared" si="1"/>
        <v>16138</v>
      </c>
      <c r="U48" s="32"/>
      <c r="V48" s="33"/>
      <c r="W48" s="4"/>
      <c r="X48" s="4"/>
      <c r="Y48" s="4"/>
      <c r="Z48" s="4"/>
      <c r="AA48" s="4"/>
      <c r="AB48" s="4"/>
      <c r="AC48" s="4"/>
      <c r="AD48" s="4"/>
      <c r="AE48" s="4"/>
      <c r="AF48" s="4">
        <f t="shared" si="2"/>
        <v>43800</v>
      </c>
    </row>
    <row r="49" spans="2:32" x14ac:dyDescent="0.25">
      <c r="B49" s="13" t="s">
        <v>876</v>
      </c>
      <c r="C49" s="43" t="s">
        <v>809</v>
      </c>
      <c r="D49" s="38"/>
      <c r="E49" s="3">
        <v>0</v>
      </c>
      <c r="F49" s="2"/>
      <c r="G49" s="2"/>
      <c r="H49" s="4">
        <f t="shared" si="3"/>
        <v>14555</v>
      </c>
      <c r="I49" s="38">
        <v>0</v>
      </c>
      <c r="J49" s="3">
        <v>0</v>
      </c>
      <c r="K49" s="4"/>
      <c r="L49" s="4"/>
      <c r="M49" s="38">
        <v>7</v>
      </c>
      <c r="N49" s="4"/>
      <c r="O49" s="4"/>
      <c r="P49" s="4"/>
      <c r="Q49" s="4"/>
      <c r="R49" s="4"/>
      <c r="S49" s="4"/>
      <c r="T49" s="4">
        <f t="shared" si="1"/>
        <v>16145</v>
      </c>
      <c r="U49" s="32"/>
      <c r="V49" s="33"/>
      <c r="W49" s="4"/>
      <c r="X49" s="4"/>
      <c r="Y49" s="4"/>
      <c r="Z49" s="4"/>
      <c r="AA49" s="4"/>
      <c r="AB49" s="4"/>
      <c r="AC49" s="4"/>
      <c r="AD49" s="4"/>
      <c r="AE49" s="4"/>
      <c r="AF49" s="4">
        <f t="shared" si="2"/>
        <v>43800</v>
      </c>
    </row>
    <row r="50" spans="2:32" x14ac:dyDescent="0.25">
      <c r="B50" s="13" t="s">
        <v>876</v>
      </c>
      <c r="C50" s="43" t="s">
        <v>809</v>
      </c>
      <c r="D50" s="38"/>
      <c r="E50" s="3">
        <v>0</v>
      </c>
      <c r="F50" s="2"/>
      <c r="G50" s="2"/>
      <c r="H50" s="4">
        <f t="shared" si="3"/>
        <v>14555</v>
      </c>
      <c r="I50" s="38">
        <v>0</v>
      </c>
      <c r="J50" s="3">
        <v>0</v>
      </c>
      <c r="K50" s="4"/>
      <c r="L50" s="4"/>
      <c r="M50" s="38">
        <v>14</v>
      </c>
      <c r="N50" s="4"/>
      <c r="O50" s="4"/>
      <c r="P50" s="4"/>
      <c r="Q50" s="4"/>
      <c r="R50" s="4"/>
      <c r="S50" s="4"/>
      <c r="T50" s="4">
        <f t="shared" si="1"/>
        <v>16159</v>
      </c>
      <c r="U50" s="32"/>
      <c r="V50" s="33"/>
      <c r="W50" s="4"/>
      <c r="X50" s="4"/>
      <c r="Y50" s="4"/>
      <c r="Z50" s="4"/>
      <c r="AA50" s="4"/>
      <c r="AB50" s="4"/>
      <c r="AC50" s="4"/>
      <c r="AD50" s="4"/>
      <c r="AE50" s="4"/>
      <c r="AF50" s="4">
        <f t="shared" si="2"/>
        <v>43800</v>
      </c>
    </row>
    <row r="51" spans="2:32" x14ac:dyDescent="0.25">
      <c r="B51" s="13" t="s">
        <v>876</v>
      </c>
      <c r="C51" s="43" t="s">
        <v>809</v>
      </c>
      <c r="D51" s="38"/>
      <c r="E51" s="3">
        <v>0</v>
      </c>
      <c r="F51" s="2"/>
      <c r="G51" s="2"/>
      <c r="H51" s="4">
        <f t="shared" si="3"/>
        <v>14555</v>
      </c>
      <c r="I51" s="38">
        <v>0</v>
      </c>
      <c r="J51" s="3">
        <v>0</v>
      </c>
      <c r="K51" s="4"/>
      <c r="L51" s="4"/>
      <c r="M51" s="38">
        <v>48</v>
      </c>
      <c r="N51" s="4"/>
      <c r="O51" s="4"/>
      <c r="P51" s="4"/>
      <c r="Q51" s="4"/>
      <c r="R51" s="4"/>
      <c r="S51" s="4"/>
      <c r="T51" s="4">
        <f t="shared" si="1"/>
        <v>16207</v>
      </c>
      <c r="U51" s="32"/>
      <c r="V51" s="33"/>
      <c r="W51" s="4"/>
      <c r="X51" s="4"/>
      <c r="Y51" s="4"/>
      <c r="Z51" s="4"/>
      <c r="AA51" s="4"/>
      <c r="AB51" s="4"/>
      <c r="AC51" s="4"/>
      <c r="AD51" s="4"/>
      <c r="AE51" s="4"/>
      <c r="AF51" s="4">
        <f t="shared" si="2"/>
        <v>43800</v>
      </c>
    </row>
    <row r="52" spans="2:32" x14ac:dyDescent="0.25">
      <c r="B52" s="13" t="s">
        <v>877</v>
      </c>
      <c r="C52" s="43" t="s">
        <v>878</v>
      </c>
      <c r="D52" s="38">
        <v>1000</v>
      </c>
      <c r="E52" s="3">
        <v>0</v>
      </c>
      <c r="F52" s="2"/>
      <c r="G52" s="2"/>
      <c r="H52" s="4">
        <f t="shared" si="3"/>
        <v>15555</v>
      </c>
      <c r="I52" s="38"/>
      <c r="J52" s="3"/>
      <c r="K52" s="4"/>
      <c r="L52" s="4"/>
      <c r="M52" s="4"/>
      <c r="N52" s="4"/>
      <c r="O52" s="4"/>
      <c r="P52" s="4"/>
      <c r="Q52" s="4"/>
      <c r="R52" s="4"/>
      <c r="S52" s="4"/>
      <c r="T52" s="4">
        <f t="shared" si="1"/>
        <v>16207</v>
      </c>
      <c r="U52" s="32"/>
      <c r="V52" s="33"/>
      <c r="W52" s="4"/>
      <c r="X52" s="4"/>
      <c r="Y52" s="4"/>
      <c r="Z52" s="4"/>
      <c r="AA52" s="4"/>
      <c r="AB52" s="4"/>
      <c r="AC52" s="4"/>
      <c r="AD52" s="4"/>
      <c r="AE52" s="4"/>
      <c r="AF52" s="4">
        <f t="shared" si="2"/>
        <v>43800</v>
      </c>
    </row>
    <row r="53" spans="2:32" x14ac:dyDescent="0.25">
      <c r="B53" s="13" t="s">
        <v>877</v>
      </c>
      <c r="C53" s="43" t="s">
        <v>879</v>
      </c>
      <c r="D53" s="38">
        <v>500</v>
      </c>
      <c r="E53" s="3">
        <v>0</v>
      </c>
      <c r="F53" s="2"/>
      <c r="G53" s="2"/>
      <c r="H53" s="4">
        <f t="shared" si="3"/>
        <v>16055</v>
      </c>
      <c r="I53" s="38"/>
      <c r="J53" s="3"/>
      <c r="K53" s="4"/>
      <c r="L53" s="4"/>
      <c r="M53" s="4"/>
      <c r="N53" s="4"/>
      <c r="O53" s="4"/>
      <c r="P53" s="4"/>
      <c r="Q53" s="4"/>
      <c r="R53" s="4"/>
      <c r="S53" s="4"/>
      <c r="T53" s="4">
        <f t="shared" si="1"/>
        <v>16207</v>
      </c>
      <c r="U53" s="32"/>
      <c r="V53" s="33"/>
      <c r="W53" s="4"/>
      <c r="X53" s="4"/>
      <c r="Y53" s="4"/>
      <c r="Z53" s="4"/>
      <c r="AA53" s="4"/>
      <c r="AB53" s="4"/>
      <c r="AC53" s="4"/>
      <c r="AD53" s="4"/>
      <c r="AE53" s="4"/>
      <c r="AF53" s="4">
        <f t="shared" si="2"/>
        <v>43800</v>
      </c>
    </row>
    <row r="54" spans="2:32" x14ac:dyDescent="0.25">
      <c r="B54" s="13" t="s">
        <v>877</v>
      </c>
      <c r="C54" s="43" t="s">
        <v>880</v>
      </c>
      <c r="D54" s="38">
        <v>350</v>
      </c>
      <c r="E54" s="3">
        <v>0</v>
      </c>
      <c r="F54" s="2"/>
      <c r="G54" s="2"/>
      <c r="H54" s="4">
        <f t="shared" si="3"/>
        <v>16405</v>
      </c>
      <c r="I54" s="38"/>
      <c r="J54" s="3"/>
      <c r="K54" s="4"/>
      <c r="L54" s="4"/>
      <c r="M54" s="4"/>
      <c r="N54" s="4"/>
      <c r="O54" s="4"/>
      <c r="P54" s="4"/>
      <c r="Q54" s="4"/>
      <c r="R54" s="4"/>
      <c r="S54" s="4"/>
      <c r="T54" s="4">
        <f t="shared" si="1"/>
        <v>16207</v>
      </c>
      <c r="U54" s="32"/>
      <c r="V54" s="33"/>
      <c r="W54" s="4"/>
      <c r="X54" s="4"/>
      <c r="Y54" s="4"/>
      <c r="Z54" s="4"/>
      <c r="AA54" s="4"/>
      <c r="AB54" s="4"/>
      <c r="AC54" s="4"/>
      <c r="AD54" s="4"/>
      <c r="AE54" s="4"/>
      <c r="AF54" s="4">
        <f t="shared" si="2"/>
        <v>43800</v>
      </c>
    </row>
    <row r="55" spans="2:32" x14ac:dyDescent="0.25">
      <c r="B55" s="13" t="s">
        <v>881</v>
      </c>
      <c r="C55" s="43" t="s">
        <v>882</v>
      </c>
      <c r="D55" s="38">
        <v>500</v>
      </c>
      <c r="E55" s="3"/>
      <c r="F55" s="2"/>
      <c r="G55" s="2"/>
      <c r="H55" s="4">
        <f t="shared" ref="H55:H118" si="4">H54+D55-E55-G55-F55</f>
        <v>16905</v>
      </c>
      <c r="I55" s="38"/>
      <c r="J55" s="3"/>
      <c r="K55" s="4"/>
      <c r="L55" s="4"/>
      <c r="M55" s="4"/>
      <c r="N55" s="4"/>
      <c r="O55" s="4"/>
      <c r="P55" s="4"/>
      <c r="Q55" s="4"/>
      <c r="R55" s="4"/>
      <c r="S55" s="4"/>
      <c r="T55" s="4">
        <f t="shared" si="1"/>
        <v>16207</v>
      </c>
      <c r="U55" s="32"/>
      <c r="V55" s="33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2:32" x14ac:dyDescent="0.25">
      <c r="B56" s="13" t="s">
        <v>881</v>
      </c>
      <c r="C56" s="43" t="s">
        <v>883</v>
      </c>
      <c r="D56" s="38">
        <v>500</v>
      </c>
      <c r="E56" s="3"/>
      <c r="F56" s="2"/>
      <c r="G56" s="2"/>
      <c r="H56" s="4">
        <f t="shared" si="4"/>
        <v>17405</v>
      </c>
      <c r="I56" s="38"/>
      <c r="J56" s="3"/>
      <c r="K56" s="4"/>
      <c r="L56" s="4"/>
      <c r="M56" s="4"/>
      <c r="N56" s="4"/>
      <c r="O56" s="4"/>
      <c r="P56" s="4"/>
      <c r="Q56" s="4"/>
      <c r="R56" s="4"/>
      <c r="S56" s="4"/>
      <c r="T56" s="4">
        <f t="shared" si="1"/>
        <v>16207</v>
      </c>
      <c r="U56" s="32"/>
      <c r="V56" s="33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2:32" x14ac:dyDescent="0.25">
      <c r="B57" s="13" t="s">
        <v>881</v>
      </c>
      <c r="C57" s="43" t="s">
        <v>884</v>
      </c>
      <c r="D57" s="38">
        <v>300</v>
      </c>
      <c r="E57" s="3"/>
      <c r="F57" s="2"/>
      <c r="G57" s="2"/>
      <c r="H57" s="4">
        <f t="shared" si="4"/>
        <v>17705</v>
      </c>
      <c r="I57" s="38"/>
      <c r="J57" s="3"/>
      <c r="K57" s="4"/>
      <c r="L57" s="4"/>
      <c r="M57" s="4"/>
      <c r="N57" s="4"/>
      <c r="O57" s="4"/>
      <c r="P57" s="4"/>
      <c r="Q57" s="4"/>
      <c r="R57" s="4"/>
      <c r="S57" s="4"/>
      <c r="T57" s="4">
        <f t="shared" si="1"/>
        <v>16207</v>
      </c>
      <c r="U57" s="32"/>
      <c r="V57" s="33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2:32" x14ac:dyDescent="0.25">
      <c r="B58" s="13" t="s">
        <v>881</v>
      </c>
      <c r="C58" s="43" t="s">
        <v>885</v>
      </c>
      <c r="D58" s="38">
        <v>1000</v>
      </c>
      <c r="E58" s="3"/>
      <c r="F58" s="2"/>
      <c r="G58" s="2"/>
      <c r="H58" s="4">
        <f t="shared" si="4"/>
        <v>18705</v>
      </c>
      <c r="I58" s="38"/>
      <c r="J58" s="3"/>
      <c r="K58" s="4"/>
      <c r="L58" s="4"/>
      <c r="M58" s="4"/>
      <c r="N58" s="4"/>
      <c r="O58" s="4"/>
      <c r="P58" s="4"/>
      <c r="Q58" s="4"/>
      <c r="R58" s="4"/>
      <c r="S58" s="4"/>
      <c r="T58" s="4">
        <f t="shared" si="1"/>
        <v>16207</v>
      </c>
      <c r="U58" s="32"/>
      <c r="V58" s="33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2:32" x14ac:dyDescent="0.25">
      <c r="B59" s="13" t="s">
        <v>881</v>
      </c>
      <c r="C59" s="43" t="s">
        <v>886</v>
      </c>
      <c r="D59" s="38">
        <v>1000</v>
      </c>
      <c r="E59" s="3"/>
      <c r="F59" s="2"/>
      <c r="G59" s="2"/>
      <c r="H59" s="4">
        <f t="shared" si="4"/>
        <v>19705</v>
      </c>
      <c r="I59" s="38"/>
      <c r="J59" s="3"/>
      <c r="K59" s="4"/>
      <c r="L59" s="4"/>
      <c r="M59" s="4"/>
      <c r="N59" s="4"/>
      <c r="O59" s="4"/>
      <c r="P59" s="4"/>
      <c r="Q59" s="4"/>
      <c r="R59" s="4"/>
      <c r="S59" s="4"/>
      <c r="T59" s="4">
        <f t="shared" si="1"/>
        <v>16207</v>
      </c>
      <c r="U59" s="32"/>
      <c r="V59" s="33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2:32" x14ac:dyDescent="0.25">
      <c r="B60" s="13" t="s">
        <v>881</v>
      </c>
      <c r="C60" s="43" t="s">
        <v>887</v>
      </c>
      <c r="D60" s="38">
        <v>5000</v>
      </c>
      <c r="E60" s="3"/>
      <c r="F60" s="2"/>
      <c r="G60" s="2"/>
      <c r="H60" s="4">
        <f t="shared" si="4"/>
        <v>24705</v>
      </c>
      <c r="I60" s="38"/>
      <c r="J60" s="3"/>
      <c r="K60" s="4"/>
      <c r="L60" s="4"/>
      <c r="M60" s="4"/>
      <c r="N60" s="4"/>
      <c r="O60" s="4"/>
      <c r="P60" s="4"/>
      <c r="Q60" s="4"/>
      <c r="R60" s="4"/>
      <c r="S60" s="4"/>
      <c r="T60" s="4">
        <f t="shared" si="1"/>
        <v>16207</v>
      </c>
      <c r="U60" s="32"/>
      <c r="V60" s="33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2:32" x14ac:dyDescent="0.25">
      <c r="B61" s="13" t="s">
        <v>888</v>
      </c>
      <c r="C61" s="43" t="s">
        <v>871</v>
      </c>
      <c r="D61" s="38">
        <v>500</v>
      </c>
      <c r="E61" s="3"/>
      <c r="F61" s="2"/>
      <c r="G61" s="2"/>
      <c r="H61" s="4">
        <f t="shared" si="4"/>
        <v>25205</v>
      </c>
      <c r="I61" s="38"/>
      <c r="J61" s="3"/>
      <c r="K61" s="4"/>
      <c r="L61" s="4"/>
      <c r="M61" s="4"/>
      <c r="N61" s="4"/>
      <c r="O61" s="4"/>
      <c r="P61" s="4"/>
      <c r="Q61" s="4"/>
      <c r="R61" s="4"/>
      <c r="S61" s="4"/>
      <c r="T61" s="4">
        <f t="shared" si="1"/>
        <v>16207</v>
      </c>
      <c r="U61" s="32"/>
      <c r="V61" s="33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2:32" x14ac:dyDescent="0.25">
      <c r="B62" s="13" t="s">
        <v>888</v>
      </c>
      <c r="C62" s="43" t="s">
        <v>889</v>
      </c>
      <c r="D62" s="38">
        <v>750</v>
      </c>
      <c r="E62" s="3"/>
      <c r="F62" s="2"/>
      <c r="G62" s="2"/>
      <c r="H62" s="4">
        <f t="shared" si="4"/>
        <v>25955</v>
      </c>
      <c r="I62" s="38"/>
      <c r="J62" s="3"/>
      <c r="K62" s="4"/>
      <c r="L62" s="4"/>
      <c r="M62" s="4"/>
      <c r="N62" s="4"/>
      <c r="O62" s="4"/>
      <c r="P62" s="4"/>
      <c r="Q62" s="4"/>
      <c r="R62" s="4"/>
      <c r="S62" s="4"/>
      <c r="T62" s="4">
        <f t="shared" si="1"/>
        <v>16207</v>
      </c>
      <c r="U62" s="32"/>
      <c r="V62" s="33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2:32" x14ac:dyDescent="0.25">
      <c r="B63" s="13" t="s">
        <v>888</v>
      </c>
      <c r="C63" s="43" t="s">
        <v>890</v>
      </c>
      <c r="D63" s="38">
        <v>500</v>
      </c>
      <c r="E63" s="3"/>
      <c r="F63" s="2"/>
      <c r="G63" s="2"/>
      <c r="H63" s="4">
        <f t="shared" si="4"/>
        <v>26455</v>
      </c>
      <c r="I63" s="38"/>
      <c r="J63" s="3"/>
      <c r="K63" s="4"/>
      <c r="L63" s="4"/>
      <c r="M63" s="4"/>
      <c r="N63" s="4"/>
      <c r="O63" s="4"/>
      <c r="P63" s="4"/>
      <c r="Q63" s="4"/>
      <c r="R63" s="4"/>
      <c r="S63" s="4"/>
      <c r="T63" s="4">
        <f t="shared" si="1"/>
        <v>16207</v>
      </c>
      <c r="U63" s="32"/>
      <c r="V63" s="33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2:32" x14ac:dyDescent="0.25">
      <c r="B64" s="13" t="s">
        <v>888</v>
      </c>
      <c r="C64" s="43" t="s">
        <v>891</v>
      </c>
      <c r="D64" s="38">
        <v>400</v>
      </c>
      <c r="E64" s="3"/>
      <c r="F64" s="2"/>
      <c r="G64" s="2"/>
      <c r="H64" s="4">
        <f t="shared" si="4"/>
        <v>26855</v>
      </c>
      <c r="I64" s="38"/>
      <c r="J64" s="3"/>
      <c r="K64" s="4"/>
      <c r="L64" s="4"/>
      <c r="M64" s="4"/>
      <c r="N64" s="4"/>
      <c r="O64" s="4"/>
      <c r="P64" s="4"/>
      <c r="Q64" s="4"/>
      <c r="R64" s="4"/>
      <c r="S64" s="4"/>
      <c r="T64" s="4">
        <f t="shared" si="1"/>
        <v>16207</v>
      </c>
      <c r="U64" s="32"/>
      <c r="V64" s="33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2:32" x14ac:dyDescent="0.25">
      <c r="B65" s="13" t="s">
        <v>888</v>
      </c>
      <c r="C65" s="43" t="s">
        <v>892</v>
      </c>
      <c r="D65" s="38">
        <v>500</v>
      </c>
      <c r="E65" s="3"/>
      <c r="F65" s="2"/>
      <c r="G65" s="2"/>
      <c r="H65" s="4">
        <f t="shared" si="4"/>
        <v>27355</v>
      </c>
      <c r="I65" s="38"/>
      <c r="J65" s="3"/>
      <c r="K65" s="4"/>
      <c r="L65" s="4"/>
      <c r="M65" s="4"/>
      <c r="N65" s="4"/>
      <c r="O65" s="4"/>
      <c r="P65" s="4"/>
      <c r="Q65" s="4"/>
      <c r="R65" s="4"/>
      <c r="S65" s="4"/>
      <c r="T65" s="4">
        <f t="shared" si="1"/>
        <v>16207</v>
      </c>
      <c r="U65" s="32"/>
      <c r="V65" s="33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2:32" x14ac:dyDescent="0.25">
      <c r="B66" s="13" t="s">
        <v>888</v>
      </c>
      <c r="C66" s="43" t="s">
        <v>893</v>
      </c>
      <c r="D66" s="38">
        <v>700</v>
      </c>
      <c r="E66" s="3"/>
      <c r="F66" s="2"/>
      <c r="G66" s="2"/>
      <c r="H66" s="4">
        <f t="shared" si="4"/>
        <v>28055</v>
      </c>
      <c r="I66" s="38"/>
      <c r="J66" s="3"/>
      <c r="K66" s="4"/>
      <c r="L66" s="4"/>
      <c r="M66" s="4"/>
      <c r="N66" s="4"/>
      <c r="O66" s="4"/>
      <c r="P66" s="4"/>
      <c r="Q66" s="4"/>
      <c r="R66" s="4"/>
      <c r="S66" s="4"/>
      <c r="T66" s="4">
        <f t="shared" si="1"/>
        <v>16207</v>
      </c>
      <c r="U66" s="32"/>
      <c r="V66" s="33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2:32" x14ac:dyDescent="0.25">
      <c r="B67" s="13" t="s">
        <v>888</v>
      </c>
      <c r="C67" s="43" t="s">
        <v>894</v>
      </c>
      <c r="D67" s="38">
        <v>400</v>
      </c>
      <c r="E67" s="3"/>
      <c r="F67" s="2"/>
      <c r="G67" s="2"/>
      <c r="H67" s="4">
        <f t="shared" si="4"/>
        <v>28455</v>
      </c>
      <c r="I67" s="38"/>
      <c r="J67" s="3"/>
      <c r="K67" s="4"/>
      <c r="L67" s="4"/>
      <c r="M67" s="4"/>
      <c r="N67" s="4"/>
      <c r="O67" s="4"/>
      <c r="P67" s="4"/>
      <c r="Q67" s="4"/>
      <c r="R67" s="4"/>
      <c r="S67" s="4"/>
      <c r="T67" s="4">
        <f t="shared" si="1"/>
        <v>16207</v>
      </c>
      <c r="U67" s="32"/>
      <c r="V67" s="33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2:32" x14ac:dyDescent="0.25">
      <c r="B68" s="13" t="s">
        <v>895</v>
      </c>
      <c r="C68" s="43" t="s">
        <v>896</v>
      </c>
      <c r="D68" s="38">
        <v>500</v>
      </c>
      <c r="E68" s="3"/>
      <c r="F68" s="2"/>
      <c r="G68" s="2"/>
      <c r="H68" s="4">
        <f t="shared" si="4"/>
        <v>28955</v>
      </c>
      <c r="I68" s="38"/>
      <c r="J68" s="3"/>
      <c r="K68" s="4"/>
      <c r="L68" s="4"/>
      <c r="M68" s="4"/>
      <c r="N68" s="4"/>
      <c r="O68" s="4"/>
      <c r="P68" s="4"/>
      <c r="Q68" s="4"/>
      <c r="R68" s="4"/>
      <c r="S68" s="4"/>
      <c r="T68" s="4">
        <f t="shared" si="1"/>
        <v>16207</v>
      </c>
      <c r="U68" s="32"/>
      <c r="V68" s="33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2:32" x14ac:dyDescent="0.25">
      <c r="B69" s="13" t="s">
        <v>895</v>
      </c>
      <c r="C69" s="43" t="s">
        <v>897</v>
      </c>
      <c r="D69" s="38">
        <v>300</v>
      </c>
      <c r="E69" s="3"/>
      <c r="F69" s="2"/>
      <c r="G69" s="2"/>
      <c r="H69" s="4">
        <f t="shared" si="4"/>
        <v>29255</v>
      </c>
      <c r="I69" s="38"/>
      <c r="J69" s="3"/>
      <c r="K69" s="4"/>
      <c r="L69" s="4"/>
      <c r="M69" s="4"/>
      <c r="N69" s="4"/>
      <c r="O69" s="4"/>
      <c r="P69" s="4"/>
      <c r="Q69" s="4"/>
      <c r="R69" s="4"/>
      <c r="S69" s="4"/>
      <c r="T69" s="4">
        <f t="shared" si="1"/>
        <v>16207</v>
      </c>
      <c r="U69" s="32"/>
      <c r="V69" s="33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2:32" x14ac:dyDescent="0.25">
      <c r="B70" s="13" t="s">
        <v>895</v>
      </c>
      <c r="C70" s="43" t="s">
        <v>787</v>
      </c>
      <c r="D70" s="38">
        <v>500</v>
      </c>
      <c r="E70" s="3"/>
      <c r="F70" s="2"/>
      <c r="G70" s="2"/>
      <c r="H70" s="4">
        <f t="shared" si="4"/>
        <v>29755</v>
      </c>
      <c r="I70" s="38"/>
      <c r="J70" s="3"/>
      <c r="K70" s="4"/>
      <c r="L70" s="4"/>
      <c r="M70" s="4"/>
      <c r="N70" s="4"/>
      <c r="O70" s="4"/>
      <c r="P70" s="4"/>
      <c r="Q70" s="4"/>
      <c r="R70" s="4"/>
      <c r="S70" s="4"/>
      <c r="T70" s="4">
        <f t="shared" si="1"/>
        <v>16207</v>
      </c>
      <c r="U70" s="32"/>
      <c r="V70" s="33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2:32" x14ac:dyDescent="0.25">
      <c r="B71" s="13" t="s">
        <v>895</v>
      </c>
      <c r="C71" s="43" t="s">
        <v>898</v>
      </c>
      <c r="D71" s="38">
        <v>200</v>
      </c>
      <c r="E71" s="3"/>
      <c r="F71" s="2"/>
      <c r="G71" s="2"/>
      <c r="H71" s="4">
        <f t="shared" si="4"/>
        <v>29955</v>
      </c>
      <c r="I71" s="38"/>
      <c r="J71" s="3"/>
      <c r="K71" s="4"/>
      <c r="L71" s="4"/>
      <c r="M71" s="4"/>
      <c r="N71" s="4"/>
      <c r="O71" s="4"/>
      <c r="P71" s="4"/>
      <c r="Q71" s="4"/>
      <c r="R71" s="4"/>
      <c r="S71" s="4"/>
      <c r="T71" s="4">
        <f t="shared" si="1"/>
        <v>16207</v>
      </c>
      <c r="U71" s="32"/>
      <c r="V71" s="33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2:32" x14ac:dyDescent="0.25">
      <c r="B72" s="13" t="s">
        <v>895</v>
      </c>
      <c r="C72" s="43" t="s">
        <v>899</v>
      </c>
      <c r="D72" s="38">
        <v>200</v>
      </c>
      <c r="E72" s="3"/>
      <c r="F72" s="2"/>
      <c r="G72" s="2"/>
      <c r="H72" s="4">
        <f t="shared" si="4"/>
        <v>30155</v>
      </c>
      <c r="I72" s="38"/>
      <c r="J72" s="3"/>
      <c r="K72" s="4"/>
      <c r="L72" s="4"/>
      <c r="M72" s="4"/>
      <c r="N72" s="4"/>
      <c r="O72" s="4"/>
      <c r="P72" s="4"/>
      <c r="Q72" s="4"/>
      <c r="R72" s="4"/>
      <c r="S72" s="4"/>
      <c r="T72" s="4">
        <f t="shared" si="1"/>
        <v>16207</v>
      </c>
      <c r="U72" s="32"/>
      <c r="V72" s="33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2:32" x14ac:dyDescent="0.25">
      <c r="B73" s="13" t="s">
        <v>895</v>
      </c>
      <c r="C73" s="43" t="s">
        <v>900</v>
      </c>
      <c r="D73" s="38">
        <v>300</v>
      </c>
      <c r="E73" s="3"/>
      <c r="F73" s="2"/>
      <c r="G73" s="2"/>
      <c r="H73" s="4">
        <f t="shared" si="4"/>
        <v>30455</v>
      </c>
      <c r="I73" s="38"/>
      <c r="J73" s="3"/>
      <c r="K73" s="4"/>
      <c r="L73" s="4"/>
      <c r="M73" s="4"/>
      <c r="N73" s="4"/>
      <c r="O73" s="4"/>
      <c r="P73" s="4"/>
      <c r="Q73" s="4"/>
      <c r="R73" s="4"/>
      <c r="S73" s="4"/>
      <c r="T73" s="4">
        <f t="shared" si="1"/>
        <v>16207</v>
      </c>
      <c r="U73" s="32"/>
      <c r="V73" s="33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2:32" x14ac:dyDescent="0.25">
      <c r="B74" s="13" t="s">
        <v>895</v>
      </c>
      <c r="C74" s="43" t="s">
        <v>901</v>
      </c>
      <c r="D74" s="38">
        <v>200</v>
      </c>
      <c r="E74" s="3"/>
      <c r="F74" s="2"/>
      <c r="G74" s="2"/>
      <c r="H74" s="4">
        <f t="shared" si="4"/>
        <v>30655</v>
      </c>
      <c r="I74" s="38"/>
      <c r="J74" s="3"/>
      <c r="K74" s="4"/>
      <c r="L74" s="4"/>
      <c r="M74" s="4"/>
      <c r="N74" s="4"/>
      <c r="O74" s="4"/>
      <c r="P74" s="4"/>
      <c r="Q74" s="4"/>
      <c r="R74" s="4"/>
      <c r="S74" s="4"/>
      <c r="T74" s="4">
        <f t="shared" si="1"/>
        <v>16207</v>
      </c>
      <c r="U74" s="32"/>
      <c r="V74" s="33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2:32" x14ac:dyDescent="0.25">
      <c r="B75" s="13" t="s">
        <v>895</v>
      </c>
      <c r="C75" s="43" t="s">
        <v>902</v>
      </c>
      <c r="D75" s="38">
        <v>150</v>
      </c>
      <c r="E75" s="3"/>
      <c r="F75" s="2"/>
      <c r="G75" s="2"/>
      <c r="H75" s="4">
        <f t="shared" si="4"/>
        <v>30805</v>
      </c>
      <c r="I75" s="38"/>
      <c r="J75" s="3"/>
      <c r="K75" s="4"/>
      <c r="L75" s="4"/>
      <c r="M75" s="4"/>
      <c r="N75" s="4"/>
      <c r="O75" s="4"/>
      <c r="P75" s="4"/>
      <c r="Q75" s="4"/>
      <c r="R75" s="4"/>
      <c r="S75" s="4"/>
      <c r="T75" s="4">
        <f t="shared" si="1"/>
        <v>16207</v>
      </c>
      <c r="U75" s="32"/>
      <c r="V75" s="33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2:32" x14ac:dyDescent="0.25">
      <c r="B76" s="13" t="s">
        <v>895</v>
      </c>
      <c r="C76" s="43" t="s">
        <v>718</v>
      </c>
      <c r="D76" s="38">
        <v>175</v>
      </c>
      <c r="E76" s="3"/>
      <c r="F76" s="2"/>
      <c r="G76" s="2"/>
      <c r="H76" s="4">
        <f t="shared" si="4"/>
        <v>30980</v>
      </c>
      <c r="I76" s="38"/>
      <c r="J76" s="3"/>
      <c r="K76" s="4"/>
      <c r="L76" s="4"/>
      <c r="M76" s="4"/>
      <c r="N76" s="4"/>
      <c r="O76" s="4"/>
      <c r="P76" s="4"/>
      <c r="Q76" s="4"/>
      <c r="R76" s="4"/>
      <c r="S76" s="4"/>
      <c r="T76" s="4">
        <f t="shared" si="1"/>
        <v>16207</v>
      </c>
      <c r="U76" s="32"/>
      <c r="V76" s="33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2:32" x14ac:dyDescent="0.25">
      <c r="B77" s="13" t="s">
        <v>895</v>
      </c>
      <c r="C77" s="43" t="s">
        <v>903</v>
      </c>
      <c r="D77" s="38">
        <v>360</v>
      </c>
      <c r="E77" s="3"/>
      <c r="F77" s="2"/>
      <c r="G77" s="2"/>
      <c r="H77" s="4">
        <f t="shared" si="4"/>
        <v>31340</v>
      </c>
      <c r="I77" s="38"/>
      <c r="J77" s="3"/>
      <c r="K77" s="4"/>
      <c r="L77" s="4"/>
      <c r="M77" s="4"/>
      <c r="N77" s="4"/>
      <c r="O77" s="4"/>
      <c r="P77" s="4"/>
      <c r="Q77" s="4"/>
      <c r="R77" s="4"/>
      <c r="S77" s="4"/>
      <c r="T77" s="4">
        <f t="shared" si="1"/>
        <v>16207</v>
      </c>
      <c r="U77" s="32"/>
      <c r="V77" s="33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2:32" x14ac:dyDescent="0.25">
      <c r="B78" s="13" t="s">
        <v>895</v>
      </c>
      <c r="C78" s="43" t="s">
        <v>904</v>
      </c>
      <c r="D78" s="38">
        <v>500</v>
      </c>
      <c r="E78" s="3"/>
      <c r="F78" s="2"/>
      <c r="G78" s="2"/>
      <c r="H78" s="4">
        <f t="shared" si="4"/>
        <v>31840</v>
      </c>
      <c r="I78" s="38"/>
      <c r="J78" s="3"/>
      <c r="K78" s="4"/>
      <c r="L78" s="4"/>
      <c r="M78" s="4"/>
      <c r="N78" s="4"/>
      <c r="O78" s="4"/>
      <c r="P78" s="4"/>
      <c r="Q78" s="4"/>
      <c r="R78" s="4"/>
      <c r="S78" s="4"/>
      <c r="T78" s="4">
        <f t="shared" si="1"/>
        <v>16207</v>
      </c>
      <c r="U78" s="32"/>
      <c r="V78" s="33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2:32" x14ac:dyDescent="0.25">
      <c r="B79" s="13" t="s">
        <v>895</v>
      </c>
      <c r="C79" s="43" t="s">
        <v>890</v>
      </c>
      <c r="D79" s="38">
        <v>200</v>
      </c>
      <c r="E79" s="3"/>
      <c r="F79" s="2"/>
      <c r="G79" s="2"/>
      <c r="H79" s="4">
        <f t="shared" si="4"/>
        <v>32040</v>
      </c>
      <c r="I79" s="38"/>
      <c r="J79" s="3"/>
      <c r="K79" s="4"/>
      <c r="L79" s="4"/>
      <c r="M79" s="4"/>
      <c r="N79" s="4"/>
      <c r="O79" s="4"/>
      <c r="P79" s="4"/>
      <c r="Q79" s="4"/>
      <c r="R79" s="4"/>
      <c r="S79" s="4"/>
      <c r="T79" s="4">
        <f t="shared" si="1"/>
        <v>16207</v>
      </c>
      <c r="U79" s="32"/>
      <c r="V79" s="33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2:32" x14ac:dyDescent="0.25">
      <c r="B80" s="13" t="s">
        <v>895</v>
      </c>
      <c r="C80" s="43" t="s">
        <v>905</v>
      </c>
      <c r="D80" s="38">
        <v>275</v>
      </c>
      <c r="E80" s="3"/>
      <c r="F80" s="2"/>
      <c r="G80" s="2"/>
      <c r="H80" s="4">
        <f t="shared" si="4"/>
        <v>32315</v>
      </c>
      <c r="I80" s="38"/>
      <c r="J80" s="3"/>
      <c r="K80" s="4"/>
      <c r="L80" s="4"/>
      <c r="M80" s="4"/>
      <c r="N80" s="4"/>
      <c r="O80" s="4"/>
      <c r="P80" s="4"/>
      <c r="Q80" s="4"/>
      <c r="R80" s="4"/>
      <c r="S80" s="4"/>
      <c r="T80" s="4">
        <f t="shared" si="1"/>
        <v>16207</v>
      </c>
      <c r="U80" s="32"/>
      <c r="V80" s="33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2:32" x14ac:dyDescent="0.25">
      <c r="B81" s="13" t="s">
        <v>895</v>
      </c>
      <c r="C81" s="43" t="s">
        <v>906</v>
      </c>
      <c r="D81" s="38">
        <v>500</v>
      </c>
      <c r="E81" s="3"/>
      <c r="F81" s="2"/>
      <c r="G81" s="2"/>
      <c r="H81" s="4">
        <f t="shared" si="4"/>
        <v>32815</v>
      </c>
      <c r="I81" s="38"/>
      <c r="J81" s="3"/>
      <c r="K81" s="4"/>
      <c r="L81" s="4"/>
      <c r="M81" s="4"/>
      <c r="N81" s="4"/>
      <c r="O81" s="4"/>
      <c r="P81" s="4"/>
      <c r="Q81" s="4"/>
      <c r="R81" s="4"/>
      <c r="S81" s="4"/>
      <c r="T81" s="4">
        <f t="shared" si="1"/>
        <v>16207</v>
      </c>
      <c r="U81" s="32"/>
      <c r="V81" s="33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2:32" x14ac:dyDescent="0.25">
      <c r="B82" s="13" t="s">
        <v>895</v>
      </c>
      <c r="C82" s="43" t="s">
        <v>907</v>
      </c>
      <c r="D82" s="38">
        <v>100</v>
      </c>
      <c r="E82" s="3"/>
      <c r="F82" s="2"/>
      <c r="G82" s="2"/>
      <c r="H82" s="4">
        <f t="shared" si="4"/>
        <v>32915</v>
      </c>
      <c r="I82" s="38"/>
      <c r="J82" s="3"/>
      <c r="K82" s="4"/>
      <c r="L82" s="4"/>
      <c r="M82" s="4"/>
      <c r="N82" s="4"/>
      <c r="O82" s="4"/>
      <c r="P82" s="4"/>
      <c r="Q82" s="4"/>
      <c r="R82" s="4"/>
      <c r="S82" s="4"/>
      <c r="T82" s="4">
        <f t="shared" si="1"/>
        <v>16207</v>
      </c>
      <c r="U82" s="32"/>
      <c r="V82" s="33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2:32" x14ac:dyDescent="0.25">
      <c r="B83" s="13" t="s">
        <v>895</v>
      </c>
      <c r="C83" s="43" t="s">
        <v>908</v>
      </c>
      <c r="D83" s="38">
        <v>500</v>
      </c>
      <c r="E83" s="3"/>
      <c r="F83" s="2"/>
      <c r="G83" s="2"/>
      <c r="H83" s="4">
        <f t="shared" si="4"/>
        <v>33415</v>
      </c>
      <c r="I83" s="38"/>
      <c r="J83" s="3"/>
      <c r="K83" s="4"/>
      <c r="L83" s="4"/>
      <c r="M83" s="4"/>
      <c r="N83" s="4"/>
      <c r="O83" s="4"/>
      <c r="P83" s="4"/>
      <c r="Q83" s="4"/>
      <c r="R83" s="4"/>
      <c r="S83" s="4"/>
      <c r="T83" s="4">
        <f t="shared" si="1"/>
        <v>16207</v>
      </c>
      <c r="U83" s="32"/>
      <c r="V83" s="33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2:32" x14ac:dyDescent="0.25">
      <c r="B84" s="13" t="s">
        <v>895</v>
      </c>
      <c r="C84" s="43" t="s">
        <v>909</v>
      </c>
      <c r="D84" s="38">
        <v>250</v>
      </c>
      <c r="E84" s="3"/>
      <c r="F84" s="2"/>
      <c r="G84" s="2"/>
      <c r="H84" s="4">
        <f t="shared" si="4"/>
        <v>33665</v>
      </c>
      <c r="I84" s="38"/>
      <c r="J84" s="3"/>
      <c r="K84" s="4"/>
      <c r="L84" s="4"/>
      <c r="M84" s="4"/>
      <c r="N84" s="4"/>
      <c r="O84" s="4"/>
      <c r="P84" s="4"/>
      <c r="Q84" s="4"/>
      <c r="R84" s="4"/>
      <c r="S84" s="4"/>
      <c r="T84" s="4">
        <f t="shared" si="1"/>
        <v>16207</v>
      </c>
      <c r="U84" s="32"/>
      <c r="V84" s="33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2:32" x14ac:dyDescent="0.25">
      <c r="B85" s="13" t="s">
        <v>895</v>
      </c>
      <c r="C85" s="43" t="s">
        <v>910</v>
      </c>
      <c r="D85" s="38">
        <v>300</v>
      </c>
      <c r="E85" s="3"/>
      <c r="F85" s="2"/>
      <c r="G85" s="2"/>
      <c r="H85" s="4">
        <f t="shared" si="4"/>
        <v>33965</v>
      </c>
      <c r="I85" s="38"/>
      <c r="J85" s="3"/>
      <c r="K85" s="4"/>
      <c r="L85" s="4"/>
      <c r="M85" s="4"/>
      <c r="N85" s="4"/>
      <c r="O85" s="4"/>
      <c r="P85" s="4"/>
      <c r="Q85" s="4"/>
      <c r="R85" s="4"/>
      <c r="S85" s="4"/>
      <c r="T85" s="4">
        <f t="shared" si="1"/>
        <v>16207</v>
      </c>
      <c r="U85" s="32"/>
      <c r="V85" s="33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2:32" x14ac:dyDescent="0.25">
      <c r="B86" s="13" t="s">
        <v>895</v>
      </c>
      <c r="C86" s="43" t="s">
        <v>911</v>
      </c>
      <c r="D86" s="38">
        <v>260</v>
      </c>
      <c r="E86" s="3"/>
      <c r="F86" s="2"/>
      <c r="G86" s="2"/>
      <c r="H86" s="4">
        <f t="shared" si="4"/>
        <v>34225</v>
      </c>
      <c r="I86" s="38"/>
      <c r="J86" s="3"/>
      <c r="K86" s="4"/>
      <c r="L86" s="4"/>
      <c r="M86" s="4"/>
      <c r="N86" s="4"/>
      <c r="O86" s="4"/>
      <c r="P86" s="4"/>
      <c r="Q86" s="4"/>
      <c r="R86" s="4"/>
      <c r="S86" s="4"/>
      <c r="T86" s="4">
        <f t="shared" si="1"/>
        <v>16207</v>
      </c>
      <c r="U86" s="32"/>
      <c r="V86" s="33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2:32" x14ac:dyDescent="0.25">
      <c r="B87" s="13" t="s">
        <v>895</v>
      </c>
      <c r="C87" s="43" t="s">
        <v>912</v>
      </c>
      <c r="D87" s="38">
        <v>100</v>
      </c>
      <c r="E87" s="3"/>
      <c r="F87" s="2"/>
      <c r="G87" s="2"/>
      <c r="H87" s="4">
        <f t="shared" si="4"/>
        <v>34325</v>
      </c>
      <c r="I87" s="38"/>
      <c r="J87" s="3"/>
      <c r="K87" s="4"/>
      <c r="L87" s="4"/>
      <c r="M87" s="4"/>
      <c r="N87" s="4"/>
      <c r="O87" s="4"/>
      <c r="P87" s="4"/>
      <c r="Q87" s="4"/>
      <c r="R87" s="4"/>
      <c r="S87" s="4"/>
      <c r="T87" s="4">
        <f t="shared" si="1"/>
        <v>16207</v>
      </c>
      <c r="U87" s="32"/>
      <c r="V87" s="33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2:32" x14ac:dyDescent="0.25">
      <c r="B88" s="13" t="s">
        <v>913</v>
      </c>
      <c r="C88" s="43" t="s">
        <v>914</v>
      </c>
      <c r="D88" s="38">
        <v>500</v>
      </c>
      <c r="E88" s="3"/>
      <c r="F88" s="2"/>
      <c r="G88" s="2"/>
      <c r="H88" s="4">
        <f t="shared" si="4"/>
        <v>34825</v>
      </c>
      <c r="I88" s="38"/>
      <c r="J88" s="3"/>
      <c r="K88" s="4"/>
      <c r="L88" s="4"/>
      <c r="M88" s="4"/>
      <c r="N88" s="4"/>
      <c r="O88" s="4"/>
      <c r="P88" s="4"/>
      <c r="Q88" s="4"/>
      <c r="R88" s="4"/>
      <c r="S88" s="4"/>
      <c r="T88" s="4">
        <f t="shared" si="1"/>
        <v>16207</v>
      </c>
      <c r="U88" s="32"/>
      <c r="V88" s="33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2:32" x14ac:dyDescent="0.25">
      <c r="B89" s="13" t="s">
        <v>913</v>
      </c>
      <c r="C89" s="43" t="s">
        <v>915</v>
      </c>
      <c r="D89" s="38">
        <v>300</v>
      </c>
      <c r="E89" s="3"/>
      <c r="F89" s="2"/>
      <c r="G89" s="2"/>
      <c r="H89" s="4">
        <f t="shared" si="4"/>
        <v>35125</v>
      </c>
      <c r="I89" s="38"/>
      <c r="J89" s="3"/>
      <c r="K89" s="4"/>
      <c r="L89" s="4"/>
      <c r="M89" s="4"/>
      <c r="N89" s="4"/>
      <c r="O89" s="4"/>
      <c r="P89" s="4"/>
      <c r="Q89" s="4"/>
      <c r="R89" s="4"/>
      <c r="S89" s="4"/>
      <c r="T89" s="4">
        <f t="shared" si="1"/>
        <v>16207</v>
      </c>
      <c r="U89" s="32"/>
      <c r="V89" s="33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2:32" x14ac:dyDescent="0.25">
      <c r="B90" s="13" t="s">
        <v>913</v>
      </c>
      <c r="C90" s="43" t="s">
        <v>916</v>
      </c>
      <c r="D90" s="38">
        <v>200</v>
      </c>
      <c r="E90" s="3"/>
      <c r="F90" s="2"/>
      <c r="G90" s="2"/>
      <c r="H90" s="4">
        <f t="shared" si="4"/>
        <v>35325</v>
      </c>
      <c r="I90" s="38"/>
      <c r="J90" s="3"/>
      <c r="K90" s="4"/>
      <c r="L90" s="4"/>
      <c r="M90" s="4"/>
      <c r="N90" s="4"/>
      <c r="O90" s="4"/>
      <c r="P90" s="4"/>
      <c r="Q90" s="4"/>
      <c r="R90" s="4"/>
      <c r="S90" s="4"/>
      <c r="T90" s="4">
        <f t="shared" si="1"/>
        <v>16207</v>
      </c>
      <c r="U90" s="32"/>
      <c r="V90" s="33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2:32" x14ac:dyDescent="0.25">
      <c r="B91" s="13" t="s">
        <v>913</v>
      </c>
      <c r="C91" s="43" t="s">
        <v>917</v>
      </c>
      <c r="D91" s="38">
        <v>300</v>
      </c>
      <c r="E91" s="3"/>
      <c r="F91" s="2"/>
      <c r="G91" s="2"/>
      <c r="H91" s="4">
        <f t="shared" si="4"/>
        <v>35625</v>
      </c>
      <c r="I91" s="38"/>
      <c r="J91" s="3"/>
      <c r="K91" s="4"/>
      <c r="L91" s="4"/>
      <c r="M91" s="4"/>
      <c r="N91" s="4"/>
      <c r="O91" s="4"/>
      <c r="P91" s="4"/>
      <c r="Q91" s="4"/>
      <c r="R91" s="4"/>
      <c r="S91" s="4"/>
      <c r="T91" s="4">
        <f t="shared" si="1"/>
        <v>16207</v>
      </c>
      <c r="U91" s="32"/>
      <c r="V91" s="33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2:32" x14ac:dyDescent="0.25">
      <c r="B92" s="13" t="s">
        <v>913</v>
      </c>
      <c r="C92" s="43" t="s">
        <v>918</v>
      </c>
      <c r="D92" s="38">
        <v>250</v>
      </c>
      <c r="E92" s="3"/>
      <c r="F92" s="2"/>
      <c r="G92" s="2"/>
      <c r="H92" s="4">
        <f t="shared" si="4"/>
        <v>35875</v>
      </c>
      <c r="I92" s="38"/>
      <c r="J92" s="3"/>
      <c r="K92" s="4"/>
      <c r="L92" s="4"/>
      <c r="M92" s="4"/>
      <c r="N92" s="4"/>
      <c r="O92" s="4"/>
      <c r="P92" s="4"/>
      <c r="Q92" s="4"/>
      <c r="R92" s="4"/>
      <c r="S92" s="4"/>
      <c r="T92" s="4">
        <f t="shared" si="1"/>
        <v>16207</v>
      </c>
      <c r="U92" s="32"/>
      <c r="V92" s="33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2:32" x14ac:dyDescent="0.25">
      <c r="B93" s="13" t="s">
        <v>913</v>
      </c>
      <c r="C93" s="43" t="s">
        <v>919</v>
      </c>
      <c r="D93" s="38">
        <v>500</v>
      </c>
      <c r="E93" s="3"/>
      <c r="F93" s="2"/>
      <c r="G93" s="2"/>
      <c r="H93" s="4">
        <f t="shared" si="4"/>
        <v>36375</v>
      </c>
      <c r="I93" s="38"/>
      <c r="J93" s="3"/>
      <c r="K93" s="4"/>
      <c r="L93" s="4"/>
      <c r="M93" s="4"/>
      <c r="N93" s="4"/>
      <c r="O93" s="4"/>
      <c r="P93" s="4"/>
      <c r="Q93" s="4"/>
      <c r="R93" s="4"/>
      <c r="S93" s="4"/>
      <c r="T93" s="4">
        <f t="shared" si="1"/>
        <v>16207</v>
      </c>
      <c r="U93" s="32"/>
      <c r="V93" s="33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2:32" x14ac:dyDescent="0.25">
      <c r="B94" s="13" t="s">
        <v>913</v>
      </c>
      <c r="C94" s="43" t="s">
        <v>784</v>
      </c>
      <c r="D94" s="38"/>
      <c r="E94" s="3">
        <v>27500</v>
      </c>
      <c r="F94" s="2"/>
      <c r="G94" s="2"/>
      <c r="H94" s="4">
        <f t="shared" si="4"/>
        <v>8875</v>
      </c>
      <c r="I94" s="38">
        <v>0</v>
      </c>
      <c r="J94" s="3"/>
      <c r="K94" s="4"/>
      <c r="L94" s="4"/>
      <c r="M94" s="4"/>
      <c r="N94" s="4"/>
      <c r="O94" s="4"/>
      <c r="P94" s="4">
        <v>27500</v>
      </c>
      <c r="Q94" s="4"/>
      <c r="R94" s="4"/>
      <c r="S94" s="4"/>
      <c r="T94" s="4">
        <f t="shared" si="1"/>
        <v>43707</v>
      </c>
      <c r="U94" s="32"/>
      <c r="V94" s="33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2:32" x14ac:dyDescent="0.25">
      <c r="B95" s="13" t="s">
        <v>913</v>
      </c>
      <c r="C95" s="43" t="s">
        <v>809</v>
      </c>
      <c r="D95" s="38">
        <v>0</v>
      </c>
      <c r="E95" s="3">
        <v>0</v>
      </c>
      <c r="F95" s="2"/>
      <c r="G95" s="2"/>
      <c r="H95" s="4">
        <f t="shared" si="4"/>
        <v>8875</v>
      </c>
      <c r="I95" s="38">
        <v>0</v>
      </c>
      <c r="J95" s="3"/>
      <c r="K95" s="4"/>
      <c r="L95" s="4"/>
      <c r="M95" s="4">
        <v>224</v>
      </c>
      <c r="N95" s="4"/>
      <c r="O95" s="4"/>
      <c r="P95" s="4"/>
      <c r="Q95" s="4"/>
      <c r="R95" s="4"/>
      <c r="S95" s="4"/>
      <c r="T95" s="4">
        <f t="shared" si="1"/>
        <v>43931</v>
      </c>
      <c r="U95" s="32"/>
      <c r="V95" s="33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2:32" x14ac:dyDescent="0.25">
      <c r="B96" s="13" t="s">
        <v>920</v>
      </c>
      <c r="C96" s="43" t="s">
        <v>921</v>
      </c>
      <c r="D96" s="38">
        <v>200</v>
      </c>
      <c r="E96" s="3"/>
      <c r="F96" s="2"/>
      <c r="G96" s="2"/>
      <c r="H96" s="4">
        <f t="shared" si="4"/>
        <v>9075</v>
      </c>
      <c r="I96" s="38"/>
      <c r="J96" s="3"/>
      <c r="K96" s="4"/>
      <c r="L96" s="4"/>
      <c r="M96" s="4"/>
      <c r="N96" s="4"/>
      <c r="O96" s="4"/>
      <c r="P96" s="4"/>
      <c r="Q96" s="4"/>
      <c r="R96" s="4"/>
      <c r="S96" s="4"/>
      <c r="T96" s="4">
        <f t="shared" si="1"/>
        <v>43931</v>
      </c>
      <c r="U96" s="32"/>
      <c r="V96" s="33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2:32" x14ac:dyDescent="0.25">
      <c r="B97" s="13" t="s">
        <v>920</v>
      </c>
      <c r="C97" s="43" t="s">
        <v>893</v>
      </c>
      <c r="D97" s="38">
        <v>250</v>
      </c>
      <c r="E97" s="3"/>
      <c r="F97" s="2"/>
      <c r="G97" s="2"/>
      <c r="H97" s="4">
        <f t="shared" si="4"/>
        <v>9325</v>
      </c>
      <c r="I97" s="38"/>
      <c r="J97" s="3"/>
      <c r="K97" s="4"/>
      <c r="L97" s="4"/>
      <c r="M97" s="4"/>
      <c r="N97" s="4"/>
      <c r="O97" s="4"/>
      <c r="P97" s="4"/>
      <c r="Q97" s="4"/>
      <c r="R97" s="4"/>
      <c r="S97" s="4"/>
      <c r="T97" s="4">
        <f t="shared" si="1"/>
        <v>43931</v>
      </c>
      <c r="U97" s="32"/>
      <c r="V97" s="33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2:32" x14ac:dyDescent="0.25">
      <c r="B98" s="13" t="s">
        <v>920</v>
      </c>
      <c r="C98" s="43" t="s">
        <v>922</v>
      </c>
      <c r="D98" s="38">
        <v>1000</v>
      </c>
      <c r="E98" s="3"/>
      <c r="F98" s="2"/>
      <c r="G98" s="2"/>
      <c r="H98" s="4">
        <f t="shared" si="4"/>
        <v>10325</v>
      </c>
      <c r="I98" s="38"/>
      <c r="J98" s="3"/>
      <c r="K98" s="4"/>
      <c r="L98" s="4"/>
      <c r="M98" s="4"/>
      <c r="N98" s="4"/>
      <c r="O98" s="4"/>
      <c r="P98" s="4"/>
      <c r="Q98" s="4"/>
      <c r="R98" s="4"/>
      <c r="S98" s="4"/>
      <c r="T98" s="4">
        <f t="shared" si="1"/>
        <v>43931</v>
      </c>
      <c r="U98" s="32"/>
      <c r="V98" s="33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2:32" x14ac:dyDescent="0.25">
      <c r="B99" s="13" t="s">
        <v>923</v>
      </c>
      <c r="C99" s="43" t="s">
        <v>924</v>
      </c>
      <c r="D99" s="38">
        <v>250</v>
      </c>
      <c r="E99" s="3"/>
      <c r="F99" s="2"/>
      <c r="G99" s="2"/>
      <c r="H99" s="4">
        <f t="shared" si="4"/>
        <v>10575</v>
      </c>
      <c r="I99" s="38"/>
      <c r="J99" s="3"/>
      <c r="K99" s="4"/>
      <c r="L99" s="4"/>
      <c r="M99" s="4"/>
      <c r="N99" s="4"/>
      <c r="O99" s="4"/>
      <c r="P99" s="4"/>
      <c r="Q99" s="4"/>
      <c r="R99" s="4"/>
      <c r="S99" s="4"/>
      <c r="T99" s="4">
        <f t="shared" si="1"/>
        <v>43931</v>
      </c>
      <c r="U99" s="32"/>
      <c r="V99" s="33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2:32" x14ac:dyDescent="0.25">
      <c r="B100" s="13" t="s">
        <v>923</v>
      </c>
      <c r="C100" s="43" t="s">
        <v>925</v>
      </c>
      <c r="D100" s="38">
        <v>500</v>
      </c>
      <c r="E100" s="3"/>
      <c r="F100" s="2"/>
      <c r="G100" s="2"/>
      <c r="H100" s="4">
        <f t="shared" si="4"/>
        <v>11075</v>
      </c>
      <c r="I100" s="38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>
        <f t="shared" si="1"/>
        <v>43931</v>
      </c>
      <c r="U100" s="32"/>
      <c r="V100" s="33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2:32" x14ac:dyDescent="0.25">
      <c r="B101" s="13" t="s">
        <v>923</v>
      </c>
      <c r="C101" s="43" t="s">
        <v>926</v>
      </c>
      <c r="D101" s="38">
        <v>350</v>
      </c>
      <c r="E101" s="3"/>
      <c r="F101" s="2"/>
      <c r="G101" s="2"/>
      <c r="H101" s="4">
        <f t="shared" si="4"/>
        <v>11425</v>
      </c>
      <c r="I101" s="38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>
        <f t="shared" si="1"/>
        <v>43931</v>
      </c>
      <c r="U101" s="32"/>
      <c r="V101" s="33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2:32" x14ac:dyDescent="0.25">
      <c r="B102" s="13" t="s">
        <v>923</v>
      </c>
      <c r="C102" s="43" t="s">
        <v>927</v>
      </c>
      <c r="D102" s="38">
        <v>225</v>
      </c>
      <c r="E102" s="3"/>
      <c r="F102" s="2"/>
      <c r="G102" s="2"/>
      <c r="H102" s="4">
        <f t="shared" si="4"/>
        <v>11650</v>
      </c>
      <c r="I102" s="38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>
        <f t="shared" si="1"/>
        <v>43931</v>
      </c>
      <c r="U102" s="32"/>
      <c r="V102" s="33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2:32" x14ac:dyDescent="0.25">
      <c r="B103" s="13" t="s">
        <v>923</v>
      </c>
      <c r="C103" s="43" t="s">
        <v>928</v>
      </c>
      <c r="D103" s="38">
        <v>500</v>
      </c>
      <c r="E103" s="3"/>
      <c r="F103" s="2"/>
      <c r="G103" s="2"/>
      <c r="H103" s="4">
        <f t="shared" si="4"/>
        <v>12150</v>
      </c>
      <c r="I103" s="38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>
        <f t="shared" si="1"/>
        <v>43931</v>
      </c>
      <c r="U103" s="32"/>
      <c r="V103" s="33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2:32" x14ac:dyDescent="0.25">
      <c r="B104" s="13" t="s">
        <v>923</v>
      </c>
      <c r="C104" s="43" t="s">
        <v>868</v>
      </c>
      <c r="D104" s="38">
        <v>250</v>
      </c>
      <c r="E104" s="3"/>
      <c r="F104" s="2"/>
      <c r="G104" s="2"/>
      <c r="H104" s="4">
        <f t="shared" si="4"/>
        <v>12400</v>
      </c>
      <c r="I104" s="38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>
        <f t="shared" si="1"/>
        <v>43931</v>
      </c>
      <c r="U104" s="32"/>
      <c r="V104" s="33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2:32" x14ac:dyDescent="0.25">
      <c r="B105" s="13" t="s">
        <v>923</v>
      </c>
      <c r="C105" s="43" t="s">
        <v>929</v>
      </c>
      <c r="D105" s="38">
        <v>500</v>
      </c>
      <c r="E105" s="3"/>
      <c r="F105" s="2"/>
      <c r="G105" s="2"/>
      <c r="H105" s="4">
        <f t="shared" si="4"/>
        <v>12900</v>
      </c>
      <c r="I105" s="38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>
        <f t="shared" si="1"/>
        <v>43931</v>
      </c>
      <c r="U105" s="32"/>
      <c r="V105" s="33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2:32" x14ac:dyDescent="0.25">
      <c r="B106" s="13" t="s">
        <v>923</v>
      </c>
      <c r="C106" s="43" t="s">
        <v>930</v>
      </c>
      <c r="D106" s="38">
        <v>500</v>
      </c>
      <c r="E106" s="3"/>
      <c r="F106" s="2"/>
      <c r="G106" s="2"/>
      <c r="H106" s="4">
        <f t="shared" si="4"/>
        <v>13400</v>
      </c>
      <c r="I106" s="38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>
        <f t="shared" si="1"/>
        <v>43931</v>
      </c>
      <c r="U106" s="32"/>
      <c r="V106" s="33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2:32" x14ac:dyDescent="0.25">
      <c r="B107" s="13" t="s">
        <v>923</v>
      </c>
      <c r="C107" s="43" t="s">
        <v>931</v>
      </c>
      <c r="D107" s="38">
        <v>200</v>
      </c>
      <c r="E107" s="3"/>
      <c r="F107" s="2"/>
      <c r="G107" s="2"/>
      <c r="H107" s="4">
        <f t="shared" si="4"/>
        <v>13600</v>
      </c>
      <c r="I107" s="38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>
        <f t="shared" si="1"/>
        <v>43931</v>
      </c>
      <c r="U107" s="32"/>
      <c r="V107" s="33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2:32" x14ac:dyDescent="0.25">
      <c r="B108" s="13" t="s">
        <v>923</v>
      </c>
      <c r="C108" s="43" t="s">
        <v>932</v>
      </c>
      <c r="D108" s="38">
        <v>400</v>
      </c>
      <c r="E108" s="3"/>
      <c r="F108" s="2"/>
      <c r="G108" s="2"/>
      <c r="H108" s="4">
        <f t="shared" si="4"/>
        <v>14000</v>
      </c>
      <c r="I108" s="38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>
        <f t="shared" si="1"/>
        <v>43931</v>
      </c>
      <c r="U108" s="32"/>
      <c r="V108" s="33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2:32" x14ac:dyDescent="0.25">
      <c r="B109" s="13" t="s">
        <v>923</v>
      </c>
      <c r="C109" s="43" t="s">
        <v>933</v>
      </c>
      <c r="D109" s="38">
        <v>250</v>
      </c>
      <c r="E109" s="3"/>
      <c r="F109" s="2"/>
      <c r="G109" s="2"/>
      <c r="H109" s="4">
        <f t="shared" si="4"/>
        <v>14250</v>
      </c>
      <c r="I109" s="38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>
        <f t="shared" si="1"/>
        <v>43931</v>
      </c>
      <c r="U109" s="32"/>
      <c r="V109" s="33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2:32" x14ac:dyDescent="0.25">
      <c r="B110" s="13" t="s">
        <v>923</v>
      </c>
      <c r="C110" s="43" t="s">
        <v>934</v>
      </c>
      <c r="D110" s="38">
        <v>375</v>
      </c>
      <c r="E110" s="3"/>
      <c r="F110" s="2"/>
      <c r="G110" s="2"/>
      <c r="H110" s="4">
        <f t="shared" si="4"/>
        <v>14625</v>
      </c>
      <c r="I110" s="38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>
        <f t="shared" si="1"/>
        <v>43931</v>
      </c>
      <c r="U110" s="32"/>
      <c r="V110" s="33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2:32" x14ac:dyDescent="0.25">
      <c r="B111" s="13" t="s">
        <v>923</v>
      </c>
      <c r="C111" s="43" t="s">
        <v>935</v>
      </c>
      <c r="D111" s="38">
        <v>500</v>
      </c>
      <c r="E111" s="3"/>
      <c r="F111" s="2"/>
      <c r="G111" s="2"/>
      <c r="H111" s="4">
        <f t="shared" si="4"/>
        <v>15125</v>
      </c>
      <c r="I111" s="38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>
        <f t="shared" si="1"/>
        <v>43931</v>
      </c>
      <c r="U111" s="32"/>
      <c r="V111" s="33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2:32" x14ac:dyDescent="0.25">
      <c r="B112" s="13" t="s">
        <v>923</v>
      </c>
      <c r="C112" s="43" t="s">
        <v>936</v>
      </c>
      <c r="D112" s="38">
        <v>1000</v>
      </c>
      <c r="E112" s="3"/>
      <c r="F112" s="2"/>
      <c r="G112" s="2"/>
      <c r="H112" s="4">
        <f t="shared" si="4"/>
        <v>16125</v>
      </c>
      <c r="I112" s="38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>
        <f t="shared" si="1"/>
        <v>43931</v>
      </c>
      <c r="U112" s="32"/>
      <c r="V112" s="33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2:32" x14ac:dyDescent="0.25">
      <c r="B113" s="13" t="s">
        <v>923</v>
      </c>
      <c r="C113" s="43" t="s">
        <v>937</v>
      </c>
      <c r="D113" s="38">
        <v>250</v>
      </c>
      <c r="E113" s="3"/>
      <c r="F113" s="2"/>
      <c r="G113" s="2"/>
      <c r="H113" s="4">
        <f t="shared" si="4"/>
        <v>16375</v>
      </c>
      <c r="I113" s="38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>
        <f t="shared" si="1"/>
        <v>43931</v>
      </c>
      <c r="U113" s="32"/>
      <c r="V113" s="33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2:32" x14ac:dyDescent="0.25">
      <c r="B114" s="13" t="s">
        <v>923</v>
      </c>
      <c r="C114" s="43" t="s">
        <v>938</v>
      </c>
      <c r="D114" s="38">
        <v>300</v>
      </c>
      <c r="E114" s="3"/>
      <c r="F114" s="2"/>
      <c r="G114" s="2"/>
      <c r="H114" s="4">
        <f t="shared" si="4"/>
        <v>16675</v>
      </c>
      <c r="I114" s="38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>
        <f t="shared" si="1"/>
        <v>43931</v>
      </c>
      <c r="U114" s="32"/>
      <c r="V114" s="33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2:32" x14ac:dyDescent="0.25">
      <c r="B115" s="13" t="s">
        <v>923</v>
      </c>
      <c r="C115" s="43" t="s">
        <v>939</v>
      </c>
      <c r="D115" s="38">
        <v>500</v>
      </c>
      <c r="E115" s="3"/>
      <c r="F115" s="2"/>
      <c r="G115" s="2"/>
      <c r="H115" s="4">
        <f t="shared" si="4"/>
        <v>17175</v>
      </c>
      <c r="I115" s="38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>
        <f t="shared" si="1"/>
        <v>43931</v>
      </c>
      <c r="U115" s="32"/>
      <c r="V115" s="33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2:32" x14ac:dyDescent="0.25">
      <c r="B116" s="13" t="s">
        <v>923</v>
      </c>
      <c r="C116" s="43" t="s">
        <v>940</v>
      </c>
      <c r="D116" s="38">
        <v>250</v>
      </c>
      <c r="E116" s="3"/>
      <c r="F116" s="2"/>
      <c r="G116" s="2"/>
      <c r="H116" s="4">
        <f t="shared" si="4"/>
        <v>17425</v>
      </c>
      <c r="I116" s="38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>
        <f t="shared" si="1"/>
        <v>43931</v>
      </c>
      <c r="U116" s="32"/>
      <c r="V116" s="33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2:32" x14ac:dyDescent="0.25">
      <c r="B117" s="13" t="s">
        <v>941</v>
      </c>
      <c r="C117" s="43" t="s">
        <v>942</v>
      </c>
      <c r="D117" s="38">
        <v>300</v>
      </c>
      <c r="E117" s="3"/>
      <c r="F117" s="2"/>
      <c r="G117" s="2"/>
      <c r="H117" s="4">
        <f t="shared" si="4"/>
        <v>17725</v>
      </c>
      <c r="I117" s="38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>
        <f t="shared" si="1"/>
        <v>43931</v>
      </c>
      <c r="U117" s="32"/>
      <c r="V117" s="33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2:32" x14ac:dyDescent="0.25">
      <c r="B118" s="13" t="s">
        <v>941</v>
      </c>
      <c r="C118" s="43" t="s">
        <v>943</v>
      </c>
      <c r="D118" s="38">
        <v>350</v>
      </c>
      <c r="E118" s="3"/>
      <c r="F118" s="2"/>
      <c r="G118" s="2"/>
      <c r="H118" s="4">
        <f t="shared" si="4"/>
        <v>18075</v>
      </c>
      <c r="I118" s="38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>
        <f t="shared" si="1"/>
        <v>43931</v>
      </c>
      <c r="U118" s="32"/>
      <c r="V118" s="33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2:32" x14ac:dyDescent="0.25">
      <c r="B119" s="13" t="s">
        <v>941</v>
      </c>
      <c r="C119" s="43" t="s">
        <v>944</v>
      </c>
      <c r="D119" s="38">
        <v>275</v>
      </c>
      <c r="E119" s="3"/>
      <c r="F119" s="2"/>
      <c r="G119" s="2"/>
      <c r="H119" s="4">
        <f t="shared" ref="H119:H182" si="5">H118+D119-E119-G119-F119</f>
        <v>18350</v>
      </c>
      <c r="I119" s="38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>
        <f t="shared" si="1"/>
        <v>43931</v>
      </c>
      <c r="U119" s="32"/>
      <c r="V119" s="33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2:32" x14ac:dyDescent="0.25">
      <c r="B120" s="13" t="s">
        <v>941</v>
      </c>
      <c r="C120" s="43" t="s">
        <v>889</v>
      </c>
      <c r="D120" s="38">
        <v>200</v>
      </c>
      <c r="E120" s="3"/>
      <c r="F120" s="2"/>
      <c r="G120" s="2"/>
      <c r="H120" s="4">
        <f t="shared" si="5"/>
        <v>18550</v>
      </c>
      <c r="I120" s="38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>
        <f t="shared" si="1"/>
        <v>43931</v>
      </c>
      <c r="U120" s="32"/>
      <c r="V120" s="33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2:32" x14ac:dyDescent="0.25">
      <c r="B121" s="13" t="s">
        <v>941</v>
      </c>
      <c r="C121" s="43" t="s">
        <v>862</v>
      </c>
      <c r="D121" s="38">
        <v>250</v>
      </c>
      <c r="E121" s="3"/>
      <c r="F121" s="2"/>
      <c r="G121" s="2"/>
      <c r="H121" s="4">
        <f t="shared" si="5"/>
        <v>18800</v>
      </c>
      <c r="I121" s="38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>
        <f t="shared" si="1"/>
        <v>43931</v>
      </c>
      <c r="U121" s="32"/>
      <c r="V121" s="33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2:32" x14ac:dyDescent="0.25">
      <c r="B122" s="13" t="s">
        <v>941</v>
      </c>
      <c r="C122" s="43" t="s">
        <v>945</v>
      </c>
      <c r="D122" s="38">
        <v>300</v>
      </c>
      <c r="E122" s="3"/>
      <c r="F122" s="2"/>
      <c r="G122" s="2"/>
      <c r="H122" s="4">
        <f t="shared" si="5"/>
        <v>19100</v>
      </c>
      <c r="I122" s="38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>
        <f t="shared" si="1"/>
        <v>43931</v>
      </c>
      <c r="U122" s="32"/>
      <c r="V122" s="33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2:32" x14ac:dyDescent="0.25">
      <c r="B123" s="13" t="s">
        <v>941</v>
      </c>
      <c r="C123" s="43" t="s">
        <v>946</v>
      </c>
      <c r="D123" s="38">
        <v>250</v>
      </c>
      <c r="E123" s="3"/>
      <c r="F123" s="2"/>
      <c r="G123" s="2"/>
      <c r="H123" s="4">
        <f t="shared" si="5"/>
        <v>19350</v>
      </c>
      <c r="I123" s="38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>
        <f t="shared" si="1"/>
        <v>43931</v>
      </c>
      <c r="U123" s="32"/>
      <c r="V123" s="33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2:32" x14ac:dyDescent="0.25">
      <c r="B124" s="13" t="s">
        <v>941</v>
      </c>
      <c r="C124" s="43" t="s">
        <v>916</v>
      </c>
      <c r="D124" s="38">
        <v>100</v>
      </c>
      <c r="E124" s="3"/>
      <c r="F124" s="2"/>
      <c r="G124" s="2"/>
      <c r="H124" s="4">
        <f t="shared" si="5"/>
        <v>19450</v>
      </c>
      <c r="I124" s="38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>
        <f t="shared" si="1"/>
        <v>43931</v>
      </c>
      <c r="U124" s="32"/>
      <c r="V124" s="33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2:32" x14ac:dyDescent="0.25">
      <c r="B125" s="13" t="s">
        <v>941</v>
      </c>
      <c r="C125" s="43" t="s">
        <v>947</v>
      </c>
      <c r="D125" s="38">
        <v>280</v>
      </c>
      <c r="E125" s="3"/>
      <c r="F125" s="2"/>
      <c r="G125" s="2"/>
      <c r="H125" s="4">
        <f t="shared" si="5"/>
        <v>19730</v>
      </c>
      <c r="I125" s="38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>
        <f t="shared" si="1"/>
        <v>43931</v>
      </c>
      <c r="U125" s="32"/>
      <c r="V125" s="33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2:32" x14ac:dyDescent="0.25">
      <c r="B126" s="13" t="s">
        <v>941</v>
      </c>
      <c r="C126" s="43" t="s">
        <v>886</v>
      </c>
      <c r="D126" s="38">
        <v>1000</v>
      </c>
      <c r="E126" s="3"/>
      <c r="F126" s="2"/>
      <c r="G126" s="2"/>
      <c r="H126" s="4">
        <f t="shared" si="5"/>
        <v>20730</v>
      </c>
      <c r="I126" s="38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>
        <f t="shared" si="1"/>
        <v>43931</v>
      </c>
      <c r="U126" s="32"/>
      <c r="V126" s="33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2:32" x14ac:dyDescent="0.25">
      <c r="B127" s="13" t="s">
        <v>941</v>
      </c>
      <c r="C127" s="43" t="s">
        <v>885</v>
      </c>
      <c r="D127" s="38">
        <v>1000</v>
      </c>
      <c r="E127" s="3"/>
      <c r="F127" s="2"/>
      <c r="G127" s="2"/>
      <c r="H127" s="4">
        <f t="shared" si="5"/>
        <v>21730</v>
      </c>
      <c r="I127" s="38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>
        <f t="shared" si="1"/>
        <v>43931</v>
      </c>
      <c r="U127" s="32"/>
      <c r="V127" s="33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2:32" x14ac:dyDescent="0.25">
      <c r="B128" s="13" t="s">
        <v>941</v>
      </c>
      <c r="C128" s="43" t="s">
        <v>887</v>
      </c>
      <c r="D128" s="38">
        <v>1000</v>
      </c>
      <c r="E128" s="3"/>
      <c r="F128" s="2"/>
      <c r="G128" s="2"/>
      <c r="H128" s="4">
        <f t="shared" si="5"/>
        <v>22730</v>
      </c>
      <c r="I128" s="38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>
        <f t="shared" si="1"/>
        <v>43931</v>
      </c>
      <c r="U128" s="32"/>
      <c r="V128" s="33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2:32" x14ac:dyDescent="0.25">
      <c r="B129" s="13" t="s">
        <v>941</v>
      </c>
      <c r="C129" s="43" t="s">
        <v>948</v>
      </c>
      <c r="D129" s="38">
        <v>400</v>
      </c>
      <c r="E129" s="3"/>
      <c r="F129" s="2"/>
      <c r="G129" s="2"/>
      <c r="H129" s="4">
        <f t="shared" si="5"/>
        <v>23130</v>
      </c>
      <c r="I129" s="38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>
        <f t="shared" si="1"/>
        <v>43931</v>
      </c>
      <c r="U129" s="32"/>
      <c r="V129" s="33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2:32" x14ac:dyDescent="0.25">
      <c r="B130" s="13" t="s">
        <v>941</v>
      </c>
      <c r="C130" s="43" t="s">
        <v>949</v>
      </c>
      <c r="D130" s="38">
        <v>350</v>
      </c>
      <c r="E130" s="3"/>
      <c r="F130" s="2"/>
      <c r="G130" s="2"/>
      <c r="H130" s="4">
        <f t="shared" si="5"/>
        <v>23480</v>
      </c>
      <c r="I130" s="38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>
        <f t="shared" si="1"/>
        <v>43931</v>
      </c>
      <c r="U130" s="32"/>
      <c r="V130" s="33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2:32" x14ac:dyDescent="0.25">
      <c r="B131" s="13" t="s">
        <v>941</v>
      </c>
      <c r="C131" s="43" t="s">
        <v>950</v>
      </c>
      <c r="D131" s="38">
        <v>250</v>
      </c>
      <c r="E131" s="3"/>
      <c r="F131" s="2"/>
      <c r="G131" s="2"/>
      <c r="H131" s="4">
        <f t="shared" si="5"/>
        <v>23730</v>
      </c>
      <c r="I131" s="38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>
        <f t="shared" si="1"/>
        <v>43931</v>
      </c>
      <c r="U131" s="32"/>
      <c r="V131" s="33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2:32" x14ac:dyDescent="0.25">
      <c r="B132" s="13" t="s">
        <v>941</v>
      </c>
      <c r="C132" s="43" t="s">
        <v>951</v>
      </c>
      <c r="D132" s="38">
        <v>200</v>
      </c>
      <c r="E132" s="3"/>
      <c r="F132" s="2"/>
      <c r="G132" s="2"/>
      <c r="H132" s="4">
        <f t="shared" si="5"/>
        <v>23930</v>
      </c>
      <c r="I132" s="38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>
        <f t="shared" si="1"/>
        <v>43931</v>
      </c>
      <c r="U132" s="32"/>
      <c r="V132" s="33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2:32" x14ac:dyDescent="0.25">
      <c r="B133" s="13" t="s">
        <v>941</v>
      </c>
      <c r="C133" s="43" t="s">
        <v>952</v>
      </c>
      <c r="D133" s="38">
        <v>400</v>
      </c>
      <c r="E133" s="3"/>
      <c r="F133" s="2"/>
      <c r="G133" s="2"/>
      <c r="H133" s="4">
        <f t="shared" si="5"/>
        <v>24330</v>
      </c>
      <c r="I133" s="38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>
        <f t="shared" si="1"/>
        <v>43931</v>
      </c>
      <c r="U133" s="32"/>
      <c r="V133" s="33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2:32" x14ac:dyDescent="0.25">
      <c r="B134" s="13" t="s">
        <v>941</v>
      </c>
      <c r="C134" s="43" t="s">
        <v>953</v>
      </c>
      <c r="D134" s="38">
        <v>150</v>
      </c>
      <c r="E134" s="3"/>
      <c r="F134" s="2"/>
      <c r="G134" s="2"/>
      <c r="H134" s="4">
        <f t="shared" si="5"/>
        <v>24480</v>
      </c>
      <c r="I134" s="38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>
        <f t="shared" si="1"/>
        <v>43931</v>
      </c>
      <c r="U134" s="32"/>
      <c r="V134" s="33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2:32" x14ac:dyDescent="0.25">
      <c r="B135" s="13" t="s">
        <v>954</v>
      </c>
      <c r="C135" s="43" t="s">
        <v>955</v>
      </c>
      <c r="D135" s="38">
        <v>100</v>
      </c>
      <c r="E135" s="3"/>
      <c r="F135" s="2"/>
      <c r="G135" s="2"/>
      <c r="H135" s="4">
        <f t="shared" si="5"/>
        <v>24580</v>
      </c>
      <c r="I135" s="38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>
        <f t="shared" si="1"/>
        <v>43931</v>
      </c>
      <c r="U135" s="32"/>
      <c r="V135" s="33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2:32" x14ac:dyDescent="0.25">
      <c r="B136" s="13" t="s">
        <v>954</v>
      </c>
      <c r="C136" s="43" t="s">
        <v>956</v>
      </c>
      <c r="D136" s="38">
        <v>1000</v>
      </c>
      <c r="E136" s="3"/>
      <c r="F136" s="2"/>
      <c r="G136" s="2"/>
      <c r="H136" s="4">
        <f t="shared" si="5"/>
        <v>25580</v>
      </c>
      <c r="I136" s="38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>
        <f t="shared" si="1"/>
        <v>43931</v>
      </c>
      <c r="U136" s="32"/>
      <c r="V136" s="33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2:32" x14ac:dyDescent="0.25">
      <c r="B137" s="13" t="s">
        <v>954</v>
      </c>
      <c r="C137" s="43" t="s">
        <v>957</v>
      </c>
      <c r="D137" s="38">
        <v>200</v>
      </c>
      <c r="E137" s="3"/>
      <c r="F137" s="2"/>
      <c r="G137" s="2"/>
      <c r="H137" s="4">
        <f t="shared" si="5"/>
        <v>25780</v>
      </c>
      <c r="I137" s="38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>
        <f t="shared" si="1"/>
        <v>43931</v>
      </c>
      <c r="U137" s="32"/>
      <c r="V137" s="33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2:32" x14ac:dyDescent="0.25">
      <c r="B138" s="13" t="s">
        <v>954</v>
      </c>
      <c r="C138" s="43" t="s">
        <v>958</v>
      </c>
      <c r="D138" s="38">
        <v>350</v>
      </c>
      <c r="E138" s="3"/>
      <c r="F138" s="2"/>
      <c r="G138" s="2"/>
      <c r="H138" s="4">
        <f t="shared" si="5"/>
        <v>26130</v>
      </c>
      <c r="I138" s="38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>
        <f t="shared" si="1"/>
        <v>43931</v>
      </c>
      <c r="U138" s="32"/>
      <c r="V138" s="33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2:32" x14ac:dyDescent="0.25">
      <c r="B139" s="13" t="s">
        <v>954</v>
      </c>
      <c r="C139" s="43" t="s">
        <v>959</v>
      </c>
      <c r="D139" s="38">
        <v>200</v>
      </c>
      <c r="E139" s="3"/>
      <c r="F139" s="2"/>
      <c r="G139" s="2"/>
      <c r="H139" s="4">
        <f t="shared" si="5"/>
        <v>26330</v>
      </c>
      <c r="I139" s="38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>
        <f t="shared" si="1"/>
        <v>43931</v>
      </c>
      <c r="U139" s="32"/>
      <c r="V139" s="33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2:32" x14ac:dyDescent="0.25">
      <c r="B140" s="13" t="s">
        <v>954</v>
      </c>
      <c r="C140" s="43" t="s">
        <v>960</v>
      </c>
      <c r="D140" s="38">
        <v>500</v>
      </c>
      <c r="E140" s="3"/>
      <c r="F140" s="2"/>
      <c r="G140" s="2"/>
      <c r="H140" s="4">
        <f t="shared" si="5"/>
        <v>26830</v>
      </c>
      <c r="I140" s="38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>
        <f t="shared" si="1"/>
        <v>43931</v>
      </c>
      <c r="U140" s="32"/>
      <c r="V140" s="33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2:32" x14ac:dyDescent="0.25">
      <c r="B141" s="13" t="s">
        <v>954</v>
      </c>
      <c r="C141" s="43" t="s">
        <v>961</v>
      </c>
      <c r="D141" s="38">
        <v>200</v>
      </c>
      <c r="E141" s="3"/>
      <c r="F141" s="2"/>
      <c r="G141" s="2"/>
      <c r="H141" s="4">
        <f t="shared" si="5"/>
        <v>27030</v>
      </c>
      <c r="I141" s="38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>
        <f t="shared" si="1"/>
        <v>43931</v>
      </c>
      <c r="U141" s="32"/>
      <c r="V141" s="33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2:32" x14ac:dyDescent="0.25">
      <c r="B142" s="13" t="s">
        <v>954</v>
      </c>
      <c r="C142" s="43" t="s">
        <v>962</v>
      </c>
      <c r="D142" s="38">
        <v>250</v>
      </c>
      <c r="E142" s="3"/>
      <c r="F142" s="2"/>
      <c r="G142" s="2"/>
      <c r="H142" s="4">
        <f t="shared" si="5"/>
        <v>27280</v>
      </c>
      <c r="I142" s="38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>
        <f t="shared" si="1"/>
        <v>43931</v>
      </c>
      <c r="U142" s="32"/>
      <c r="V142" s="33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2:32" x14ac:dyDescent="0.25">
      <c r="B143" s="13" t="s">
        <v>963</v>
      </c>
      <c r="C143" s="43" t="s">
        <v>964</v>
      </c>
      <c r="D143" s="38">
        <v>100</v>
      </c>
      <c r="E143" s="3"/>
      <c r="F143" s="2"/>
      <c r="G143" s="2"/>
      <c r="H143" s="4">
        <f t="shared" si="5"/>
        <v>27380</v>
      </c>
      <c r="I143" s="38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>
        <f t="shared" si="1"/>
        <v>43931</v>
      </c>
      <c r="U143" s="32"/>
      <c r="V143" s="33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2:32" x14ac:dyDescent="0.25">
      <c r="B144" s="13" t="s">
        <v>963</v>
      </c>
      <c r="C144" s="43" t="s">
        <v>872</v>
      </c>
      <c r="D144" s="38">
        <v>100</v>
      </c>
      <c r="E144" s="3"/>
      <c r="F144" s="2"/>
      <c r="G144" s="2"/>
      <c r="H144" s="4">
        <f t="shared" si="5"/>
        <v>27480</v>
      </c>
      <c r="I144" s="38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>
        <f t="shared" si="1"/>
        <v>43931</v>
      </c>
      <c r="U144" s="32"/>
      <c r="V144" s="33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2:32" x14ac:dyDescent="0.25">
      <c r="B145" s="13" t="s">
        <v>963</v>
      </c>
      <c r="C145" s="43" t="s">
        <v>902</v>
      </c>
      <c r="D145" s="38">
        <v>500</v>
      </c>
      <c r="E145" s="3"/>
      <c r="F145" s="2"/>
      <c r="G145" s="2"/>
      <c r="H145" s="4">
        <f t="shared" si="5"/>
        <v>27980</v>
      </c>
      <c r="I145" s="38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>
        <f t="shared" si="1"/>
        <v>43931</v>
      </c>
      <c r="U145" s="32"/>
      <c r="V145" s="33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2:32" x14ac:dyDescent="0.25">
      <c r="B146" s="13" t="s">
        <v>963</v>
      </c>
      <c r="C146" s="43" t="s">
        <v>965</v>
      </c>
      <c r="D146" s="38">
        <v>200</v>
      </c>
      <c r="E146" s="3"/>
      <c r="F146" s="2"/>
      <c r="G146" s="2"/>
      <c r="H146" s="4">
        <f t="shared" si="5"/>
        <v>28180</v>
      </c>
      <c r="I146" s="38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>
        <f t="shared" si="1"/>
        <v>43931</v>
      </c>
      <c r="U146" s="32"/>
      <c r="V146" s="33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2:32" x14ac:dyDescent="0.25">
      <c r="B147" s="13" t="s">
        <v>963</v>
      </c>
      <c r="C147" s="43" t="s">
        <v>966</v>
      </c>
      <c r="D147" s="38">
        <v>200</v>
      </c>
      <c r="E147" s="3"/>
      <c r="F147" s="2"/>
      <c r="G147" s="2"/>
      <c r="H147" s="4">
        <f t="shared" si="5"/>
        <v>28380</v>
      </c>
      <c r="I147" s="38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>
        <f t="shared" si="1"/>
        <v>43931</v>
      </c>
      <c r="U147" s="32"/>
      <c r="V147" s="33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2:32" x14ac:dyDescent="0.25">
      <c r="B148" s="13" t="s">
        <v>963</v>
      </c>
      <c r="C148" s="43" t="s">
        <v>967</v>
      </c>
      <c r="D148" s="38">
        <v>300</v>
      </c>
      <c r="E148" s="3"/>
      <c r="F148" s="2"/>
      <c r="G148" s="2"/>
      <c r="H148" s="4">
        <f t="shared" si="5"/>
        <v>28680</v>
      </c>
      <c r="I148" s="38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>
        <f t="shared" si="1"/>
        <v>43931</v>
      </c>
      <c r="U148" s="32"/>
      <c r="V148" s="33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2:32" x14ac:dyDescent="0.25">
      <c r="B149" s="13" t="s">
        <v>963</v>
      </c>
      <c r="C149" s="43" t="s">
        <v>968</v>
      </c>
      <c r="D149" s="38">
        <v>500</v>
      </c>
      <c r="E149" s="3"/>
      <c r="F149" s="2"/>
      <c r="G149" s="2"/>
      <c r="H149" s="4">
        <f t="shared" si="5"/>
        <v>29180</v>
      </c>
      <c r="I149" s="38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>
        <f t="shared" si="1"/>
        <v>43931</v>
      </c>
      <c r="U149" s="32"/>
      <c r="V149" s="33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2:32" x14ac:dyDescent="0.25">
      <c r="B150" s="13" t="s">
        <v>963</v>
      </c>
      <c r="C150" s="43" t="s">
        <v>927</v>
      </c>
      <c r="D150" s="38">
        <v>100</v>
      </c>
      <c r="E150" s="3"/>
      <c r="F150" s="2"/>
      <c r="G150" s="2"/>
      <c r="H150" s="4">
        <f t="shared" si="5"/>
        <v>29280</v>
      </c>
      <c r="I150" s="38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>
        <f t="shared" si="1"/>
        <v>43931</v>
      </c>
      <c r="U150" s="32"/>
      <c r="V150" s="33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2:32" x14ac:dyDescent="0.25">
      <c r="B151" s="13" t="s">
        <v>963</v>
      </c>
      <c r="C151" s="43" t="s">
        <v>925</v>
      </c>
      <c r="D151" s="38">
        <v>250</v>
      </c>
      <c r="E151" s="3"/>
      <c r="F151" s="2"/>
      <c r="G151" s="2"/>
      <c r="H151" s="4">
        <f t="shared" si="5"/>
        <v>29530</v>
      </c>
      <c r="I151" s="38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>
        <f t="shared" si="1"/>
        <v>43931</v>
      </c>
      <c r="U151" s="32"/>
      <c r="V151" s="33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2:32" x14ac:dyDescent="0.25">
      <c r="B152" s="13" t="s">
        <v>963</v>
      </c>
      <c r="C152" s="43" t="s">
        <v>952</v>
      </c>
      <c r="D152" s="38">
        <v>200</v>
      </c>
      <c r="E152" s="3"/>
      <c r="F152" s="2"/>
      <c r="G152" s="2"/>
      <c r="H152" s="4">
        <f t="shared" si="5"/>
        <v>29730</v>
      </c>
      <c r="I152" s="38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>
        <f t="shared" si="1"/>
        <v>43931</v>
      </c>
      <c r="U152" s="32"/>
      <c r="V152" s="33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2:32" x14ac:dyDescent="0.25">
      <c r="B153" s="13" t="s">
        <v>969</v>
      </c>
      <c r="C153" s="43" t="s">
        <v>957</v>
      </c>
      <c r="D153" s="38">
        <v>150</v>
      </c>
      <c r="E153" s="3"/>
      <c r="F153" s="2"/>
      <c r="G153" s="2"/>
      <c r="H153" s="4">
        <f t="shared" si="5"/>
        <v>29880</v>
      </c>
      <c r="I153" s="38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>
        <f t="shared" si="1"/>
        <v>43931</v>
      </c>
      <c r="U153" s="32"/>
      <c r="V153" s="33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2:32" x14ac:dyDescent="0.25">
      <c r="B154" s="13" t="s">
        <v>970</v>
      </c>
      <c r="C154" s="43" t="s">
        <v>971</v>
      </c>
      <c r="D154" s="38">
        <v>250</v>
      </c>
      <c r="E154" s="3"/>
      <c r="F154" s="2"/>
      <c r="G154" s="2"/>
      <c r="H154" s="4">
        <f t="shared" si="5"/>
        <v>30130</v>
      </c>
      <c r="I154" s="38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>
        <f t="shared" si="1"/>
        <v>43931</v>
      </c>
      <c r="U154" s="32"/>
      <c r="V154" s="33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2:32" x14ac:dyDescent="0.25">
      <c r="B155" s="13" t="s">
        <v>972</v>
      </c>
      <c r="C155" s="43" t="s">
        <v>784</v>
      </c>
      <c r="D155" s="38"/>
      <c r="E155" s="3">
        <v>25000</v>
      </c>
      <c r="F155" s="2"/>
      <c r="G155" s="2"/>
      <c r="H155" s="4">
        <f t="shared" si="5"/>
        <v>5130</v>
      </c>
      <c r="I155" s="38">
        <v>0</v>
      </c>
      <c r="J155" s="3"/>
      <c r="K155" s="4"/>
      <c r="L155" s="4"/>
      <c r="M155" s="4"/>
      <c r="N155" s="4"/>
      <c r="O155" s="4"/>
      <c r="P155" s="4">
        <v>25000</v>
      </c>
      <c r="Q155" s="4"/>
      <c r="R155" s="4"/>
      <c r="S155" s="4"/>
      <c r="T155" s="4">
        <f t="shared" si="1"/>
        <v>68931</v>
      </c>
      <c r="U155" s="32"/>
      <c r="V155" s="33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2:32" x14ac:dyDescent="0.25">
      <c r="B156" s="13" t="s">
        <v>972</v>
      </c>
      <c r="C156" s="43" t="s">
        <v>660</v>
      </c>
      <c r="D156" s="38"/>
      <c r="E156" s="3"/>
      <c r="F156" s="2"/>
      <c r="G156" s="2"/>
      <c r="H156" s="4">
        <f t="shared" si="5"/>
        <v>5130</v>
      </c>
      <c r="I156" s="38"/>
      <c r="J156" s="3">
        <v>0</v>
      </c>
      <c r="K156" s="4"/>
      <c r="L156" s="4"/>
      <c r="M156" s="4"/>
      <c r="N156" s="4"/>
      <c r="O156" s="4"/>
      <c r="P156" s="4"/>
      <c r="Q156" s="4"/>
      <c r="R156" s="4"/>
      <c r="S156" s="4">
        <v>50000</v>
      </c>
      <c r="T156" s="4">
        <f t="shared" si="1"/>
        <v>18931</v>
      </c>
      <c r="U156" s="32"/>
      <c r="V156" s="33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2:32" x14ac:dyDescent="0.25">
      <c r="B157" s="13" t="s">
        <v>973</v>
      </c>
      <c r="C157" s="43" t="s">
        <v>974</v>
      </c>
      <c r="D157" s="38">
        <v>250</v>
      </c>
      <c r="E157" s="3"/>
      <c r="F157" s="2"/>
      <c r="G157" s="2"/>
      <c r="H157" s="4">
        <f t="shared" si="5"/>
        <v>5380</v>
      </c>
      <c r="I157" s="38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>
        <f t="shared" si="1"/>
        <v>18931</v>
      </c>
      <c r="U157" s="32"/>
      <c r="V157" s="33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2:32" x14ac:dyDescent="0.25">
      <c r="B158" s="13" t="s">
        <v>973</v>
      </c>
      <c r="C158" s="43" t="s">
        <v>903</v>
      </c>
      <c r="D158" s="38">
        <v>500</v>
      </c>
      <c r="E158" s="3"/>
      <c r="F158" s="2"/>
      <c r="G158" s="2"/>
      <c r="H158" s="4">
        <f t="shared" si="5"/>
        <v>5880</v>
      </c>
      <c r="I158" s="38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>
        <f t="shared" si="1"/>
        <v>18931</v>
      </c>
      <c r="U158" s="32"/>
      <c r="V158" s="33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2:32" x14ac:dyDescent="0.25">
      <c r="B159" s="13" t="s">
        <v>973</v>
      </c>
      <c r="C159" s="43" t="s">
        <v>975</v>
      </c>
      <c r="D159" s="38">
        <v>200</v>
      </c>
      <c r="E159" s="3"/>
      <c r="F159" s="2"/>
      <c r="G159" s="2"/>
      <c r="H159" s="4">
        <f t="shared" si="5"/>
        <v>6080</v>
      </c>
      <c r="I159" s="38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>
        <f t="shared" si="1"/>
        <v>18931</v>
      </c>
      <c r="U159" s="32"/>
      <c r="V159" s="33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2:32" x14ac:dyDescent="0.25">
      <c r="B160" s="13" t="s">
        <v>973</v>
      </c>
      <c r="C160" s="43" t="s">
        <v>976</v>
      </c>
      <c r="D160" s="38">
        <v>250</v>
      </c>
      <c r="E160" s="3"/>
      <c r="F160" s="2"/>
      <c r="G160" s="2"/>
      <c r="H160" s="4">
        <f t="shared" si="5"/>
        <v>6330</v>
      </c>
      <c r="I160" s="38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>
        <f t="shared" si="1"/>
        <v>18931</v>
      </c>
      <c r="U160" s="32"/>
      <c r="V160" s="33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2:32" x14ac:dyDescent="0.25">
      <c r="B161" s="13" t="s">
        <v>973</v>
      </c>
      <c r="C161" s="43" t="s">
        <v>977</v>
      </c>
      <c r="D161" s="38">
        <v>500</v>
      </c>
      <c r="E161" s="3"/>
      <c r="F161" s="2"/>
      <c r="G161" s="2"/>
      <c r="H161" s="4">
        <f t="shared" si="5"/>
        <v>6830</v>
      </c>
      <c r="I161" s="38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>
        <f t="shared" si="1"/>
        <v>18931</v>
      </c>
      <c r="U161" s="32"/>
      <c r="V161" s="33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2:32" x14ac:dyDescent="0.25">
      <c r="B162" s="13" t="s">
        <v>973</v>
      </c>
      <c r="C162" s="43" t="s">
        <v>868</v>
      </c>
      <c r="D162" s="38">
        <v>250</v>
      </c>
      <c r="E162" s="3"/>
      <c r="F162" s="2"/>
      <c r="G162" s="2"/>
      <c r="H162" s="4">
        <f t="shared" si="5"/>
        <v>7080</v>
      </c>
      <c r="I162" s="38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>
        <f t="shared" si="1"/>
        <v>18931</v>
      </c>
      <c r="U162" s="32"/>
      <c r="V162" s="33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2:32" x14ac:dyDescent="0.25">
      <c r="B163" s="13" t="s">
        <v>978</v>
      </c>
      <c r="C163" s="43" t="s">
        <v>979</v>
      </c>
      <c r="D163" s="38">
        <v>300</v>
      </c>
      <c r="E163" s="3"/>
      <c r="F163" s="2"/>
      <c r="G163" s="2"/>
      <c r="H163" s="4">
        <f t="shared" si="5"/>
        <v>7380</v>
      </c>
      <c r="I163" s="38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>
        <f t="shared" si="1"/>
        <v>18931</v>
      </c>
      <c r="U163" s="32"/>
      <c r="V163" s="33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2:32" x14ac:dyDescent="0.25">
      <c r="B164" s="13" t="s">
        <v>978</v>
      </c>
      <c r="C164" s="43" t="s">
        <v>980</v>
      </c>
      <c r="D164" s="38">
        <v>250</v>
      </c>
      <c r="E164" s="3"/>
      <c r="F164" s="2"/>
      <c r="G164" s="2"/>
      <c r="H164" s="4">
        <f t="shared" si="5"/>
        <v>7630</v>
      </c>
      <c r="I164" s="38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>
        <f t="shared" si="1"/>
        <v>18931</v>
      </c>
      <c r="U164" s="32"/>
      <c r="V164" s="33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2:32" x14ac:dyDescent="0.25">
      <c r="B165" s="13" t="s">
        <v>981</v>
      </c>
      <c r="C165" s="43" t="s">
        <v>809</v>
      </c>
      <c r="D165" s="38"/>
      <c r="E165" s="3"/>
      <c r="F165" s="2"/>
      <c r="G165" s="2"/>
      <c r="H165" s="4">
        <f t="shared" si="5"/>
        <v>7630</v>
      </c>
      <c r="I165" s="38">
        <v>0</v>
      </c>
      <c r="J165" s="3"/>
      <c r="K165" s="4"/>
      <c r="L165" s="4"/>
      <c r="M165" s="38">
        <v>104</v>
      </c>
      <c r="N165" s="4"/>
      <c r="O165" s="4"/>
      <c r="P165" s="4"/>
      <c r="Q165" s="4"/>
      <c r="R165" s="4"/>
      <c r="S165" s="4"/>
      <c r="T165" s="4">
        <f t="shared" si="1"/>
        <v>19035</v>
      </c>
      <c r="U165" s="32"/>
      <c r="V165" s="33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2:32" x14ac:dyDescent="0.25">
      <c r="B166" s="13" t="s">
        <v>981</v>
      </c>
      <c r="C166" s="43" t="s">
        <v>809</v>
      </c>
      <c r="D166" s="38"/>
      <c r="E166" s="3"/>
      <c r="F166" s="2"/>
      <c r="G166" s="2"/>
      <c r="H166" s="4">
        <f t="shared" si="5"/>
        <v>7630</v>
      </c>
      <c r="I166" s="38">
        <v>0</v>
      </c>
      <c r="J166" s="3"/>
      <c r="K166" s="4"/>
      <c r="L166" s="4"/>
      <c r="M166" s="38">
        <v>27</v>
      </c>
      <c r="N166" s="4"/>
      <c r="O166" s="4"/>
      <c r="P166" s="4"/>
      <c r="Q166" s="4"/>
      <c r="R166" s="4"/>
      <c r="S166" s="4"/>
      <c r="T166" s="4">
        <f t="shared" si="1"/>
        <v>19062</v>
      </c>
      <c r="U166" s="32"/>
      <c r="V166" s="33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2:32" x14ac:dyDescent="0.25">
      <c r="B167" s="13" t="s">
        <v>981</v>
      </c>
      <c r="C167" s="43" t="s">
        <v>809</v>
      </c>
      <c r="D167" s="38"/>
      <c r="E167" s="3"/>
      <c r="F167" s="2"/>
      <c r="G167" s="2"/>
      <c r="H167" s="4">
        <f t="shared" si="5"/>
        <v>7630</v>
      </c>
      <c r="I167" s="38">
        <v>0</v>
      </c>
      <c r="J167" s="3"/>
      <c r="K167" s="4"/>
      <c r="L167" s="4"/>
      <c r="M167" s="38">
        <v>25</v>
      </c>
      <c r="N167" s="4"/>
      <c r="O167" s="4"/>
      <c r="P167" s="4"/>
      <c r="Q167" s="4"/>
      <c r="R167" s="4"/>
      <c r="S167" s="4"/>
      <c r="T167" s="4">
        <f t="shared" si="1"/>
        <v>19087</v>
      </c>
      <c r="U167" s="32"/>
      <c r="V167" s="33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2:32" x14ac:dyDescent="0.25">
      <c r="B168" s="13" t="s">
        <v>981</v>
      </c>
      <c r="C168" s="43" t="s">
        <v>809</v>
      </c>
      <c r="D168" s="38"/>
      <c r="E168" s="3"/>
      <c r="F168" s="2"/>
      <c r="G168" s="2"/>
      <c r="H168" s="4">
        <f t="shared" si="5"/>
        <v>7630</v>
      </c>
      <c r="I168" s="38">
        <v>0</v>
      </c>
      <c r="J168" s="3"/>
      <c r="K168" s="4"/>
      <c r="L168" s="4"/>
      <c r="M168" s="38">
        <v>7</v>
      </c>
      <c r="N168" s="4"/>
      <c r="O168" s="4"/>
      <c r="P168" s="4"/>
      <c r="Q168" s="4"/>
      <c r="R168" s="4"/>
      <c r="S168" s="4"/>
      <c r="T168" s="4">
        <f t="shared" si="1"/>
        <v>19094</v>
      </c>
      <c r="U168" s="32"/>
      <c r="V168" s="33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2:32" x14ac:dyDescent="0.25">
      <c r="B169" s="13" t="s">
        <v>981</v>
      </c>
      <c r="C169" s="43" t="s">
        <v>809</v>
      </c>
      <c r="D169" s="38"/>
      <c r="E169" s="3"/>
      <c r="F169" s="2"/>
      <c r="G169" s="2"/>
      <c r="H169" s="4">
        <f t="shared" si="5"/>
        <v>7630</v>
      </c>
      <c r="I169" s="38">
        <v>0</v>
      </c>
      <c r="J169" s="3"/>
      <c r="K169" s="4"/>
      <c r="L169" s="4"/>
      <c r="M169" s="38">
        <v>14</v>
      </c>
      <c r="N169" s="4"/>
      <c r="O169" s="4"/>
      <c r="P169" s="4"/>
      <c r="Q169" s="4"/>
      <c r="R169" s="4"/>
      <c r="S169" s="4"/>
      <c r="T169" s="4">
        <f t="shared" si="1"/>
        <v>19108</v>
      </c>
      <c r="U169" s="32"/>
      <c r="V169" s="33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2:32" x14ac:dyDescent="0.25">
      <c r="B170" s="13" t="s">
        <v>981</v>
      </c>
      <c r="C170" s="43" t="s">
        <v>809</v>
      </c>
      <c r="D170" s="38"/>
      <c r="E170" s="3"/>
      <c r="F170" s="2"/>
      <c r="G170" s="2"/>
      <c r="H170" s="4">
        <f t="shared" si="5"/>
        <v>7630</v>
      </c>
      <c r="I170" s="38">
        <v>0</v>
      </c>
      <c r="J170" s="3"/>
      <c r="K170" s="4"/>
      <c r="L170" s="4"/>
      <c r="M170" s="38">
        <v>48</v>
      </c>
      <c r="N170" s="4"/>
      <c r="O170" s="4"/>
      <c r="P170" s="4"/>
      <c r="Q170" s="4"/>
      <c r="R170" s="4"/>
      <c r="S170" s="4"/>
      <c r="T170" s="4">
        <f t="shared" si="1"/>
        <v>19156</v>
      </c>
      <c r="U170" s="32"/>
      <c r="V170" s="33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2:32" x14ac:dyDescent="0.25">
      <c r="B171" s="13" t="s">
        <v>981</v>
      </c>
      <c r="C171" s="43" t="s">
        <v>809</v>
      </c>
      <c r="D171" s="38"/>
      <c r="E171" s="3"/>
      <c r="F171" s="2"/>
      <c r="G171" s="2"/>
      <c r="H171" s="4">
        <f t="shared" si="5"/>
        <v>7630</v>
      </c>
      <c r="I171" s="38">
        <v>0</v>
      </c>
      <c r="J171" s="3"/>
      <c r="K171" s="4"/>
      <c r="L171" s="4"/>
      <c r="M171" s="38">
        <v>114</v>
      </c>
      <c r="N171" s="4"/>
      <c r="O171" s="4"/>
      <c r="P171" s="4"/>
      <c r="Q171" s="4"/>
      <c r="R171" s="4"/>
      <c r="S171" s="4"/>
      <c r="T171" s="4">
        <f t="shared" si="1"/>
        <v>19270</v>
      </c>
      <c r="U171" s="32"/>
      <c r="V171" s="33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2:32" x14ac:dyDescent="0.25">
      <c r="B172" s="13" t="s">
        <v>981</v>
      </c>
      <c r="C172" s="43" t="s">
        <v>820</v>
      </c>
      <c r="D172" s="38"/>
      <c r="E172" s="3"/>
      <c r="F172" s="2"/>
      <c r="G172" s="2"/>
      <c r="H172" s="4">
        <f t="shared" si="5"/>
        <v>7630</v>
      </c>
      <c r="I172" s="38">
        <v>0</v>
      </c>
      <c r="J172" s="3"/>
      <c r="K172" s="4"/>
      <c r="L172" s="4">
        <v>228</v>
      </c>
      <c r="M172" s="4"/>
      <c r="N172" s="4"/>
      <c r="O172" s="4"/>
      <c r="P172" s="4"/>
      <c r="Q172" s="4"/>
      <c r="R172" s="4"/>
      <c r="S172" s="4"/>
      <c r="T172" s="4">
        <f t="shared" si="1"/>
        <v>19498</v>
      </c>
      <c r="U172" s="32"/>
      <c r="V172" s="33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2:32" x14ac:dyDescent="0.25">
      <c r="B173" s="13" t="s">
        <v>982</v>
      </c>
      <c r="C173" s="43" t="s">
        <v>956</v>
      </c>
      <c r="D173" s="38">
        <v>1000</v>
      </c>
      <c r="E173" s="3"/>
      <c r="F173" s="2"/>
      <c r="G173" s="2"/>
      <c r="H173" s="4">
        <f t="shared" si="5"/>
        <v>8630</v>
      </c>
      <c r="I173" s="38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>
        <f t="shared" si="1"/>
        <v>19498</v>
      </c>
      <c r="U173" s="32"/>
      <c r="V173" s="33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2:32" x14ac:dyDescent="0.25">
      <c r="B174" s="13" t="s">
        <v>982</v>
      </c>
      <c r="C174" s="43" t="s">
        <v>886</v>
      </c>
      <c r="D174" s="38">
        <v>1000</v>
      </c>
      <c r="E174" s="3"/>
      <c r="F174" s="2"/>
      <c r="G174" s="2"/>
      <c r="H174" s="4">
        <f t="shared" si="5"/>
        <v>9630</v>
      </c>
      <c r="I174" s="38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>
        <f t="shared" si="1"/>
        <v>19498</v>
      </c>
      <c r="U174" s="32"/>
      <c r="V174" s="33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2:32" x14ac:dyDescent="0.25">
      <c r="B175" s="13" t="s">
        <v>982</v>
      </c>
      <c r="C175" s="43" t="s">
        <v>885</v>
      </c>
      <c r="D175" s="38">
        <v>1000</v>
      </c>
      <c r="E175" s="3"/>
      <c r="F175" s="2"/>
      <c r="G175" s="2"/>
      <c r="H175" s="4">
        <f t="shared" si="5"/>
        <v>10630</v>
      </c>
      <c r="I175" s="38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>
        <f t="shared" si="1"/>
        <v>19498</v>
      </c>
      <c r="U175" s="32"/>
      <c r="V175" s="33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2:32" x14ac:dyDescent="0.25">
      <c r="B176" s="13" t="s">
        <v>982</v>
      </c>
      <c r="C176" s="43" t="s">
        <v>887</v>
      </c>
      <c r="D176" s="38">
        <v>1000</v>
      </c>
      <c r="E176" s="3"/>
      <c r="F176" s="2"/>
      <c r="G176" s="2"/>
      <c r="H176" s="4">
        <f t="shared" si="5"/>
        <v>11630</v>
      </c>
      <c r="I176" s="38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>
        <f t="shared" si="1"/>
        <v>19498</v>
      </c>
      <c r="U176" s="32"/>
      <c r="V176" s="33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2:32" x14ac:dyDescent="0.25">
      <c r="B177" s="13" t="s">
        <v>982</v>
      </c>
      <c r="C177" s="43" t="s">
        <v>983</v>
      </c>
      <c r="D177" s="38">
        <v>1000</v>
      </c>
      <c r="E177" s="3"/>
      <c r="F177" s="2"/>
      <c r="G177" s="2"/>
      <c r="H177" s="4">
        <f t="shared" si="5"/>
        <v>12630</v>
      </c>
      <c r="I177" s="38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>
        <f t="shared" si="1"/>
        <v>19498</v>
      </c>
      <c r="U177" s="32"/>
      <c r="V177" s="33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2:32" x14ac:dyDescent="0.25">
      <c r="B178" s="13" t="s">
        <v>982</v>
      </c>
      <c r="C178" s="43" t="s">
        <v>871</v>
      </c>
      <c r="D178" s="38">
        <v>100</v>
      </c>
      <c r="E178" s="3"/>
      <c r="F178" s="2"/>
      <c r="G178" s="2"/>
      <c r="H178" s="4">
        <f t="shared" si="5"/>
        <v>12730</v>
      </c>
      <c r="I178" s="38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>
        <f t="shared" si="1"/>
        <v>19498</v>
      </c>
      <c r="U178" s="32"/>
      <c r="V178" s="33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2:32" x14ac:dyDescent="0.25">
      <c r="B179" s="13" t="s">
        <v>982</v>
      </c>
      <c r="C179" s="43" t="s">
        <v>984</v>
      </c>
      <c r="D179" s="38">
        <v>200</v>
      </c>
      <c r="E179" s="3"/>
      <c r="F179" s="2"/>
      <c r="G179" s="2"/>
      <c r="H179" s="4">
        <f t="shared" si="5"/>
        <v>12930</v>
      </c>
      <c r="I179" s="38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>
        <f t="shared" si="1"/>
        <v>19498</v>
      </c>
      <c r="U179" s="32"/>
      <c r="V179" s="33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2:32" x14ac:dyDescent="0.25">
      <c r="B180" s="13" t="s">
        <v>982</v>
      </c>
      <c r="C180" s="43" t="s">
        <v>900</v>
      </c>
      <c r="D180" s="38">
        <v>100</v>
      </c>
      <c r="E180" s="3"/>
      <c r="F180" s="2"/>
      <c r="G180" s="2"/>
      <c r="H180" s="4">
        <f t="shared" si="5"/>
        <v>13030</v>
      </c>
      <c r="I180" s="38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>
        <f t="shared" si="1"/>
        <v>19498</v>
      </c>
      <c r="U180" s="32"/>
      <c r="V180" s="33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2:32" x14ac:dyDescent="0.25">
      <c r="B181" s="13" t="s">
        <v>982</v>
      </c>
      <c r="C181" s="43" t="s">
        <v>985</v>
      </c>
      <c r="D181" s="38">
        <v>150</v>
      </c>
      <c r="E181" s="3"/>
      <c r="F181" s="2"/>
      <c r="G181" s="2"/>
      <c r="H181" s="4">
        <f t="shared" si="5"/>
        <v>13180</v>
      </c>
      <c r="I181" s="38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>
        <f t="shared" si="1"/>
        <v>19498</v>
      </c>
      <c r="U181" s="32"/>
      <c r="V181" s="33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2:32" x14ac:dyDescent="0.25">
      <c r="B182" s="13" t="s">
        <v>982</v>
      </c>
      <c r="C182" s="43" t="s">
        <v>979</v>
      </c>
      <c r="D182" s="38">
        <v>250</v>
      </c>
      <c r="E182" s="3"/>
      <c r="F182" s="2"/>
      <c r="G182" s="2"/>
      <c r="H182" s="4">
        <f t="shared" si="5"/>
        <v>13430</v>
      </c>
      <c r="I182" s="38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>
        <f t="shared" si="1"/>
        <v>19498</v>
      </c>
      <c r="U182" s="32"/>
      <c r="V182" s="33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2:32" x14ac:dyDescent="0.25">
      <c r="B183" s="13" t="s">
        <v>982</v>
      </c>
      <c r="C183" s="43" t="s">
        <v>878</v>
      </c>
      <c r="D183" s="38">
        <v>200</v>
      </c>
      <c r="E183" s="3"/>
      <c r="F183" s="2"/>
      <c r="G183" s="2"/>
      <c r="H183" s="4">
        <f t="shared" ref="H183:H246" si="6">H182+D183-E183-G183-F183</f>
        <v>13630</v>
      </c>
      <c r="I183" s="38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>
        <f t="shared" si="1"/>
        <v>19498</v>
      </c>
      <c r="U183" s="32"/>
      <c r="V183" s="33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2:32" x14ac:dyDescent="0.25">
      <c r="B184" s="13" t="s">
        <v>982</v>
      </c>
      <c r="C184" s="43" t="s">
        <v>986</v>
      </c>
      <c r="D184" s="38">
        <v>250</v>
      </c>
      <c r="E184" s="3"/>
      <c r="F184" s="2"/>
      <c r="G184" s="2"/>
      <c r="H184" s="4">
        <f t="shared" si="6"/>
        <v>13880</v>
      </c>
      <c r="I184" s="38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>
        <f t="shared" si="1"/>
        <v>19498</v>
      </c>
      <c r="U184" s="32"/>
      <c r="V184" s="33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2:32" x14ac:dyDescent="0.25">
      <c r="B185" s="13" t="s">
        <v>987</v>
      </c>
      <c r="C185" s="43" t="s">
        <v>988</v>
      </c>
      <c r="D185" s="38">
        <v>500</v>
      </c>
      <c r="E185" s="3"/>
      <c r="F185" s="2"/>
      <c r="G185" s="2"/>
      <c r="H185" s="4">
        <f t="shared" si="6"/>
        <v>14380</v>
      </c>
      <c r="I185" s="38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>
        <f t="shared" si="1"/>
        <v>19498</v>
      </c>
      <c r="U185" s="32"/>
      <c r="V185" s="33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2:32" x14ac:dyDescent="0.25">
      <c r="B186" s="13" t="s">
        <v>987</v>
      </c>
      <c r="C186" s="43" t="s">
        <v>989</v>
      </c>
      <c r="D186" s="38">
        <v>200</v>
      </c>
      <c r="E186" s="3"/>
      <c r="F186" s="2"/>
      <c r="G186" s="2"/>
      <c r="H186" s="4">
        <f t="shared" si="6"/>
        <v>14580</v>
      </c>
      <c r="I186" s="38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>
        <f t="shared" si="1"/>
        <v>19498</v>
      </c>
      <c r="U186" s="32"/>
      <c r="V186" s="33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2:32" x14ac:dyDescent="0.25">
      <c r="B187" s="13" t="s">
        <v>987</v>
      </c>
      <c r="C187" s="43" t="s">
        <v>893</v>
      </c>
      <c r="D187" s="38">
        <v>250</v>
      </c>
      <c r="E187" s="3"/>
      <c r="F187" s="2"/>
      <c r="G187" s="2"/>
      <c r="H187" s="4">
        <f t="shared" si="6"/>
        <v>14830</v>
      </c>
      <c r="I187" s="38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>
        <f t="shared" si="1"/>
        <v>19498</v>
      </c>
      <c r="U187" s="32"/>
      <c r="V187" s="33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2:32" x14ac:dyDescent="0.25">
      <c r="B188" s="13" t="s">
        <v>990</v>
      </c>
      <c r="C188" s="43" t="s">
        <v>947</v>
      </c>
      <c r="D188" s="38">
        <v>100</v>
      </c>
      <c r="E188" s="3"/>
      <c r="F188" s="2"/>
      <c r="G188" s="2"/>
      <c r="H188" s="4">
        <f t="shared" si="6"/>
        <v>14930</v>
      </c>
      <c r="I188" s="38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>
        <f t="shared" si="1"/>
        <v>19498</v>
      </c>
      <c r="U188" s="32"/>
      <c r="V188" s="33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2:32" x14ac:dyDescent="0.25">
      <c r="B189" s="13" t="s">
        <v>990</v>
      </c>
      <c r="C189" s="43" t="s">
        <v>991</v>
      </c>
      <c r="D189" s="38">
        <v>250</v>
      </c>
      <c r="E189" s="3"/>
      <c r="F189" s="2"/>
      <c r="G189" s="2"/>
      <c r="H189" s="4">
        <f t="shared" si="6"/>
        <v>15180</v>
      </c>
      <c r="I189" s="38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>
        <f t="shared" si="1"/>
        <v>19498</v>
      </c>
      <c r="U189" s="32"/>
      <c r="V189" s="33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2:32" x14ac:dyDescent="0.25">
      <c r="B190" s="13" t="s">
        <v>990</v>
      </c>
      <c r="C190" s="43" t="s">
        <v>992</v>
      </c>
      <c r="D190" s="38">
        <v>200</v>
      </c>
      <c r="E190" s="3"/>
      <c r="F190" s="2"/>
      <c r="G190" s="2"/>
      <c r="H190" s="4">
        <f t="shared" si="6"/>
        <v>15380</v>
      </c>
      <c r="I190" s="38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>
        <f t="shared" si="1"/>
        <v>19498</v>
      </c>
      <c r="U190" s="32"/>
      <c r="V190" s="33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2:32" x14ac:dyDescent="0.25">
      <c r="B191" s="13" t="s">
        <v>993</v>
      </c>
      <c r="C191" s="43" t="s">
        <v>784</v>
      </c>
      <c r="D191" s="38"/>
      <c r="E191" s="3">
        <v>14000</v>
      </c>
      <c r="F191" s="2"/>
      <c r="G191" s="2"/>
      <c r="H191" s="4">
        <f t="shared" si="6"/>
        <v>1380</v>
      </c>
      <c r="I191" s="38">
        <v>0</v>
      </c>
      <c r="J191" s="3"/>
      <c r="K191" s="4"/>
      <c r="L191" s="4"/>
      <c r="M191" s="4"/>
      <c r="N191" s="4"/>
      <c r="O191" s="4"/>
      <c r="P191" s="4">
        <v>14000</v>
      </c>
      <c r="Q191" s="4"/>
      <c r="R191" s="4"/>
      <c r="S191" s="4"/>
      <c r="T191" s="4">
        <f t="shared" si="1"/>
        <v>33498</v>
      </c>
      <c r="U191" s="32"/>
      <c r="V191" s="33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2:32" x14ac:dyDescent="0.25">
      <c r="B192" s="13" t="s">
        <v>994</v>
      </c>
      <c r="C192" s="43" t="s">
        <v>820</v>
      </c>
      <c r="D192" s="38"/>
      <c r="E192" s="3"/>
      <c r="F192" s="2"/>
      <c r="G192" s="2"/>
      <c r="H192" s="4">
        <f t="shared" si="6"/>
        <v>1380</v>
      </c>
      <c r="I192" s="38">
        <v>0</v>
      </c>
      <c r="J192" s="3"/>
      <c r="K192" s="4"/>
      <c r="L192" s="4"/>
      <c r="M192" s="38">
        <v>104</v>
      </c>
      <c r="N192" s="4"/>
      <c r="O192" s="4"/>
      <c r="P192" s="4"/>
      <c r="Q192" s="4"/>
      <c r="R192" s="4"/>
      <c r="S192" s="4"/>
      <c r="T192" s="4">
        <f t="shared" si="1"/>
        <v>33602</v>
      </c>
      <c r="U192" s="32"/>
      <c r="V192" s="33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2:32" x14ac:dyDescent="0.25">
      <c r="B193" s="13" t="s">
        <v>994</v>
      </c>
      <c r="C193" s="43" t="s">
        <v>820</v>
      </c>
      <c r="D193" s="38"/>
      <c r="E193" s="3"/>
      <c r="F193" s="2"/>
      <c r="G193" s="2"/>
      <c r="H193" s="4">
        <f t="shared" si="6"/>
        <v>1380</v>
      </c>
      <c r="I193" s="38">
        <v>0</v>
      </c>
      <c r="J193" s="3"/>
      <c r="K193" s="4"/>
      <c r="L193" s="4"/>
      <c r="M193" s="38">
        <v>27</v>
      </c>
      <c r="N193" s="4"/>
      <c r="O193" s="4"/>
      <c r="P193" s="4"/>
      <c r="Q193" s="4"/>
      <c r="R193" s="4"/>
      <c r="S193" s="4"/>
      <c r="T193" s="4">
        <f t="shared" si="1"/>
        <v>33629</v>
      </c>
      <c r="U193" s="32"/>
      <c r="V193" s="33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2:32" x14ac:dyDescent="0.25">
      <c r="B194" s="13" t="s">
        <v>994</v>
      </c>
      <c r="C194" s="43" t="s">
        <v>820</v>
      </c>
      <c r="D194" s="38"/>
      <c r="E194" s="3"/>
      <c r="F194" s="2"/>
      <c r="G194" s="2"/>
      <c r="H194" s="4">
        <f t="shared" si="6"/>
        <v>1380</v>
      </c>
      <c r="I194" s="38">
        <v>0</v>
      </c>
      <c r="J194" s="3"/>
      <c r="K194" s="4"/>
      <c r="L194" s="4"/>
      <c r="M194" s="38">
        <v>25</v>
      </c>
      <c r="N194" s="4"/>
      <c r="O194" s="4"/>
      <c r="P194" s="4"/>
      <c r="Q194" s="4"/>
      <c r="R194" s="4"/>
      <c r="S194" s="4"/>
      <c r="T194" s="4">
        <f t="shared" si="1"/>
        <v>33654</v>
      </c>
      <c r="U194" s="32"/>
      <c r="V194" s="33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2:32" x14ac:dyDescent="0.25">
      <c r="B195" s="13" t="s">
        <v>994</v>
      </c>
      <c r="C195" s="43" t="s">
        <v>820</v>
      </c>
      <c r="D195" s="38"/>
      <c r="E195" s="3"/>
      <c r="F195" s="2"/>
      <c r="G195" s="2"/>
      <c r="H195" s="4">
        <f t="shared" si="6"/>
        <v>1380</v>
      </c>
      <c r="I195" s="38">
        <v>0</v>
      </c>
      <c r="J195" s="3"/>
      <c r="K195" s="4"/>
      <c r="L195" s="4"/>
      <c r="M195" s="38">
        <v>7</v>
      </c>
      <c r="N195" s="4"/>
      <c r="O195" s="4"/>
      <c r="P195" s="4"/>
      <c r="Q195" s="4"/>
      <c r="R195" s="4"/>
      <c r="S195" s="4"/>
      <c r="T195" s="4">
        <f t="shared" si="1"/>
        <v>33661</v>
      </c>
      <c r="U195" s="32"/>
      <c r="V195" s="33"/>
      <c r="W195" s="4"/>
      <c r="X195" s="4"/>
      <c r="Y195" s="4"/>
      <c r="Z195" s="4"/>
      <c r="AA195" s="4"/>
      <c r="AB195" s="4"/>
      <c r="AC195" s="4"/>
      <c r="AD195" s="4"/>
      <c r="AE195" s="4"/>
      <c r="AF195" s="4">
        <f>AF54+(U195+X195+Y195+AB195+AC195+AD195)-(V195+W195+Z195+AA195+AE195)</f>
        <v>43800</v>
      </c>
    </row>
    <row r="196" spans="2:32" x14ac:dyDescent="0.25">
      <c r="B196" s="13" t="s">
        <v>994</v>
      </c>
      <c r="C196" s="43" t="s">
        <v>820</v>
      </c>
      <c r="D196" s="38"/>
      <c r="E196" s="3"/>
      <c r="F196" s="2"/>
      <c r="G196" s="2"/>
      <c r="H196" s="4">
        <f t="shared" si="6"/>
        <v>1380</v>
      </c>
      <c r="I196" s="38">
        <v>0</v>
      </c>
      <c r="J196" s="3"/>
      <c r="K196" s="4"/>
      <c r="L196" s="4"/>
      <c r="M196" s="38">
        <v>14</v>
      </c>
      <c r="N196" s="4"/>
      <c r="O196" s="4"/>
      <c r="P196" s="4"/>
      <c r="Q196" s="4"/>
      <c r="R196" s="4"/>
      <c r="S196" s="4"/>
      <c r="T196" s="4">
        <f t="shared" si="1"/>
        <v>33675</v>
      </c>
      <c r="U196" s="32"/>
      <c r="V196" s="33"/>
      <c r="W196" s="4"/>
      <c r="X196" s="4"/>
      <c r="Y196" s="4"/>
      <c r="Z196" s="4"/>
      <c r="AA196" s="4"/>
      <c r="AB196" s="4"/>
      <c r="AC196" s="4"/>
      <c r="AD196" s="4"/>
      <c r="AE196" s="4"/>
      <c r="AF196" s="4">
        <f t="shared" si="2"/>
        <v>43800</v>
      </c>
    </row>
    <row r="197" spans="2:32" x14ac:dyDescent="0.25">
      <c r="B197" s="13" t="s">
        <v>994</v>
      </c>
      <c r="C197" s="43" t="s">
        <v>820</v>
      </c>
      <c r="D197" s="38"/>
      <c r="E197" s="3"/>
      <c r="F197" s="2"/>
      <c r="G197" s="2"/>
      <c r="H197" s="4">
        <f t="shared" si="6"/>
        <v>1380</v>
      </c>
      <c r="I197" s="38">
        <v>0</v>
      </c>
      <c r="J197" s="3"/>
      <c r="K197" s="4"/>
      <c r="L197" s="4"/>
      <c r="M197" s="38">
        <v>48</v>
      </c>
      <c r="N197" s="4"/>
      <c r="O197" s="4"/>
      <c r="P197" s="4"/>
      <c r="Q197" s="4"/>
      <c r="R197" s="4"/>
      <c r="S197" s="4"/>
      <c r="T197" s="4">
        <f t="shared" si="1"/>
        <v>33723</v>
      </c>
      <c r="U197" s="32"/>
      <c r="V197" s="33"/>
      <c r="W197" s="4"/>
      <c r="X197" s="4"/>
      <c r="Y197" s="4"/>
      <c r="Z197" s="4"/>
      <c r="AA197" s="4"/>
      <c r="AB197" s="4"/>
      <c r="AC197" s="4"/>
      <c r="AD197" s="4"/>
      <c r="AE197" s="4"/>
      <c r="AF197" s="4">
        <f t="shared" si="2"/>
        <v>43800</v>
      </c>
    </row>
    <row r="198" spans="2:32" x14ac:dyDescent="0.25">
      <c r="B198" s="13" t="s">
        <v>994</v>
      </c>
      <c r="C198" s="43" t="s">
        <v>820</v>
      </c>
      <c r="D198" s="38"/>
      <c r="E198" s="3"/>
      <c r="F198" s="2"/>
      <c r="G198" s="2"/>
      <c r="H198" s="4">
        <f t="shared" si="6"/>
        <v>1380</v>
      </c>
      <c r="I198" s="38">
        <v>0</v>
      </c>
      <c r="J198" s="3"/>
      <c r="K198" s="4"/>
      <c r="L198" s="4"/>
      <c r="M198" s="38">
        <v>114</v>
      </c>
      <c r="N198" s="4"/>
      <c r="O198" s="4"/>
      <c r="P198" s="4"/>
      <c r="Q198" s="4"/>
      <c r="R198" s="4"/>
      <c r="S198" s="4"/>
      <c r="T198" s="4">
        <f t="shared" si="1"/>
        <v>33837</v>
      </c>
      <c r="U198" s="32"/>
      <c r="V198" s="33"/>
      <c r="W198" s="4"/>
      <c r="X198" s="4"/>
      <c r="Y198" s="4"/>
      <c r="Z198" s="4"/>
      <c r="AA198" s="4"/>
      <c r="AB198" s="4"/>
      <c r="AC198" s="4"/>
      <c r="AD198" s="4"/>
      <c r="AE198" s="4"/>
      <c r="AF198" s="4">
        <f t="shared" si="2"/>
        <v>43800</v>
      </c>
    </row>
    <row r="199" spans="2:32" x14ac:dyDescent="0.25">
      <c r="B199" s="13" t="s">
        <v>994</v>
      </c>
      <c r="C199" s="43" t="s">
        <v>820</v>
      </c>
      <c r="D199" s="38"/>
      <c r="E199" s="3"/>
      <c r="F199" s="2"/>
      <c r="G199" s="2"/>
      <c r="H199" s="4">
        <f t="shared" si="6"/>
        <v>1380</v>
      </c>
      <c r="I199" s="38">
        <v>0</v>
      </c>
      <c r="J199" s="3"/>
      <c r="K199" s="4"/>
      <c r="L199" s="4"/>
      <c r="M199" s="38">
        <v>287</v>
      </c>
      <c r="N199" s="4"/>
      <c r="O199" s="4"/>
      <c r="P199" s="4"/>
      <c r="Q199" s="4"/>
      <c r="R199" s="4"/>
      <c r="S199" s="4"/>
      <c r="T199" s="4">
        <f t="shared" si="1"/>
        <v>34124</v>
      </c>
      <c r="U199" s="32"/>
      <c r="V199" s="33"/>
      <c r="W199" s="4"/>
      <c r="X199" s="4"/>
      <c r="Y199" s="4"/>
      <c r="Z199" s="4"/>
      <c r="AA199" s="4"/>
      <c r="AB199" s="4"/>
      <c r="AC199" s="4"/>
      <c r="AD199" s="4"/>
      <c r="AE199" s="4"/>
      <c r="AF199" s="4">
        <f t="shared" si="2"/>
        <v>43800</v>
      </c>
    </row>
    <row r="200" spans="2:32" x14ac:dyDescent="0.25">
      <c r="B200" s="13" t="s">
        <v>995</v>
      </c>
      <c r="C200" s="43" t="s">
        <v>856</v>
      </c>
      <c r="D200" s="38">
        <v>0</v>
      </c>
      <c r="E200" s="3">
        <v>0</v>
      </c>
      <c r="F200" s="2"/>
      <c r="G200" s="2">
        <v>1000</v>
      </c>
      <c r="H200" s="4">
        <f t="shared" si="6"/>
        <v>380</v>
      </c>
      <c r="I200" s="38">
        <v>0</v>
      </c>
      <c r="J200" s="3">
        <v>0</v>
      </c>
      <c r="K200" s="4"/>
      <c r="L200" s="4"/>
      <c r="M200" s="4"/>
      <c r="N200" s="4"/>
      <c r="O200" s="4"/>
      <c r="P200" s="4"/>
      <c r="Q200" s="4"/>
      <c r="R200" s="4"/>
      <c r="S200" s="4"/>
      <c r="T200" s="4">
        <f t="shared" si="1"/>
        <v>34124</v>
      </c>
      <c r="U200" s="32"/>
      <c r="V200" s="33"/>
      <c r="W200" s="4"/>
      <c r="X200" s="4"/>
      <c r="Y200" s="4"/>
      <c r="Z200" s="4"/>
      <c r="AA200" s="4"/>
      <c r="AB200" s="4"/>
      <c r="AC200" s="4"/>
      <c r="AD200" s="4"/>
      <c r="AE200" s="4"/>
      <c r="AF200" s="4">
        <f t="shared" si="2"/>
        <v>43800</v>
      </c>
    </row>
    <row r="201" spans="2:32" x14ac:dyDescent="0.25">
      <c r="B201" s="13" t="s">
        <v>996</v>
      </c>
      <c r="C201" s="43" t="s">
        <v>820</v>
      </c>
      <c r="D201" s="38"/>
      <c r="E201" s="3"/>
      <c r="F201" s="2"/>
      <c r="G201" s="2"/>
      <c r="H201" s="4">
        <f t="shared" si="6"/>
        <v>380</v>
      </c>
      <c r="I201" s="38">
        <v>0</v>
      </c>
      <c r="J201" s="3"/>
      <c r="K201" s="4"/>
      <c r="L201" s="4"/>
      <c r="M201" s="38">
        <v>104</v>
      </c>
      <c r="N201" s="4"/>
      <c r="O201" s="4"/>
      <c r="P201" s="4"/>
      <c r="Q201" s="4"/>
      <c r="R201" s="4"/>
      <c r="S201" s="4"/>
      <c r="T201" s="4">
        <f t="shared" si="1"/>
        <v>34228</v>
      </c>
      <c r="U201" s="32"/>
      <c r="V201" s="33"/>
      <c r="W201" s="4"/>
      <c r="X201" s="4"/>
      <c r="Y201" s="4"/>
      <c r="Z201" s="4"/>
      <c r="AA201" s="4"/>
      <c r="AB201" s="4"/>
      <c r="AC201" s="4"/>
      <c r="AD201" s="4"/>
      <c r="AE201" s="4"/>
      <c r="AF201" s="4">
        <f t="shared" si="2"/>
        <v>43800</v>
      </c>
    </row>
    <row r="202" spans="2:32" x14ac:dyDescent="0.25">
      <c r="B202" s="13" t="s">
        <v>996</v>
      </c>
      <c r="C202" s="43" t="s">
        <v>820</v>
      </c>
      <c r="D202" s="38"/>
      <c r="E202" s="3"/>
      <c r="F202" s="2"/>
      <c r="G202" s="2"/>
      <c r="H202" s="4">
        <f t="shared" si="6"/>
        <v>380</v>
      </c>
      <c r="I202" s="38">
        <v>0</v>
      </c>
      <c r="J202" s="3"/>
      <c r="K202" s="4"/>
      <c r="L202" s="4"/>
      <c r="M202" s="38">
        <v>27</v>
      </c>
      <c r="N202" s="4"/>
      <c r="O202" s="4"/>
      <c r="P202" s="4"/>
      <c r="Q202" s="4"/>
      <c r="R202" s="4"/>
      <c r="S202" s="4"/>
      <c r="T202" s="4">
        <f t="shared" ref="T202:T210" si="7">T201+(I202+L202+M202+P202+Q202+R202)-(J202+K202+N202+O202+S202)</f>
        <v>34255</v>
      </c>
      <c r="U202" s="32"/>
      <c r="V202" s="33"/>
      <c r="W202" s="4"/>
      <c r="X202" s="4"/>
      <c r="Y202" s="4"/>
      <c r="Z202" s="4"/>
      <c r="AA202" s="4"/>
      <c r="AB202" s="4"/>
      <c r="AC202" s="4"/>
      <c r="AD202" s="4"/>
      <c r="AE202" s="4"/>
      <c r="AF202" s="4">
        <f t="shared" si="2"/>
        <v>43800</v>
      </c>
    </row>
    <row r="203" spans="2:32" x14ac:dyDescent="0.25">
      <c r="B203" s="13" t="s">
        <v>996</v>
      </c>
      <c r="C203" s="43" t="s">
        <v>820</v>
      </c>
      <c r="D203" s="38"/>
      <c r="E203" s="3"/>
      <c r="F203" s="2"/>
      <c r="G203" s="2"/>
      <c r="H203" s="4">
        <f t="shared" si="6"/>
        <v>380</v>
      </c>
      <c r="I203" s="38">
        <v>0</v>
      </c>
      <c r="J203" s="3"/>
      <c r="K203" s="4"/>
      <c r="L203" s="4"/>
      <c r="M203" s="38">
        <v>25</v>
      </c>
      <c r="N203" s="4"/>
      <c r="O203" s="4"/>
      <c r="P203" s="4"/>
      <c r="Q203" s="4"/>
      <c r="R203" s="4"/>
      <c r="S203" s="4"/>
      <c r="T203" s="4">
        <f t="shared" si="7"/>
        <v>34280</v>
      </c>
      <c r="U203" s="32"/>
      <c r="V203" s="33"/>
      <c r="W203" s="4"/>
      <c r="X203" s="4"/>
      <c r="Y203" s="4"/>
      <c r="Z203" s="4"/>
      <c r="AA203" s="4"/>
      <c r="AB203" s="4"/>
      <c r="AC203" s="4"/>
      <c r="AD203" s="4"/>
      <c r="AE203" s="4"/>
      <c r="AF203" s="4">
        <f t="shared" si="2"/>
        <v>43800</v>
      </c>
    </row>
    <row r="204" spans="2:32" x14ac:dyDescent="0.25">
      <c r="B204" s="13" t="s">
        <v>996</v>
      </c>
      <c r="C204" s="43" t="s">
        <v>820</v>
      </c>
      <c r="D204" s="38"/>
      <c r="E204" s="3"/>
      <c r="F204" s="2"/>
      <c r="G204" s="2"/>
      <c r="H204" s="4">
        <f t="shared" si="6"/>
        <v>380</v>
      </c>
      <c r="I204" s="38">
        <v>0</v>
      </c>
      <c r="J204" s="3"/>
      <c r="K204" s="4"/>
      <c r="L204" s="4"/>
      <c r="M204" s="38">
        <v>7</v>
      </c>
      <c r="N204" s="4"/>
      <c r="O204" s="4"/>
      <c r="P204" s="4"/>
      <c r="Q204" s="4"/>
      <c r="R204" s="4"/>
      <c r="S204" s="4"/>
      <c r="T204" s="4">
        <f t="shared" si="7"/>
        <v>34287</v>
      </c>
      <c r="U204" s="32"/>
      <c r="V204" s="33"/>
      <c r="W204" s="4"/>
      <c r="X204" s="4"/>
      <c r="Y204" s="4"/>
      <c r="Z204" s="4"/>
      <c r="AA204" s="4"/>
      <c r="AB204" s="4"/>
      <c r="AC204" s="4"/>
      <c r="AD204" s="4"/>
      <c r="AE204" s="4"/>
      <c r="AF204" s="4">
        <f t="shared" si="2"/>
        <v>43800</v>
      </c>
    </row>
    <row r="205" spans="2:32" x14ac:dyDescent="0.25">
      <c r="B205" s="13" t="s">
        <v>996</v>
      </c>
      <c r="C205" s="43" t="s">
        <v>820</v>
      </c>
      <c r="D205" s="38"/>
      <c r="E205" s="3"/>
      <c r="F205" s="2"/>
      <c r="G205" s="2"/>
      <c r="H205" s="4">
        <f t="shared" si="6"/>
        <v>380</v>
      </c>
      <c r="I205" s="38">
        <v>0</v>
      </c>
      <c r="J205" s="3"/>
      <c r="K205" s="4"/>
      <c r="L205" s="4"/>
      <c r="M205" s="38">
        <v>14</v>
      </c>
      <c r="N205" s="4"/>
      <c r="O205" s="4"/>
      <c r="P205" s="4"/>
      <c r="Q205" s="4"/>
      <c r="R205" s="4"/>
      <c r="S205" s="4"/>
      <c r="T205" s="4">
        <f t="shared" si="7"/>
        <v>34301</v>
      </c>
      <c r="U205" s="32"/>
      <c r="V205" s="33"/>
      <c r="W205" s="4"/>
      <c r="X205" s="4"/>
      <c r="Y205" s="4"/>
      <c r="Z205" s="4"/>
      <c r="AA205" s="4"/>
      <c r="AB205" s="4"/>
      <c r="AC205" s="4"/>
      <c r="AD205" s="4"/>
      <c r="AE205" s="4"/>
      <c r="AF205" s="4">
        <f t="shared" si="2"/>
        <v>43800</v>
      </c>
    </row>
    <row r="206" spans="2:32" x14ac:dyDescent="0.25">
      <c r="B206" s="13" t="s">
        <v>996</v>
      </c>
      <c r="C206" s="43" t="s">
        <v>820</v>
      </c>
      <c r="D206" s="38"/>
      <c r="E206" s="3"/>
      <c r="F206" s="2"/>
      <c r="G206" s="2"/>
      <c r="H206" s="4">
        <f t="shared" si="6"/>
        <v>380</v>
      </c>
      <c r="I206" s="38">
        <v>0</v>
      </c>
      <c r="J206" s="3"/>
      <c r="K206" s="4"/>
      <c r="L206" s="4"/>
      <c r="M206" s="38">
        <v>48</v>
      </c>
      <c r="N206" s="4"/>
      <c r="O206" s="4"/>
      <c r="P206" s="4"/>
      <c r="Q206" s="4"/>
      <c r="R206" s="4"/>
      <c r="S206" s="4"/>
      <c r="T206" s="4">
        <f t="shared" si="7"/>
        <v>34349</v>
      </c>
      <c r="U206" s="32"/>
      <c r="V206" s="33"/>
      <c r="W206" s="4"/>
      <c r="X206" s="4"/>
      <c r="Y206" s="4"/>
      <c r="Z206" s="4"/>
      <c r="AA206" s="4"/>
      <c r="AB206" s="4"/>
      <c r="AC206" s="4"/>
      <c r="AD206" s="4"/>
      <c r="AE206" s="4"/>
      <c r="AF206" s="4">
        <f t="shared" si="2"/>
        <v>43800</v>
      </c>
    </row>
    <row r="207" spans="2:32" x14ac:dyDescent="0.25">
      <c r="B207" s="13" t="s">
        <v>996</v>
      </c>
      <c r="C207" s="43" t="s">
        <v>820</v>
      </c>
      <c r="D207" s="38"/>
      <c r="E207" s="3"/>
      <c r="F207" s="2"/>
      <c r="G207" s="2"/>
      <c r="H207" s="4">
        <f t="shared" si="6"/>
        <v>380</v>
      </c>
      <c r="I207" s="38">
        <v>0</v>
      </c>
      <c r="J207" s="3"/>
      <c r="K207" s="4"/>
      <c r="L207" s="4"/>
      <c r="M207" s="38">
        <v>114</v>
      </c>
      <c r="N207" s="4"/>
      <c r="O207" s="4"/>
      <c r="P207" s="4"/>
      <c r="Q207" s="4"/>
      <c r="R207" s="4"/>
      <c r="S207" s="4"/>
      <c r="T207" s="4">
        <f t="shared" si="7"/>
        <v>34463</v>
      </c>
      <c r="U207" s="32"/>
      <c r="V207" s="33"/>
      <c r="W207" s="4"/>
      <c r="X207" s="4"/>
      <c r="Y207" s="4"/>
      <c r="Z207" s="4"/>
      <c r="AA207" s="4"/>
      <c r="AB207" s="4"/>
      <c r="AC207" s="4"/>
      <c r="AD207" s="4"/>
      <c r="AE207" s="4"/>
      <c r="AF207" s="4">
        <f t="shared" si="2"/>
        <v>43800</v>
      </c>
    </row>
    <row r="208" spans="2:32" x14ac:dyDescent="0.25">
      <c r="B208" s="13" t="s">
        <v>996</v>
      </c>
      <c r="C208" s="43" t="s">
        <v>820</v>
      </c>
      <c r="D208" s="38"/>
      <c r="E208" s="3"/>
      <c r="F208" s="2"/>
      <c r="G208" s="2"/>
      <c r="H208" s="4">
        <f t="shared" si="6"/>
        <v>380</v>
      </c>
      <c r="I208" s="38">
        <v>0</v>
      </c>
      <c r="J208" s="3"/>
      <c r="K208" s="4"/>
      <c r="L208" s="4"/>
      <c r="M208" s="38">
        <v>228</v>
      </c>
      <c r="N208" s="4"/>
      <c r="O208" s="4"/>
      <c r="P208" s="4"/>
      <c r="Q208" s="4"/>
      <c r="R208" s="4"/>
      <c r="S208" s="4"/>
      <c r="T208" s="4">
        <f t="shared" si="7"/>
        <v>34691</v>
      </c>
      <c r="U208" s="32"/>
      <c r="V208" s="33"/>
      <c r="W208" s="4"/>
      <c r="X208" s="4"/>
      <c r="Y208" s="4"/>
      <c r="Z208" s="4"/>
      <c r="AA208" s="4"/>
      <c r="AB208" s="4"/>
      <c r="AC208" s="4"/>
      <c r="AD208" s="4"/>
      <c r="AE208" s="4"/>
      <c r="AF208" s="4">
        <f t="shared" ref="AF208:AF270" si="8">AF207+(U208+X208+Y208+AB208+AC208+AD208)-(V208+W208+Z208+AA208+AE208)</f>
        <v>43800</v>
      </c>
    </row>
    <row r="209" spans="2:32" x14ac:dyDescent="0.25">
      <c r="B209" s="13" t="s">
        <v>997</v>
      </c>
      <c r="C209" s="43" t="s">
        <v>820</v>
      </c>
      <c r="D209" s="38"/>
      <c r="E209" s="3"/>
      <c r="F209" s="2"/>
      <c r="G209" s="2"/>
      <c r="H209" s="4">
        <f t="shared" si="6"/>
        <v>380</v>
      </c>
      <c r="I209" s="38">
        <v>0</v>
      </c>
      <c r="J209" s="3"/>
      <c r="K209" s="4"/>
      <c r="L209" s="4"/>
      <c r="M209" s="38">
        <v>104</v>
      </c>
      <c r="N209" s="4"/>
      <c r="O209" s="4"/>
      <c r="P209" s="4"/>
      <c r="Q209" s="4"/>
      <c r="R209" s="4"/>
      <c r="S209" s="4"/>
      <c r="T209" s="4">
        <f t="shared" si="7"/>
        <v>34795</v>
      </c>
      <c r="U209" s="32"/>
      <c r="V209" s="33"/>
      <c r="W209" s="4"/>
      <c r="X209" s="4"/>
      <c r="Y209" s="4"/>
      <c r="Z209" s="4"/>
      <c r="AA209" s="4"/>
      <c r="AB209" s="4"/>
      <c r="AC209" s="4"/>
      <c r="AD209" s="4"/>
      <c r="AE209" s="4"/>
      <c r="AF209" s="4">
        <f t="shared" si="8"/>
        <v>43800</v>
      </c>
    </row>
    <row r="210" spans="2:32" x14ac:dyDescent="0.25">
      <c r="B210" s="13" t="s">
        <v>997</v>
      </c>
      <c r="C210" s="43" t="s">
        <v>820</v>
      </c>
      <c r="D210" s="38"/>
      <c r="E210" s="3"/>
      <c r="F210" s="2"/>
      <c r="G210" s="2"/>
      <c r="H210" s="4">
        <f t="shared" si="6"/>
        <v>380</v>
      </c>
      <c r="I210" s="38">
        <v>0</v>
      </c>
      <c r="J210" s="3"/>
      <c r="K210" s="4"/>
      <c r="L210" s="4"/>
      <c r="M210" s="38">
        <v>27</v>
      </c>
      <c r="N210" s="4"/>
      <c r="O210" s="4"/>
      <c r="P210" s="4"/>
      <c r="Q210" s="4"/>
      <c r="R210" s="4"/>
      <c r="S210" s="4"/>
      <c r="T210" s="4">
        <f t="shared" si="7"/>
        <v>34822</v>
      </c>
      <c r="U210" s="32"/>
      <c r="V210" s="33"/>
      <c r="W210" s="4"/>
      <c r="X210" s="4"/>
      <c r="Y210" s="4"/>
      <c r="Z210" s="4"/>
      <c r="AA210" s="4"/>
      <c r="AB210" s="4"/>
      <c r="AC210" s="4"/>
      <c r="AD210" s="4"/>
      <c r="AE210" s="4"/>
      <c r="AF210" s="4">
        <f t="shared" si="8"/>
        <v>43800</v>
      </c>
    </row>
    <row r="211" spans="2:32" x14ac:dyDescent="0.25">
      <c r="B211" s="13" t="s">
        <v>997</v>
      </c>
      <c r="C211" s="43" t="s">
        <v>820</v>
      </c>
      <c r="D211" s="38"/>
      <c r="E211" s="3"/>
      <c r="F211" s="2"/>
      <c r="G211" s="2"/>
      <c r="H211" s="4">
        <f t="shared" si="6"/>
        <v>380</v>
      </c>
      <c r="I211" s="38">
        <v>0</v>
      </c>
      <c r="J211" s="3"/>
      <c r="K211" s="4"/>
      <c r="L211" s="4"/>
      <c r="M211" s="38">
        <v>25</v>
      </c>
      <c r="N211" s="4"/>
      <c r="O211" s="4"/>
      <c r="P211" s="4"/>
      <c r="Q211" s="4"/>
      <c r="R211" s="4"/>
      <c r="S211" s="4"/>
      <c r="T211" s="4">
        <f t="shared" ref="T211:T226" si="9">T210+(I211+L211+M211+P211+Q211+R211)-(J211+K211+N211+O211+S211)</f>
        <v>34847</v>
      </c>
      <c r="U211" s="32"/>
      <c r="V211" s="33"/>
      <c r="W211" s="4"/>
      <c r="X211" s="4"/>
      <c r="Y211" s="4"/>
      <c r="Z211" s="4"/>
      <c r="AA211" s="4"/>
      <c r="AB211" s="4"/>
      <c r="AC211" s="4"/>
      <c r="AD211" s="4"/>
      <c r="AE211" s="4"/>
      <c r="AF211" s="4">
        <f t="shared" si="8"/>
        <v>43800</v>
      </c>
    </row>
    <row r="212" spans="2:32" x14ac:dyDescent="0.25">
      <c r="B212" s="13" t="s">
        <v>997</v>
      </c>
      <c r="C212" s="43" t="s">
        <v>820</v>
      </c>
      <c r="D212" s="38"/>
      <c r="E212" s="3"/>
      <c r="F212" s="2"/>
      <c r="G212" s="2"/>
      <c r="H212" s="4">
        <f t="shared" si="6"/>
        <v>380</v>
      </c>
      <c r="I212" s="38">
        <v>0</v>
      </c>
      <c r="J212" s="3"/>
      <c r="K212" s="4"/>
      <c r="L212" s="4"/>
      <c r="M212" s="38">
        <v>7</v>
      </c>
      <c r="N212" s="4"/>
      <c r="O212" s="4"/>
      <c r="P212" s="4"/>
      <c r="Q212" s="4"/>
      <c r="R212" s="4"/>
      <c r="S212" s="4"/>
      <c r="T212" s="4">
        <f t="shared" si="9"/>
        <v>34854</v>
      </c>
      <c r="U212" s="32"/>
      <c r="V212" s="33"/>
      <c r="W212" s="4"/>
      <c r="X212" s="4"/>
      <c r="Y212" s="4"/>
      <c r="Z212" s="4"/>
      <c r="AA212" s="4"/>
      <c r="AB212" s="4"/>
      <c r="AC212" s="4"/>
      <c r="AD212" s="4"/>
      <c r="AE212" s="4"/>
      <c r="AF212" s="4">
        <f t="shared" si="8"/>
        <v>43800</v>
      </c>
    </row>
    <row r="213" spans="2:32" x14ac:dyDescent="0.25">
      <c r="B213" s="13" t="s">
        <v>997</v>
      </c>
      <c r="C213" s="43" t="s">
        <v>820</v>
      </c>
      <c r="D213" s="38"/>
      <c r="E213" s="3"/>
      <c r="F213" s="2"/>
      <c r="G213" s="2"/>
      <c r="H213" s="4">
        <f t="shared" si="6"/>
        <v>380</v>
      </c>
      <c r="I213" s="38">
        <v>0</v>
      </c>
      <c r="J213" s="3"/>
      <c r="K213" s="4"/>
      <c r="L213" s="4"/>
      <c r="M213" s="38">
        <v>14</v>
      </c>
      <c r="N213" s="4"/>
      <c r="O213" s="4"/>
      <c r="P213" s="4"/>
      <c r="Q213" s="4"/>
      <c r="R213" s="4"/>
      <c r="S213" s="4"/>
      <c r="T213" s="4">
        <f t="shared" si="9"/>
        <v>34868</v>
      </c>
      <c r="U213" s="32"/>
      <c r="V213" s="33"/>
      <c r="W213" s="4"/>
      <c r="X213" s="4"/>
      <c r="Y213" s="4"/>
      <c r="Z213" s="4"/>
      <c r="AA213" s="4"/>
      <c r="AB213" s="4"/>
      <c r="AC213" s="4"/>
      <c r="AD213" s="4"/>
      <c r="AE213" s="4"/>
      <c r="AF213" s="4">
        <f t="shared" si="8"/>
        <v>43800</v>
      </c>
    </row>
    <row r="214" spans="2:32" x14ac:dyDescent="0.25">
      <c r="B214" s="13" t="s">
        <v>997</v>
      </c>
      <c r="C214" s="43" t="s">
        <v>820</v>
      </c>
      <c r="D214" s="38"/>
      <c r="E214" s="3"/>
      <c r="F214" s="2"/>
      <c r="G214" s="2"/>
      <c r="H214" s="4">
        <f t="shared" si="6"/>
        <v>380</v>
      </c>
      <c r="I214" s="38">
        <v>0</v>
      </c>
      <c r="J214" s="3"/>
      <c r="K214" s="4"/>
      <c r="L214" s="4"/>
      <c r="M214" s="38">
        <v>48</v>
      </c>
      <c r="N214" s="4"/>
      <c r="O214" s="4"/>
      <c r="P214" s="4"/>
      <c r="Q214" s="4"/>
      <c r="R214" s="4"/>
      <c r="S214" s="4"/>
      <c r="T214" s="4">
        <f t="shared" si="9"/>
        <v>34916</v>
      </c>
      <c r="U214" s="32"/>
      <c r="V214" s="33"/>
      <c r="W214" s="4"/>
      <c r="X214" s="4"/>
      <c r="Y214" s="4"/>
      <c r="Z214" s="4"/>
      <c r="AA214" s="4"/>
      <c r="AB214" s="4"/>
      <c r="AC214" s="4"/>
      <c r="AD214" s="4"/>
      <c r="AE214" s="4"/>
      <c r="AF214" s="4">
        <f t="shared" si="8"/>
        <v>43800</v>
      </c>
    </row>
    <row r="215" spans="2:32" x14ac:dyDescent="0.25">
      <c r="B215" s="13" t="s">
        <v>997</v>
      </c>
      <c r="C215" s="43" t="s">
        <v>820</v>
      </c>
      <c r="D215" s="38"/>
      <c r="E215" s="3"/>
      <c r="F215" s="2"/>
      <c r="G215" s="2"/>
      <c r="H215" s="4">
        <f t="shared" si="6"/>
        <v>380</v>
      </c>
      <c r="I215" s="38">
        <v>0</v>
      </c>
      <c r="J215" s="3"/>
      <c r="K215" s="4"/>
      <c r="L215" s="4"/>
      <c r="M215" s="38">
        <v>114</v>
      </c>
      <c r="N215" s="4"/>
      <c r="O215" s="4"/>
      <c r="P215" s="4"/>
      <c r="Q215" s="4"/>
      <c r="R215" s="4"/>
      <c r="S215" s="4"/>
      <c r="T215" s="4">
        <f t="shared" si="9"/>
        <v>35030</v>
      </c>
      <c r="U215" s="32"/>
      <c r="V215" s="33"/>
      <c r="W215" s="4"/>
      <c r="X215" s="4"/>
      <c r="Y215" s="4"/>
      <c r="Z215" s="4"/>
      <c r="AA215" s="4"/>
      <c r="AB215" s="4"/>
      <c r="AC215" s="4"/>
      <c r="AD215" s="4"/>
      <c r="AE215" s="4"/>
      <c r="AF215" s="4">
        <f t="shared" si="8"/>
        <v>43800</v>
      </c>
    </row>
    <row r="216" spans="2:32" x14ac:dyDescent="0.25">
      <c r="B216" s="13" t="s">
        <v>997</v>
      </c>
      <c r="C216" s="43" t="s">
        <v>820</v>
      </c>
      <c r="D216" s="38"/>
      <c r="E216" s="3"/>
      <c r="F216" s="2"/>
      <c r="G216" s="2"/>
      <c r="H216" s="4">
        <f t="shared" si="6"/>
        <v>380</v>
      </c>
      <c r="I216" s="38">
        <v>0</v>
      </c>
      <c r="J216" s="3"/>
      <c r="K216" s="4"/>
      <c r="L216" s="4"/>
      <c r="M216" s="38">
        <v>228</v>
      </c>
      <c r="N216" s="4"/>
      <c r="O216" s="4"/>
      <c r="P216" s="4"/>
      <c r="Q216" s="4"/>
      <c r="R216" s="4"/>
      <c r="S216" s="4"/>
      <c r="T216" s="4">
        <f t="shared" si="9"/>
        <v>35258</v>
      </c>
      <c r="U216" s="32"/>
      <c r="V216" s="33"/>
      <c r="W216" s="4"/>
      <c r="X216" s="4"/>
      <c r="Y216" s="4"/>
      <c r="Z216" s="4"/>
      <c r="AA216" s="4"/>
      <c r="AB216" s="4"/>
      <c r="AC216" s="4"/>
      <c r="AD216" s="4"/>
      <c r="AE216" s="4"/>
      <c r="AF216" s="4">
        <f t="shared" si="8"/>
        <v>43800</v>
      </c>
    </row>
    <row r="217" spans="2:32" x14ac:dyDescent="0.25">
      <c r="B217" s="13" t="s">
        <v>998</v>
      </c>
      <c r="C217" s="43" t="s">
        <v>820</v>
      </c>
      <c r="D217" s="38"/>
      <c r="E217" s="3"/>
      <c r="F217" s="2"/>
      <c r="G217" s="2"/>
      <c r="H217" s="4">
        <f t="shared" si="6"/>
        <v>380</v>
      </c>
      <c r="I217" s="38">
        <v>0</v>
      </c>
      <c r="J217" s="3"/>
      <c r="K217" s="4"/>
      <c r="L217" s="4"/>
      <c r="M217" s="38">
        <v>104</v>
      </c>
      <c r="N217" s="4"/>
      <c r="O217" s="4"/>
      <c r="P217" s="4"/>
      <c r="Q217" s="4"/>
      <c r="R217" s="4"/>
      <c r="S217" s="4"/>
      <c r="T217" s="4">
        <f t="shared" si="9"/>
        <v>35362</v>
      </c>
      <c r="U217" s="32"/>
      <c r="V217" s="33"/>
      <c r="W217" s="4"/>
      <c r="X217" s="4"/>
      <c r="Y217" s="4"/>
      <c r="Z217" s="4"/>
      <c r="AA217" s="4"/>
      <c r="AB217" s="4"/>
      <c r="AC217" s="4"/>
      <c r="AD217" s="4"/>
      <c r="AE217" s="4"/>
      <c r="AF217" s="4">
        <f t="shared" si="8"/>
        <v>43800</v>
      </c>
    </row>
    <row r="218" spans="2:32" x14ac:dyDescent="0.25">
      <c r="B218" s="13" t="s">
        <v>998</v>
      </c>
      <c r="C218" s="43" t="s">
        <v>820</v>
      </c>
      <c r="D218" s="38"/>
      <c r="E218" s="3"/>
      <c r="F218" s="2"/>
      <c r="G218" s="2"/>
      <c r="H218" s="4">
        <f t="shared" si="6"/>
        <v>380</v>
      </c>
      <c r="I218" s="38">
        <v>0</v>
      </c>
      <c r="J218" s="3"/>
      <c r="K218" s="4"/>
      <c r="L218" s="4"/>
      <c r="M218" s="38">
        <v>27</v>
      </c>
      <c r="N218" s="4"/>
      <c r="O218" s="4"/>
      <c r="P218" s="4"/>
      <c r="Q218" s="4"/>
      <c r="R218" s="4"/>
      <c r="S218" s="4"/>
      <c r="T218" s="4">
        <f t="shared" si="9"/>
        <v>35389</v>
      </c>
      <c r="U218" s="32"/>
      <c r="V218" s="33"/>
      <c r="W218" s="4"/>
      <c r="X218" s="4"/>
      <c r="Y218" s="4"/>
      <c r="Z218" s="4"/>
      <c r="AA218" s="4"/>
      <c r="AB218" s="4"/>
      <c r="AC218" s="4"/>
      <c r="AD218" s="4"/>
      <c r="AE218" s="4"/>
      <c r="AF218" s="4">
        <f t="shared" si="8"/>
        <v>43800</v>
      </c>
    </row>
    <row r="219" spans="2:32" x14ac:dyDescent="0.25">
      <c r="B219" s="13" t="s">
        <v>998</v>
      </c>
      <c r="C219" s="43" t="s">
        <v>820</v>
      </c>
      <c r="D219" s="38"/>
      <c r="E219" s="3"/>
      <c r="F219" s="2"/>
      <c r="G219" s="2"/>
      <c r="H219" s="4">
        <f t="shared" si="6"/>
        <v>380</v>
      </c>
      <c r="I219" s="38">
        <v>0</v>
      </c>
      <c r="J219" s="3"/>
      <c r="K219" s="4"/>
      <c r="L219" s="4"/>
      <c r="M219" s="38">
        <v>25</v>
      </c>
      <c r="N219" s="4"/>
      <c r="O219" s="4"/>
      <c r="P219" s="4"/>
      <c r="Q219" s="4"/>
      <c r="R219" s="4"/>
      <c r="S219" s="4"/>
      <c r="T219" s="4">
        <f t="shared" si="9"/>
        <v>35414</v>
      </c>
      <c r="U219" s="32"/>
      <c r="V219" s="33"/>
      <c r="W219" s="4"/>
      <c r="X219" s="4"/>
      <c r="Y219" s="4"/>
      <c r="Z219" s="4"/>
      <c r="AA219" s="4"/>
      <c r="AB219" s="4"/>
      <c r="AC219" s="4"/>
      <c r="AD219" s="4"/>
      <c r="AE219" s="4"/>
      <c r="AF219" s="4">
        <f t="shared" si="8"/>
        <v>43800</v>
      </c>
    </row>
    <row r="220" spans="2:32" x14ac:dyDescent="0.25">
      <c r="B220" s="13" t="s">
        <v>998</v>
      </c>
      <c r="C220" s="43" t="s">
        <v>820</v>
      </c>
      <c r="D220" s="38"/>
      <c r="E220" s="3"/>
      <c r="F220" s="2"/>
      <c r="G220" s="2"/>
      <c r="H220" s="4">
        <f t="shared" si="6"/>
        <v>380</v>
      </c>
      <c r="I220" s="38">
        <v>0</v>
      </c>
      <c r="J220" s="3"/>
      <c r="K220" s="4"/>
      <c r="L220" s="4"/>
      <c r="M220" s="38">
        <v>7</v>
      </c>
      <c r="N220" s="4"/>
      <c r="O220" s="4"/>
      <c r="P220" s="4"/>
      <c r="Q220" s="4"/>
      <c r="R220" s="4"/>
      <c r="S220" s="4"/>
      <c r="T220" s="4">
        <f t="shared" si="9"/>
        <v>35421</v>
      </c>
      <c r="U220" s="32"/>
      <c r="V220" s="33"/>
      <c r="W220" s="4"/>
      <c r="X220" s="4"/>
      <c r="Y220" s="4"/>
      <c r="Z220" s="4"/>
      <c r="AA220" s="4"/>
      <c r="AB220" s="4"/>
      <c r="AC220" s="4"/>
      <c r="AD220" s="4"/>
      <c r="AE220" s="4"/>
      <c r="AF220" s="4">
        <f t="shared" si="8"/>
        <v>43800</v>
      </c>
    </row>
    <row r="221" spans="2:32" x14ac:dyDescent="0.25">
      <c r="B221" s="13" t="s">
        <v>998</v>
      </c>
      <c r="C221" s="43" t="s">
        <v>820</v>
      </c>
      <c r="D221" s="38"/>
      <c r="E221" s="3"/>
      <c r="F221" s="2"/>
      <c r="G221" s="2"/>
      <c r="H221" s="4">
        <f t="shared" si="6"/>
        <v>380</v>
      </c>
      <c r="I221" s="38">
        <v>0</v>
      </c>
      <c r="J221" s="3"/>
      <c r="K221" s="4"/>
      <c r="L221" s="4"/>
      <c r="M221" s="38">
        <v>14</v>
      </c>
      <c r="N221" s="4"/>
      <c r="O221" s="4"/>
      <c r="P221" s="4"/>
      <c r="Q221" s="4"/>
      <c r="R221" s="4"/>
      <c r="S221" s="4"/>
      <c r="T221" s="4">
        <f t="shared" si="9"/>
        <v>35435</v>
      </c>
      <c r="U221" s="32"/>
      <c r="V221" s="33"/>
      <c r="W221" s="4"/>
      <c r="X221" s="4"/>
      <c r="Y221" s="4"/>
      <c r="Z221" s="4"/>
      <c r="AA221" s="4"/>
      <c r="AB221" s="4"/>
      <c r="AC221" s="4"/>
      <c r="AD221" s="4"/>
      <c r="AE221" s="4"/>
      <c r="AF221" s="4">
        <f t="shared" si="8"/>
        <v>43800</v>
      </c>
    </row>
    <row r="222" spans="2:32" x14ac:dyDescent="0.25">
      <c r="B222" s="13" t="s">
        <v>998</v>
      </c>
      <c r="C222" s="43" t="s">
        <v>820</v>
      </c>
      <c r="D222" s="38"/>
      <c r="E222" s="3"/>
      <c r="F222" s="2"/>
      <c r="G222" s="2"/>
      <c r="H222" s="4">
        <f t="shared" si="6"/>
        <v>380</v>
      </c>
      <c r="I222" s="38">
        <v>0</v>
      </c>
      <c r="J222" s="3"/>
      <c r="K222" s="4"/>
      <c r="L222" s="4"/>
      <c r="M222" s="38">
        <v>48</v>
      </c>
      <c r="N222" s="4"/>
      <c r="O222" s="4"/>
      <c r="P222" s="4"/>
      <c r="Q222" s="4"/>
      <c r="R222" s="4"/>
      <c r="S222" s="4"/>
      <c r="T222" s="4">
        <f t="shared" si="9"/>
        <v>35483</v>
      </c>
      <c r="U222" s="32"/>
      <c r="V222" s="33"/>
      <c r="W222" s="4"/>
      <c r="X222" s="4"/>
      <c r="Y222" s="4"/>
      <c r="Z222" s="4"/>
      <c r="AA222" s="4"/>
      <c r="AB222" s="4"/>
      <c r="AC222" s="4"/>
      <c r="AD222" s="4"/>
      <c r="AE222" s="4"/>
      <c r="AF222" s="4">
        <f t="shared" si="8"/>
        <v>43800</v>
      </c>
    </row>
    <row r="223" spans="2:32" x14ac:dyDescent="0.25">
      <c r="B223" s="13" t="s">
        <v>998</v>
      </c>
      <c r="C223" s="43" t="s">
        <v>820</v>
      </c>
      <c r="D223" s="38"/>
      <c r="E223" s="3"/>
      <c r="F223" s="2"/>
      <c r="G223" s="2"/>
      <c r="H223" s="4">
        <f t="shared" si="6"/>
        <v>380</v>
      </c>
      <c r="I223" s="38">
        <v>0</v>
      </c>
      <c r="J223" s="3"/>
      <c r="K223" s="4"/>
      <c r="L223" s="4"/>
      <c r="M223" s="38">
        <v>114</v>
      </c>
      <c r="N223" s="4"/>
      <c r="O223" s="4"/>
      <c r="P223" s="4"/>
      <c r="Q223" s="4"/>
      <c r="R223" s="4"/>
      <c r="S223" s="4"/>
      <c r="T223" s="4">
        <f t="shared" si="9"/>
        <v>35597</v>
      </c>
      <c r="U223" s="32"/>
      <c r="V223" s="33"/>
      <c r="W223" s="4"/>
      <c r="X223" s="4"/>
      <c r="Y223" s="4"/>
      <c r="Z223" s="4"/>
      <c r="AA223" s="4"/>
      <c r="AB223" s="4"/>
      <c r="AC223" s="4"/>
      <c r="AD223" s="4"/>
      <c r="AE223" s="4"/>
      <c r="AF223" s="4">
        <f t="shared" si="8"/>
        <v>43800</v>
      </c>
    </row>
    <row r="224" spans="2:32" x14ac:dyDescent="0.25">
      <c r="B224" s="13" t="s">
        <v>998</v>
      </c>
      <c r="C224" s="43" t="s">
        <v>820</v>
      </c>
      <c r="D224" s="38"/>
      <c r="E224" s="3"/>
      <c r="F224" s="2"/>
      <c r="G224" s="2"/>
      <c r="H224" s="4">
        <f t="shared" si="6"/>
        <v>380</v>
      </c>
      <c r="I224" s="38">
        <v>0</v>
      </c>
      <c r="J224" s="3"/>
      <c r="K224" s="4"/>
      <c r="L224" s="4"/>
      <c r="M224" s="38">
        <v>228</v>
      </c>
      <c r="N224" s="4"/>
      <c r="O224" s="4"/>
      <c r="P224" s="4"/>
      <c r="Q224" s="4"/>
      <c r="R224" s="4"/>
      <c r="S224" s="4"/>
      <c r="T224" s="4">
        <f t="shared" si="9"/>
        <v>35825</v>
      </c>
      <c r="U224" s="32"/>
      <c r="V224" s="33"/>
      <c r="W224" s="4"/>
      <c r="X224" s="4"/>
      <c r="Y224" s="4"/>
      <c r="Z224" s="4"/>
      <c r="AA224" s="4"/>
      <c r="AB224" s="4"/>
      <c r="AC224" s="4"/>
      <c r="AD224" s="4"/>
      <c r="AE224" s="4"/>
      <c r="AF224" s="4">
        <f t="shared" si="8"/>
        <v>43800</v>
      </c>
    </row>
    <row r="225" spans="2:32" x14ac:dyDescent="0.25">
      <c r="B225" s="13" t="s">
        <v>999</v>
      </c>
      <c r="C225" s="43" t="s">
        <v>820</v>
      </c>
      <c r="D225" s="38"/>
      <c r="E225" s="3"/>
      <c r="F225" s="2"/>
      <c r="G225" s="2"/>
      <c r="H225" s="4">
        <f t="shared" si="6"/>
        <v>380</v>
      </c>
      <c r="I225" s="38">
        <v>0</v>
      </c>
      <c r="J225" s="3"/>
      <c r="K225" s="4"/>
      <c r="L225" s="4"/>
      <c r="M225" s="38">
        <v>104</v>
      </c>
      <c r="N225" s="4"/>
      <c r="O225" s="4"/>
      <c r="P225" s="4"/>
      <c r="Q225" s="4"/>
      <c r="R225" s="4"/>
      <c r="S225" s="4"/>
      <c r="T225" s="4">
        <f t="shared" si="9"/>
        <v>35929</v>
      </c>
      <c r="U225" s="32"/>
      <c r="V225" s="33"/>
      <c r="W225" s="4"/>
      <c r="X225" s="4"/>
      <c r="Y225" s="4"/>
      <c r="Z225" s="4"/>
      <c r="AA225" s="4"/>
      <c r="AB225" s="4"/>
      <c r="AC225" s="4"/>
      <c r="AD225" s="4"/>
      <c r="AE225" s="4"/>
      <c r="AF225" s="4">
        <f t="shared" si="8"/>
        <v>43800</v>
      </c>
    </row>
    <row r="226" spans="2:32" x14ac:dyDescent="0.25">
      <c r="B226" s="13" t="s">
        <v>999</v>
      </c>
      <c r="C226" s="43" t="s">
        <v>820</v>
      </c>
      <c r="D226" s="38"/>
      <c r="E226" s="3"/>
      <c r="F226" s="2"/>
      <c r="G226" s="2"/>
      <c r="H226" s="4">
        <f t="shared" si="6"/>
        <v>380</v>
      </c>
      <c r="I226" s="38">
        <v>0</v>
      </c>
      <c r="J226" s="3"/>
      <c r="K226" s="4"/>
      <c r="L226" s="4"/>
      <c r="M226" s="38">
        <v>27</v>
      </c>
      <c r="N226" s="4"/>
      <c r="O226" s="4"/>
      <c r="P226" s="4"/>
      <c r="Q226" s="4"/>
      <c r="R226" s="4"/>
      <c r="S226" s="4"/>
      <c r="T226" s="4">
        <f t="shared" si="9"/>
        <v>35956</v>
      </c>
      <c r="U226" s="32"/>
      <c r="V226" s="33"/>
      <c r="W226" s="4"/>
      <c r="X226" s="4"/>
      <c r="Y226" s="4"/>
      <c r="Z226" s="4"/>
      <c r="AA226" s="4"/>
      <c r="AB226" s="4"/>
      <c r="AC226" s="4"/>
      <c r="AD226" s="4"/>
      <c r="AE226" s="4"/>
      <c r="AF226" s="4">
        <f t="shared" si="8"/>
        <v>43800</v>
      </c>
    </row>
    <row r="227" spans="2:32" x14ac:dyDescent="0.25">
      <c r="B227" s="13" t="s">
        <v>999</v>
      </c>
      <c r="C227" s="43" t="s">
        <v>820</v>
      </c>
      <c r="D227" s="38"/>
      <c r="E227" s="3"/>
      <c r="F227" s="2"/>
      <c r="G227" s="2"/>
      <c r="H227" s="4">
        <f t="shared" si="6"/>
        <v>380</v>
      </c>
      <c r="I227" s="38">
        <v>0</v>
      </c>
      <c r="J227" s="3"/>
      <c r="K227" s="4"/>
      <c r="L227" s="4"/>
      <c r="M227" s="38">
        <v>25</v>
      </c>
      <c r="N227" s="4"/>
      <c r="O227" s="4"/>
      <c r="P227" s="4"/>
      <c r="Q227" s="4"/>
      <c r="R227" s="4"/>
      <c r="S227" s="4"/>
      <c r="T227" s="4">
        <f>T226+(I227+L227+M227+P227+Q227+R227)-(J227+K227+N227+O227+S227)</f>
        <v>35981</v>
      </c>
      <c r="U227" s="32"/>
      <c r="V227" s="33"/>
      <c r="W227" s="4"/>
      <c r="X227" s="4"/>
      <c r="Y227" s="4"/>
      <c r="Z227" s="4"/>
      <c r="AA227" s="4"/>
      <c r="AB227" s="4"/>
      <c r="AC227" s="4"/>
      <c r="AD227" s="4"/>
      <c r="AE227" s="4"/>
      <c r="AF227" s="4">
        <f t="shared" si="8"/>
        <v>43800</v>
      </c>
    </row>
    <row r="228" spans="2:32" x14ac:dyDescent="0.25">
      <c r="B228" s="13" t="s">
        <v>999</v>
      </c>
      <c r="C228" s="43" t="s">
        <v>820</v>
      </c>
      <c r="D228" s="38"/>
      <c r="E228" s="3"/>
      <c r="F228" s="2"/>
      <c r="G228" s="2"/>
      <c r="H228" s="4">
        <f t="shared" si="6"/>
        <v>380</v>
      </c>
      <c r="I228" s="38">
        <v>0</v>
      </c>
      <c r="J228" s="3"/>
      <c r="K228" s="4"/>
      <c r="L228" s="4"/>
      <c r="M228" s="38">
        <v>7</v>
      </c>
      <c r="N228" s="4"/>
      <c r="O228" s="4"/>
      <c r="P228" s="4"/>
      <c r="Q228" s="4"/>
      <c r="R228" s="4"/>
      <c r="S228" s="4"/>
      <c r="T228" s="4">
        <f t="shared" ref="T228:T270" si="10">T227+(I228+L228+M228+P228+Q228+R228)-(J228+K228+N228+O228+S228)</f>
        <v>35988</v>
      </c>
      <c r="U228" s="32"/>
      <c r="V228" s="33"/>
      <c r="W228" s="4"/>
      <c r="X228" s="4"/>
      <c r="Y228" s="4"/>
      <c r="Z228" s="4"/>
      <c r="AA228" s="4"/>
      <c r="AB228" s="4"/>
      <c r="AC228" s="4"/>
      <c r="AD228" s="4"/>
      <c r="AE228" s="4"/>
      <c r="AF228" s="4">
        <f t="shared" si="8"/>
        <v>43800</v>
      </c>
    </row>
    <row r="229" spans="2:32" x14ac:dyDescent="0.25">
      <c r="B229" s="13" t="s">
        <v>999</v>
      </c>
      <c r="C229" s="43" t="s">
        <v>820</v>
      </c>
      <c r="D229" s="38"/>
      <c r="E229" s="3"/>
      <c r="F229" s="2"/>
      <c r="G229" s="2"/>
      <c r="H229" s="4">
        <f t="shared" si="6"/>
        <v>380</v>
      </c>
      <c r="I229" s="38">
        <v>0</v>
      </c>
      <c r="J229" s="3"/>
      <c r="K229" s="4"/>
      <c r="L229" s="4"/>
      <c r="M229" s="38">
        <v>14</v>
      </c>
      <c r="N229" s="4"/>
      <c r="O229" s="4"/>
      <c r="P229" s="4"/>
      <c r="Q229" s="4"/>
      <c r="R229" s="4"/>
      <c r="S229" s="4"/>
      <c r="T229" s="4">
        <f t="shared" si="10"/>
        <v>36002</v>
      </c>
      <c r="U229" s="32"/>
      <c r="V229" s="33"/>
      <c r="W229" s="4"/>
      <c r="X229" s="4"/>
      <c r="Y229" s="4"/>
      <c r="Z229" s="4"/>
      <c r="AA229" s="4"/>
      <c r="AB229" s="4"/>
      <c r="AC229" s="4"/>
      <c r="AD229" s="4"/>
      <c r="AE229" s="4"/>
      <c r="AF229" s="4">
        <f t="shared" si="8"/>
        <v>43800</v>
      </c>
    </row>
    <row r="230" spans="2:32" x14ac:dyDescent="0.25">
      <c r="B230" s="13" t="s">
        <v>999</v>
      </c>
      <c r="C230" s="43" t="s">
        <v>820</v>
      </c>
      <c r="D230" s="38"/>
      <c r="E230" s="3"/>
      <c r="F230" s="2"/>
      <c r="G230" s="2"/>
      <c r="H230" s="4">
        <f t="shared" si="6"/>
        <v>380</v>
      </c>
      <c r="I230" s="38">
        <v>0</v>
      </c>
      <c r="J230" s="3"/>
      <c r="K230" s="4"/>
      <c r="L230" s="4"/>
      <c r="M230" s="38">
        <v>48</v>
      </c>
      <c r="N230" s="4"/>
      <c r="O230" s="4"/>
      <c r="P230" s="4"/>
      <c r="Q230" s="4"/>
      <c r="R230" s="4"/>
      <c r="S230" s="4"/>
      <c r="T230" s="4">
        <f t="shared" si="10"/>
        <v>36050</v>
      </c>
      <c r="U230" s="32"/>
      <c r="V230" s="33"/>
      <c r="W230" s="4"/>
      <c r="X230" s="4"/>
      <c r="Y230" s="4"/>
      <c r="Z230" s="4"/>
      <c r="AA230" s="4"/>
      <c r="AB230" s="4"/>
      <c r="AC230" s="4"/>
      <c r="AD230" s="4"/>
      <c r="AE230" s="4"/>
      <c r="AF230" s="4">
        <f t="shared" si="8"/>
        <v>43800</v>
      </c>
    </row>
    <row r="231" spans="2:32" x14ac:dyDescent="0.25">
      <c r="B231" s="13" t="s">
        <v>999</v>
      </c>
      <c r="C231" s="43" t="s">
        <v>820</v>
      </c>
      <c r="D231" s="38"/>
      <c r="E231" s="3"/>
      <c r="F231" s="2"/>
      <c r="G231" s="2"/>
      <c r="H231" s="4">
        <f t="shared" si="6"/>
        <v>380</v>
      </c>
      <c r="I231" s="38">
        <v>0</v>
      </c>
      <c r="J231" s="3"/>
      <c r="K231" s="4"/>
      <c r="L231" s="4"/>
      <c r="M231" s="38">
        <v>114</v>
      </c>
      <c r="N231" s="4"/>
      <c r="O231" s="4"/>
      <c r="P231" s="4"/>
      <c r="Q231" s="4"/>
      <c r="R231" s="4"/>
      <c r="S231" s="4"/>
      <c r="T231" s="4">
        <f t="shared" si="10"/>
        <v>36164</v>
      </c>
      <c r="U231" s="32"/>
      <c r="V231" s="33"/>
      <c r="W231" s="4"/>
      <c r="X231" s="4"/>
      <c r="Y231" s="4"/>
      <c r="Z231" s="4"/>
      <c r="AA231" s="4"/>
      <c r="AB231" s="4"/>
      <c r="AC231" s="4"/>
      <c r="AD231" s="4"/>
      <c r="AE231" s="4"/>
      <c r="AF231" s="4">
        <f t="shared" si="8"/>
        <v>43800</v>
      </c>
    </row>
    <row r="232" spans="2:32" x14ac:dyDescent="0.25">
      <c r="B232" s="13" t="s">
        <v>999</v>
      </c>
      <c r="C232" s="43" t="s">
        <v>820</v>
      </c>
      <c r="D232" s="38"/>
      <c r="E232" s="3"/>
      <c r="F232" s="2"/>
      <c r="G232" s="2"/>
      <c r="H232" s="4">
        <f t="shared" si="6"/>
        <v>380</v>
      </c>
      <c r="I232" s="38">
        <v>0</v>
      </c>
      <c r="J232" s="3"/>
      <c r="K232" s="4"/>
      <c r="L232" s="4"/>
      <c r="M232" s="38">
        <v>228</v>
      </c>
      <c r="N232" s="4"/>
      <c r="O232" s="4"/>
      <c r="P232" s="4"/>
      <c r="Q232" s="4"/>
      <c r="R232" s="4"/>
      <c r="S232" s="4"/>
      <c r="T232" s="4">
        <f t="shared" si="10"/>
        <v>36392</v>
      </c>
      <c r="U232" s="32"/>
      <c r="V232" s="33"/>
      <c r="W232" s="4"/>
      <c r="X232" s="4"/>
      <c r="Y232" s="4"/>
      <c r="Z232" s="4"/>
      <c r="AA232" s="4"/>
      <c r="AB232" s="4"/>
      <c r="AC232" s="4"/>
      <c r="AD232" s="4"/>
      <c r="AE232" s="4"/>
      <c r="AF232" s="4">
        <f t="shared" si="8"/>
        <v>43800</v>
      </c>
    </row>
    <row r="233" spans="2:32" x14ac:dyDescent="0.25">
      <c r="B233" s="13" t="s">
        <v>1000</v>
      </c>
      <c r="C233" s="43" t="s">
        <v>794</v>
      </c>
      <c r="D233" s="38"/>
      <c r="E233" s="3"/>
      <c r="F233" s="2"/>
      <c r="G233" s="2"/>
      <c r="H233" s="4">
        <f t="shared" si="6"/>
        <v>380</v>
      </c>
      <c r="I233" s="38">
        <v>1200</v>
      </c>
      <c r="J233" s="3"/>
      <c r="K233" s="4"/>
      <c r="L233" s="4"/>
      <c r="M233" s="4"/>
      <c r="N233" s="4"/>
      <c r="O233" s="4"/>
      <c r="P233" s="4"/>
      <c r="Q233" s="4"/>
      <c r="R233" s="4"/>
      <c r="S233" s="4"/>
      <c r="T233" s="4">
        <f t="shared" si="10"/>
        <v>37592</v>
      </c>
      <c r="U233" s="32"/>
      <c r="V233" s="33"/>
      <c r="W233" s="4"/>
      <c r="X233" s="4"/>
      <c r="Y233" s="4"/>
      <c r="Z233" s="4"/>
      <c r="AA233" s="4"/>
      <c r="AB233" s="4"/>
      <c r="AC233" s="4"/>
      <c r="AD233" s="4"/>
      <c r="AE233" s="4"/>
      <c r="AF233" s="4">
        <f t="shared" si="8"/>
        <v>43800</v>
      </c>
    </row>
    <row r="234" spans="2:32" x14ac:dyDescent="0.25">
      <c r="B234" s="13" t="s">
        <v>1000</v>
      </c>
      <c r="C234" s="43" t="s">
        <v>1001</v>
      </c>
      <c r="D234" s="38"/>
      <c r="E234" s="3"/>
      <c r="F234" s="2"/>
      <c r="G234" s="2"/>
      <c r="H234" s="4">
        <f t="shared" si="6"/>
        <v>380</v>
      </c>
      <c r="I234" s="38">
        <v>3000</v>
      </c>
      <c r="J234" s="3"/>
      <c r="K234" s="4"/>
      <c r="L234" s="4"/>
      <c r="M234" s="4"/>
      <c r="N234" s="4"/>
      <c r="O234" s="4"/>
      <c r="P234" s="4"/>
      <c r="Q234" s="4"/>
      <c r="R234" s="4"/>
      <c r="S234" s="4"/>
      <c r="T234" s="4">
        <f t="shared" si="10"/>
        <v>40592</v>
      </c>
      <c r="U234" s="32"/>
      <c r="V234" s="33"/>
      <c r="W234" s="4"/>
      <c r="X234" s="4"/>
      <c r="Y234" s="4"/>
      <c r="Z234" s="4"/>
      <c r="AA234" s="4"/>
      <c r="AB234" s="4"/>
      <c r="AC234" s="4"/>
      <c r="AD234" s="4"/>
      <c r="AE234" s="4"/>
      <c r="AF234" s="4">
        <f t="shared" si="8"/>
        <v>43800</v>
      </c>
    </row>
    <row r="235" spans="2:32" x14ac:dyDescent="0.25">
      <c r="B235" s="13" t="s">
        <v>1000</v>
      </c>
      <c r="C235" s="43" t="s">
        <v>845</v>
      </c>
      <c r="D235" s="38"/>
      <c r="E235" s="3"/>
      <c r="F235" s="2"/>
      <c r="G235" s="2"/>
      <c r="H235" s="4">
        <f t="shared" si="6"/>
        <v>380</v>
      </c>
      <c r="I235" s="38">
        <v>10000</v>
      </c>
      <c r="J235" s="3"/>
      <c r="K235" s="4"/>
      <c r="L235" s="4"/>
      <c r="M235" s="4"/>
      <c r="N235" s="4"/>
      <c r="O235" s="4"/>
      <c r="P235" s="4"/>
      <c r="Q235" s="4"/>
      <c r="R235" s="4"/>
      <c r="S235" s="4"/>
      <c r="T235" s="4">
        <f t="shared" si="10"/>
        <v>50592</v>
      </c>
      <c r="U235" s="32"/>
      <c r="V235" s="33"/>
      <c r="W235" s="4"/>
      <c r="X235" s="4"/>
      <c r="Y235" s="4"/>
      <c r="Z235" s="4"/>
      <c r="AA235" s="4"/>
      <c r="AB235" s="4"/>
      <c r="AC235" s="4"/>
      <c r="AD235" s="4"/>
      <c r="AE235" s="4"/>
      <c r="AF235" s="4">
        <f t="shared" si="8"/>
        <v>43800</v>
      </c>
    </row>
    <row r="236" spans="2:32" x14ac:dyDescent="0.25">
      <c r="B236" s="13" t="s">
        <v>1002</v>
      </c>
      <c r="C236" s="43" t="s">
        <v>909</v>
      </c>
      <c r="D236" s="38"/>
      <c r="E236" s="3"/>
      <c r="F236" s="2"/>
      <c r="G236" s="2"/>
      <c r="H236" s="4">
        <f t="shared" si="6"/>
        <v>380</v>
      </c>
      <c r="I236" s="38">
        <v>2000</v>
      </c>
      <c r="J236" s="3"/>
      <c r="K236" s="4"/>
      <c r="L236" s="4"/>
      <c r="M236" s="4"/>
      <c r="N236" s="4"/>
      <c r="O236" s="4"/>
      <c r="P236" s="4"/>
      <c r="Q236" s="4"/>
      <c r="R236" s="4"/>
      <c r="S236" s="4"/>
      <c r="T236" s="4">
        <f t="shared" si="10"/>
        <v>52592</v>
      </c>
      <c r="U236" s="32"/>
      <c r="V236" s="33"/>
      <c r="W236" s="4"/>
      <c r="X236" s="4"/>
      <c r="Y236" s="4"/>
      <c r="Z236" s="4"/>
      <c r="AA236" s="4"/>
      <c r="AB236" s="4"/>
      <c r="AC236" s="4"/>
      <c r="AD236" s="4"/>
      <c r="AE236" s="4"/>
      <c r="AF236" s="4">
        <f t="shared" si="8"/>
        <v>43800</v>
      </c>
    </row>
    <row r="237" spans="2:32" x14ac:dyDescent="0.25">
      <c r="B237" s="13" t="s">
        <v>1002</v>
      </c>
      <c r="C237" s="43" t="s">
        <v>660</v>
      </c>
      <c r="D237" s="38"/>
      <c r="E237" s="3"/>
      <c r="F237" s="2"/>
      <c r="G237" s="2"/>
      <c r="H237" s="4">
        <f t="shared" si="6"/>
        <v>380</v>
      </c>
      <c r="I237" s="38">
        <v>0</v>
      </c>
      <c r="J237" s="3">
        <v>0</v>
      </c>
      <c r="K237" s="4"/>
      <c r="L237" s="4"/>
      <c r="M237" s="4"/>
      <c r="N237" s="4"/>
      <c r="O237" s="4"/>
      <c r="P237" s="4"/>
      <c r="Q237" s="4"/>
      <c r="R237" s="4"/>
      <c r="S237" s="4">
        <v>50000</v>
      </c>
      <c r="T237" s="4">
        <f t="shared" si="10"/>
        <v>2592</v>
      </c>
      <c r="U237" s="32"/>
      <c r="V237" s="33"/>
      <c r="W237" s="4"/>
      <c r="X237" s="4"/>
      <c r="Y237" s="4"/>
      <c r="Z237" s="4"/>
      <c r="AA237" s="4"/>
      <c r="AB237" s="4"/>
      <c r="AC237" s="4"/>
      <c r="AD237" s="4"/>
      <c r="AE237" s="4"/>
      <c r="AF237" s="4">
        <f t="shared" si="8"/>
        <v>43800</v>
      </c>
    </row>
    <row r="238" spans="2:32" x14ac:dyDescent="0.25">
      <c r="B238" s="13" t="s">
        <v>1003</v>
      </c>
      <c r="C238" s="43" t="s">
        <v>843</v>
      </c>
      <c r="D238" s="38"/>
      <c r="E238" s="3"/>
      <c r="F238" s="2"/>
      <c r="G238" s="2"/>
      <c r="H238" s="4">
        <f t="shared" si="6"/>
        <v>380</v>
      </c>
      <c r="I238" s="38">
        <v>2000</v>
      </c>
      <c r="J238" s="3"/>
      <c r="K238" s="4"/>
      <c r="L238" s="4"/>
      <c r="M238" s="4"/>
      <c r="N238" s="4"/>
      <c r="O238" s="4"/>
      <c r="P238" s="4"/>
      <c r="Q238" s="4"/>
      <c r="R238" s="4"/>
      <c r="S238" s="4"/>
      <c r="T238" s="4">
        <f t="shared" si="10"/>
        <v>4592</v>
      </c>
      <c r="U238" s="32"/>
      <c r="V238" s="33"/>
      <c r="W238" s="4"/>
      <c r="X238" s="4"/>
      <c r="Y238" s="4"/>
      <c r="Z238" s="4"/>
      <c r="AA238" s="4"/>
      <c r="AB238" s="4"/>
      <c r="AC238" s="4"/>
      <c r="AD238" s="4"/>
      <c r="AE238" s="4"/>
      <c r="AF238" s="4">
        <f t="shared" si="8"/>
        <v>43800</v>
      </c>
    </row>
    <row r="239" spans="2:32" x14ac:dyDescent="0.25">
      <c r="B239" s="13" t="s">
        <v>1004</v>
      </c>
      <c r="C239" s="43" t="s">
        <v>820</v>
      </c>
      <c r="D239" s="38"/>
      <c r="E239" s="3"/>
      <c r="F239" s="2"/>
      <c r="G239" s="2"/>
      <c r="H239" s="4">
        <f t="shared" si="6"/>
        <v>380</v>
      </c>
      <c r="I239" s="38">
        <v>0</v>
      </c>
      <c r="J239" s="3"/>
      <c r="K239" s="4"/>
      <c r="L239" s="4"/>
      <c r="M239" s="38">
        <v>104</v>
      </c>
      <c r="N239" s="4"/>
      <c r="O239" s="4"/>
      <c r="P239" s="4"/>
      <c r="Q239" s="4"/>
      <c r="R239" s="4"/>
      <c r="S239" s="4"/>
      <c r="T239" s="4">
        <f t="shared" si="10"/>
        <v>4696</v>
      </c>
      <c r="U239" s="32"/>
      <c r="V239" s="33"/>
      <c r="W239" s="4"/>
      <c r="X239" s="4"/>
      <c r="Y239" s="4"/>
      <c r="Z239" s="4"/>
      <c r="AA239" s="4"/>
      <c r="AB239" s="4"/>
      <c r="AC239" s="4"/>
      <c r="AD239" s="4"/>
      <c r="AE239" s="4"/>
      <c r="AF239" s="4">
        <f t="shared" si="8"/>
        <v>43800</v>
      </c>
    </row>
    <row r="240" spans="2:32" x14ac:dyDescent="0.25">
      <c r="B240" s="13" t="s">
        <v>1004</v>
      </c>
      <c r="C240" s="43" t="s">
        <v>820</v>
      </c>
      <c r="D240" s="38"/>
      <c r="E240" s="3"/>
      <c r="F240" s="2"/>
      <c r="G240" s="2"/>
      <c r="H240" s="4">
        <f t="shared" si="6"/>
        <v>380</v>
      </c>
      <c r="I240" s="38">
        <v>0</v>
      </c>
      <c r="J240" s="3"/>
      <c r="K240" s="4"/>
      <c r="L240" s="4"/>
      <c r="M240" s="38">
        <v>27</v>
      </c>
      <c r="N240" s="4"/>
      <c r="O240" s="4"/>
      <c r="P240" s="4"/>
      <c r="Q240" s="4"/>
      <c r="R240" s="4"/>
      <c r="S240" s="4"/>
      <c r="T240" s="4">
        <f t="shared" si="10"/>
        <v>4723</v>
      </c>
      <c r="U240" s="32"/>
      <c r="V240" s="33"/>
      <c r="W240" s="4"/>
      <c r="X240" s="4"/>
      <c r="Y240" s="4"/>
      <c r="Z240" s="4"/>
      <c r="AA240" s="4"/>
      <c r="AB240" s="4"/>
      <c r="AC240" s="4"/>
      <c r="AD240" s="4"/>
      <c r="AE240" s="4"/>
      <c r="AF240" s="4">
        <f t="shared" si="8"/>
        <v>43800</v>
      </c>
    </row>
    <row r="241" spans="2:32" x14ac:dyDescent="0.25">
      <c r="B241" s="13" t="s">
        <v>1004</v>
      </c>
      <c r="C241" s="43" t="s">
        <v>820</v>
      </c>
      <c r="D241" s="38"/>
      <c r="E241" s="3"/>
      <c r="F241" s="2"/>
      <c r="G241" s="2"/>
      <c r="H241" s="4">
        <f t="shared" si="6"/>
        <v>380</v>
      </c>
      <c r="I241" s="38">
        <v>0</v>
      </c>
      <c r="J241" s="3"/>
      <c r="K241" s="4"/>
      <c r="L241" s="4"/>
      <c r="M241" s="38">
        <v>25</v>
      </c>
      <c r="N241" s="4"/>
      <c r="O241" s="4"/>
      <c r="P241" s="4"/>
      <c r="Q241" s="4"/>
      <c r="R241" s="4"/>
      <c r="S241" s="4"/>
      <c r="T241" s="4">
        <f t="shared" si="10"/>
        <v>4748</v>
      </c>
      <c r="U241" s="32"/>
      <c r="V241" s="33"/>
      <c r="W241" s="4"/>
      <c r="X241" s="4"/>
      <c r="Y241" s="4"/>
      <c r="Z241" s="4"/>
      <c r="AA241" s="4"/>
      <c r="AB241" s="4"/>
      <c r="AC241" s="4"/>
      <c r="AD241" s="4"/>
      <c r="AE241" s="4"/>
      <c r="AF241" s="4">
        <f t="shared" si="8"/>
        <v>43800</v>
      </c>
    </row>
    <row r="242" spans="2:32" x14ac:dyDescent="0.25">
      <c r="B242" s="13" t="s">
        <v>1004</v>
      </c>
      <c r="C242" s="43" t="s">
        <v>820</v>
      </c>
      <c r="D242" s="38"/>
      <c r="E242" s="3"/>
      <c r="F242" s="2"/>
      <c r="G242" s="2"/>
      <c r="H242" s="4">
        <f t="shared" si="6"/>
        <v>380</v>
      </c>
      <c r="I242" s="38">
        <v>0</v>
      </c>
      <c r="J242" s="3"/>
      <c r="K242" s="4"/>
      <c r="L242" s="4"/>
      <c r="M242" s="38">
        <v>7</v>
      </c>
      <c r="N242" s="4"/>
      <c r="O242" s="4"/>
      <c r="P242" s="4"/>
      <c r="Q242" s="4"/>
      <c r="R242" s="4"/>
      <c r="S242" s="4"/>
      <c r="T242" s="4">
        <f t="shared" si="10"/>
        <v>4755</v>
      </c>
      <c r="U242" s="32"/>
      <c r="V242" s="33"/>
      <c r="W242" s="4"/>
      <c r="X242" s="4"/>
      <c r="Y242" s="4"/>
      <c r="Z242" s="4"/>
      <c r="AA242" s="4"/>
      <c r="AB242" s="4"/>
      <c r="AC242" s="4"/>
      <c r="AD242" s="4"/>
      <c r="AE242" s="4"/>
      <c r="AF242" s="4">
        <f t="shared" si="8"/>
        <v>43800</v>
      </c>
    </row>
    <row r="243" spans="2:32" x14ac:dyDescent="0.25">
      <c r="B243" s="13" t="s">
        <v>1004</v>
      </c>
      <c r="C243" s="43" t="s">
        <v>820</v>
      </c>
      <c r="D243" s="38"/>
      <c r="E243" s="3"/>
      <c r="F243" s="2"/>
      <c r="G243" s="2"/>
      <c r="H243" s="4">
        <f t="shared" si="6"/>
        <v>380</v>
      </c>
      <c r="I243" s="38">
        <v>0</v>
      </c>
      <c r="J243" s="3"/>
      <c r="K243" s="4"/>
      <c r="L243" s="4"/>
      <c r="M243" s="38">
        <v>14</v>
      </c>
      <c r="N243" s="4"/>
      <c r="O243" s="4"/>
      <c r="P243" s="4"/>
      <c r="Q243" s="4"/>
      <c r="R243" s="4"/>
      <c r="S243" s="4"/>
      <c r="T243" s="4">
        <f t="shared" si="10"/>
        <v>4769</v>
      </c>
      <c r="U243" s="32"/>
      <c r="V243" s="33"/>
      <c r="W243" s="4"/>
      <c r="X243" s="4"/>
      <c r="Y243" s="4"/>
      <c r="Z243" s="4"/>
      <c r="AA243" s="4"/>
      <c r="AB243" s="4"/>
      <c r="AC243" s="4"/>
      <c r="AD243" s="4"/>
      <c r="AE243" s="4"/>
      <c r="AF243" s="4">
        <f t="shared" si="8"/>
        <v>43800</v>
      </c>
    </row>
    <row r="244" spans="2:32" x14ac:dyDescent="0.25">
      <c r="B244" s="13" t="s">
        <v>1004</v>
      </c>
      <c r="C244" s="43" t="s">
        <v>820</v>
      </c>
      <c r="D244" s="38"/>
      <c r="E244" s="3"/>
      <c r="F244" s="2"/>
      <c r="G244" s="2"/>
      <c r="H244" s="4">
        <f t="shared" si="6"/>
        <v>380</v>
      </c>
      <c r="I244" s="38">
        <v>0</v>
      </c>
      <c r="J244" s="3"/>
      <c r="K244" s="4"/>
      <c r="L244" s="4"/>
      <c r="M244" s="38">
        <v>48</v>
      </c>
      <c r="N244" s="4"/>
      <c r="O244" s="4"/>
      <c r="P244" s="4"/>
      <c r="Q244" s="4"/>
      <c r="R244" s="4"/>
      <c r="S244" s="4"/>
      <c r="T244" s="4">
        <f t="shared" si="10"/>
        <v>4817</v>
      </c>
      <c r="U244" s="32"/>
      <c r="V244" s="33"/>
      <c r="W244" s="4"/>
      <c r="X244" s="4"/>
      <c r="Y244" s="4"/>
      <c r="Z244" s="4"/>
      <c r="AA244" s="4"/>
      <c r="AB244" s="4"/>
      <c r="AC244" s="4"/>
      <c r="AD244" s="4"/>
      <c r="AE244" s="4"/>
      <c r="AF244" s="4">
        <f t="shared" si="8"/>
        <v>43800</v>
      </c>
    </row>
    <row r="245" spans="2:32" x14ac:dyDescent="0.25">
      <c r="B245" s="13" t="s">
        <v>1004</v>
      </c>
      <c r="C245" s="43" t="s">
        <v>820</v>
      </c>
      <c r="D245" s="38"/>
      <c r="E245" s="3"/>
      <c r="F245" s="2"/>
      <c r="G245" s="2"/>
      <c r="H245" s="4">
        <f t="shared" si="6"/>
        <v>380</v>
      </c>
      <c r="I245" s="38">
        <v>0</v>
      </c>
      <c r="J245" s="3"/>
      <c r="K245" s="4"/>
      <c r="L245" s="4"/>
      <c r="M245" s="38">
        <v>114</v>
      </c>
      <c r="N245" s="4"/>
      <c r="O245" s="4"/>
      <c r="P245" s="4"/>
      <c r="Q245" s="4"/>
      <c r="R245" s="4"/>
      <c r="S245" s="4"/>
      <c r="T245" s="4">
        <f t="shared" si="10"/>
        <v>4931</v>
      </c>
      <c r="U245" s="32"/>
      <c r="V245" s="33"/>
      <c r="W245" s="4"/>
      <c r="X245" s="4"/>
      <c r="Y245" s="4"/>
      <c r="Z245" s="4"/>
      <c r="AA245" s="4"/>
      <c r="AB245" s="4"/>
      <c r="AC245" s="4"/>
      <c r="AD245" s="4"/>
      <c r="AE245" s="4"/>
      <c r="AF245" s="4">
        <f t="shared" si="8"/>
        <v>43800</v>
      </c>
    </row>
    <row r="246" spans="2:32" x14ac:dyDescent="0.25">
      <c r="B246" s="13" t="s">
        <v>1004</v>
      </c>
      <c r="C246" s="43" t="s">
        <v>820</v>
      </c>
      <c r="D246" s="38"/>
      <c r="E246" s="3"/>
      <c r="F246" s="2"/>
      <c r="G246" s="2"/>
      <c r="H246" s="4">
        <f t="shared" si="6"/>
        <v>380</v>
      </c>
      <c r="I246" s="38">
        <v>0</v>
      </c>
      <c r="J246" s="3"/>
      <c r="K246" s="4"/>
      <c r="L246" s="4"/>
      <c r="M246" s="38">
        <v>228</v>
      </c>
      <c r="N246" s="4"/>
      <c r="O246" s="4"/>
      <c r="P246" s="4"/>
      <c r="Q246" s="4"/>
      <c r="R246" s="4"/>
      <c r="S246" s="4"/>
      <c r="T246" s="4">
        <f t="shared" si="10"/>
        <v>5159</v>
      </c>
      <c r="U246" s="32"/>
      <c r="V246" s="33"/>
      <c r="W246" s="4"/>
      <c r="X246" s="4"/>
      <c r="Y246" s="4"/>
      <c r="Z246" s="4"/>
      <c r="AA246" s="4"/>
      <c r="AB246" s="4"/>
      <c r="AC246" s="4"/>
      <c r="AD246" s="4"/>
      <c r="AE246" s="4"/>
      <c r="AF246" s="4">
        <f t="shared" si="8"/>
        <v>43800</v>
      </c>
    </row>
    <row r="247" spans="2:32" x14ac:dyDescent="0.25">
      <c r="B247" s="13" t="s">
        <v>1004</v>
      </c>
      <c r="C247" s="43" t="s">
        <v>820</v>
      </c>
      <c r="D247" s="38"/>
      <c r="E247" s="3"/>
      <c r="F247" s="2"/>
      <c r="G247" s="2"/>
      <c r="H247" s="4">
        <f t="shared" ref="H247:H255" si="11">H246+D247-E247-G247-F247</f>
        <v>380</v>
      </c>
      <c r="I247" s="38">
        <v>0</v>
      </c>
      <c r="J247" s="3"/>
      <c r="K247" s="4"/>
      <c r="L247" s="4"/>
      <c r="M247" s="38">
        <v>84</v>
      </c>
      <c r="N247" s="4"/>
      <c r="O247" s="4"/>
      <c r="P247" s="4"/>
      <c r="Q247" s="4"/>
      <c r="R247" s="4"/>
      <c r="S247" s="4"/>
      <c r="T247" s="4">
        <f t="shared" si="10"/>
        <v>5243</v>
      </c>
      <c r="U247" s="32"/>
      <c r="V247" s="33"/>
      <c r="W247" s="4"/>
      <c r="X247" s="4"/>
      <c r="Y247" s="4"/>
      <c r="Z247" s="4"/>
      <c r="AA247" s="4"/>
      <c r="AB247" s="4"/>
      <c r="AC247" s="4"/>
      <c r="AD247" s="4"/>
      <c r="AE247" s="4"/>
      <c r="AF247" s="4">
        <f t="shared" si="8"/>
        <v>43800</v>
      </c>
    </row>
    <row r="248" spans="2:32" x14ac:dyDescent="0.25">
      <c r="B248" s="13" t="s">
        <v>1005</v>
      </c>
      <c r="C248" s="43" t="s">
        <v>1006</v>
      </c>
      <c r="D248" s="38"/>
      <c r="E248" s="3"/>
      <c r="F248" s="2"/>
      <c r="G248" s="2"/>
      <c r="H248" s="4">
        <f t="shared" si="11"/>
        <v>380</v>
      </c>
      <c r="I248" s="38">
        <v>0</v>
      </c>
      <c r="J248" s="3"/>
      <c r="K248" s="4"/>
      <c r="L248" s="4">
        <v>471</v>
      </c>
      <c r="M248" s="4"/>
      <c r="N248" s="4"/>
      <c r="O248" s="4"/>
      <c r="P248" s="4"/>
      <c r="Q248" s="4"/>
      <c r="R248" s="4"/>
      <c r="S248" s="4"/>
      <c r="T248" s="4">
        <f t="shared" si="10"/>
        <v>5714</v>
      </c>
      <c r="U248" s="32"/>
      <c r="V248" s="33"/>
      <c r="W248" s="4"/>
      <c r="X248" s="4"/>
      <c r="Y248" s="4"/>
      <c r="Z248" s="4"/>
      <c r="AA248" s="4"/>
      <c r="AB248" s="4"/>
      <c r="AC248" s="4"/>
      <c r="AD248" s="4"/>
      <c r="AE248" s="4"/>
      <c r="AF248" s="4">
        <f t="shared" si="8"/>
        <v>43800</v>
      </c>
    </row>
    <row r="249" spans="2:32" x14ac:dyDescent="0.25">
      <c r="B249" s="13" t="s">
        <v>1007</v>
      </c>
      <c r="C249" s="43" t="s">
        <v>820</v>
      </c>
      <c r="D249" s="38"/>
      <c r="E249" s="3"/>
      <c r="F249" s="2"/>
      <c r="G249" s="2"/>
      <c r="H249" s="4">
        <f t="shared" si="11"/>
        <v>380</v>
      </c>
      <c r="I249" s="38">
        <v>0</v>
      </c>
      <c r="J249" s="3"/>
      <c r="K249" s="4"/>
      <c r="L249" s="4"/>
      <c r="M249" s="38">
        <v>104</v>
      </c>
      <c r="N249" s="4"/>
      <c r="O249" s="4"/>
      <c r="P249" s="4"/>
      <c r="Q249" s="4"/>
      <c r="R249" s="4"/>
      <c r="S249" s="4"/>
      <c r="T249" s="4">
        <f t="shared" si="10"/>
        <v>5818</v>
      </c>
      <c r="U249" s="32"/>
      <c r="V249" s="33"/>
      <c r="W249" s="4"/>
      <c r="X249" s="4"/>
      <c r="Y249" s="4"/>
      <c r="Z249" s="4"/>
      <c r="AA249" s="4"/>
      <c r="AB249" s="4"/>
      <c r="AC249" s="4"/>
      <c r="AD249" s="4"/>
      <c r="AE249" s="4"/>
      <c r="AF249" s="4">
        <f t="shared" si="8"/>
        <v>43800</v>
      </c>
    </row>
    <row r="250" spans="2:32" x14ac:dyDescent="0.25">
      <c r="B250" s="13" t="s">
        <v>1007</v>
      </c>
      <c r="C250" s="43" t="s">
        <v>820</v>
      </c>
      <c r="D250" s="38"/>
      <c r="E250" s="3"/>
      <c r="F250" s="2"/>
      <c r="G250" s="2"/>
      <c r="H250" s="4">
        <f t="shared" si="11"/>
        <v>380</v>
      </c>
      <c r="I250" s="38">
        <v>0</v>
      </c>
      <c r="J250" s="3"/>
      <c r="K250" s="4"/>
      <c r="L250" s="4"/>
      <c r="M250" s="38">
        <v>27</v>
      </c>
      <c r="N250" s="4"/>
      <c r="O250" s="4"/>
      <c r="P250" s="4"/>
      <c r="Q250" s="4"/>
      <c r="R250" s="4"/>
      <c r="S250" s="4"/>
      <c r="T250" s="4">
        <f t="shared" si="10"/>
        <v>5845</v>
      </c>
      <c r="U250" s="32"/>
      <c r="V250" s="33"/>
      <c r="W250" s="4"/>
      <c r="X250" s="4"/>
      <c r="Y250" s="4"/>
      <c r="Z250" s="4"/>
      <c r="AA250" s="4"/>
      <c r="AB250" s="4"/>
      <c r="AC250" s="4"/>
      <c r="AD250" s="4"/>
      <c r="AE250" s="4"/>
      <c r="AF250" s="4">
        <f t="shared" si="8"/>
        <v>43800</v>
      </c>
    </row>
    <row r="251" spans="2:32" x14ac:dyDescent="0.25">
      <c r="B251" s="13" t="s">
        <v>1007</v>
      </c>
      <c r="C251" s="43" t="s">
        <v>820</v>
      </c>
      <c r="D251" s="38"/>
      <c r="E251" s="3"/>
      <c r="F251" s="2"/>
      <c r="G251" s="2"/>
      <c r="H251" s="4">
        <f t="shared" si="11"/>
        <v>380</v>
      </c>
      <c r="I251" s="38">
        <v>0</v>
      </c>
      <c r="J251" s="3"/>
      <c r="K251" s="4"/>
      <c r="L251" s="4"/>
      <c r="M251" s="38">
        <v>25</v>
      </c>
      <c r="N251" s="4"/>
      <c r="O251" s="4"/>
      <c r="P251" s="4"/>
      <c r="Q251" s="4"/>
      <c r="R251" s="4"/>
      <c r="S251" s="4"/>
      <c r="T251" s="4">
        <f t="shared" si="10"/>
        <v>5870</v>
      </c>
      <c r="U251" s="32"/>
      <c r="V251" s="33"/>
      <c r="W251" s="4"/>
      <c r="X251" s="4"/>
      <c r="Y251" s="4"/>
      <c r="Z251" s="4"/>
      <c r="AA251" s="4"/>
      <c r="AB251" s="4"/>
      <c r="AC251" s="4"/>
      <c r="AD251" s="4"/>
      <c r="AE251" s="4"/>
      <c r="AF251" s="4">
        <f t="shared" si="8"/>
        <v>43800</v>
      </c>
    </row>
    <row r="252" spans="2:32" x14ac:dyDescent="0.25">
      <c r="B252" s="13" t="s">
        <v>1007</v>
      </c>
      <c r="C252" s="43" t="s">
        <v>820</v>
      </c>
      <c r="D252" s="38"/>
      <c r="E252" s="3"/>
      <c r="F252" s="2"/>
      <c r="G252" s="2"/>
      <c r="H252" s="4">
        <f t="shared" si="11"/>
        <v>380</v>
      </c>
      <c r="I252" s="38">
        <v>0</v>
      </c>
      <c r="J252" s="3"/>
      <c r="K252" s="4"/>
      <c r="L252" s="4"/>
      <c r="M252" s="38">
        <v>7</v>
      </c>
      <c r="N252" s="4"/>
      <c r="O252" s="4"/>
      <c r="P252" s="4"/>
      <c r="Q252" s="4"/>
      <c r="R252" s="4"/>
      <c r="S252" s="4"/>
      <c r="T252" s="4">
        <f t="shared" si="10"/>
        <v>5877</v>
      </c>
      <c r="U252" s="32"/>
      <c r="V252" s="33"/>
      <c r="W252" s="4"/>
      <c r="X252" s="4"/>
      <c r="Y252" s="4"/>
      <c r="Z252" s="4"/>
      <c r="AA252" s="4"/>
      <c r="AB252" s="4"/>
      <c r="AC252" s="4"/>
      <c r="AD252" s="4"/>
      <c r="AE252" s="4"/>
      <c r="AF252" s="4">
        <f t="shared" si="8"/>
        <v>43800</v>
      </c>
    </row>
    <row r="253" spans="2:32" x14ac:dyDescent="0.25">
      <c r="B253" s="13" t="s">
        <v>1007</v>
      </c>
      <c r="C253" s="43" t="s">
        <v>820</v>
      </c>
      <c r="D253" s="38"/>
      <c r="E253" s="3"/>
      <c r="F253" s="2"/>
      <c r="G253" s="2"/>
      <c r="H253" s="4">
        <f t="shared" si="11"/>
        <v>380</v>
      </c>
      <c r="I253" s="38">
        <v>0</v>
      </c>
      <c r="J253" s="3"/>
      <c r="K253" s="4"/>
      <c r="L253" s="4"/>
      <c r="M253" s="38">
        <v>14</v>
      </c>
      <c r="N253" s="4"/>
      <c r="O253" s="4"/>
      <c r="P253" s="4"/>
      <c r="Q253" s="4"/>
      <c r="R253" s="4"/>
      <c r="S253" s="4"/>
      <c r="T253" s="4">
        <f t="shared" si="10"/>
        <v>5891</v>
      </c>
      <c r="U253" s="32"/>
      <c r="V253" s="33"/>
      <c r="W253" s="4"/>
      <c r="X253" s="4"/>
      <c r="Y253" s="4"/>
      <c r="Z253" s="4"/>
      <c r="AA253" s="4"/>
      <c r="AB253" s="4"/>
      <c r="AC253" s="4"/>
      <c r="AD253" s="4"/>
      <c r="AE253" s="4"/>
      <c r="AF253" s="4">
        <f t="shared" si="8"/>
        <v>43800</v>
      </c>
    </row>
    <row r="254" spans="2:32" x14ac:dyDescent="0.25">
      <c r="B254" s="13" t="s">
        <v>1007</v>
      </c>
      <c r="C254" s="43" t="s">
        <v>820</v>
      </c>
      <c r="D254" s="38"/>
      <c r="E254" s="3"/>
      <c r="F254" s="2"/>
      <c r="G254" s="2"/>
      <c r="H254" s="4">
        <f t="shared" si="11"/>
        <v>380</v>
      </c>
      <c r="I254" s="38">
        <v>0</v>
      </c>
      <c r="J254" s="3"/>
      <c r="K254" s="4"/>
      <c r="L254" s="4"/>
      <c r="M254" s="38">
        <v>102</v>
      </c>
      <c r="N254" s="4"/>
      <c r="O254" s="4"/>
      <c r="P254" s="4"/>
      <c r="Q254" s="4"/>
      <c r="R254" s="4"/>
      <c r="S254" s="4"/>
      <c r="T254" s="4">
        <f t="shared" si="10"/>
        <v>5993</v>
      </c>
      <c r="U254" s="32"/>
      <c r="V254" s="33"/>
      <c r="W254" s="4"/>
      <c r="X254" s="4"/>
      <c r="Y254" s="4"/>
      <c r="Z254" s="4"/>
      <c r="AA254" s="4"/>
      <c r="AB254" s="4"/>
      <c r="AC254" s="4"/>
      <c r="AD254" s="4"/>
      <c r="AE254" s="4"/>
      <c r="AF254" s="4">
        <f t="shared" si="8"/>
        <v>43800</v>
      </c>
    </row>
    <row r="255" spans="2:32" x14ac:dyDescent="0.25">
      <c r="B255" s="13" t="s">
        <v>1007</v>
      </c>
      <c r="C255" s="43" t="s">
        <v>820</v>
      </c>
      <c r="D255" s="38"/>
      <c r="E255" s="3"/>
      <c r="F255" s="2"/>
      <c r="G255" s="2"/>
      <c r="H255" s="4">
        <f t="shared" si="11"/>
        <v>380</v>
      </c>
      <c r="I255" s="38">
        <v>0</v>
      </c>
      <c r="J255" s="3"/>
      <c r="K255" s="4"/>
      <c r="L255" s="4"/>
      <c r="M255" s="38">
        <v>205</v>
      </c>
      <c r="N255" s="4"/>
      <c r="O255" s="4"/>
      <c r="P255" s="4"/>
      <c r="Q255" s="4"/>
      <c r="R255" s="4"/>
      <c r="S255" s="4"/>
      <c r="T255" s="4">
        <f t="shared" si="10"/>
        <v>6198</v>
      </c>
      <c r="U255" s="32"/>
      <c r="V255" s="33"/>
      <c r="W255" s="4"/>
      <c r="X255" s="4"/>
      <c r="Y255" s="4"/>
      <c r="Z255" s="4"/>
      <c r="AA255" s="4"/>
      <c r="AB255" s="4"/>
      <c r="AC255" s="4"/>
      <c r="AD255" s="4"/>
      <c r="AE255" s="4"/>
      <c r="AF255" s="4">
        <f t="shared" si="8"/>
        <v>43800</v>
      </c>
    </row>
    <row r="256" spans="2:32" x14ac:dyDescent="0.25">
      <c r="B256" s="13" t="s">
        <v>1007</v>
      </c>
      <c r="C256" s="43" t="s">
        <v>820</v>
      </c>
      <c r="D256" s="2"/>
      <c r="E256" s="2"/>
      <c r="F256" s="2"/>
      <c r="G256" s="2"/>
      <c r="H256" s="4">
        <f t="shared" ref="H256:H270" si="12">H255+D256-E256-G256-F256</f>
        <v>380</v>
      </c>
      <c r="I256" s="38">
        <v>0</v>
      </c>
      <c r="J256" s="3"/>
      <c r="K256" s="4"/>
      <c r="L256" s="4"/>
      <c r="M256" s="38">
        <v>233</v>
      </c>
      <c r="N256" s="4"/>
      <c r="O256" s="4"/>
      <c r="P256" s="4"/>
      <c r="Q256" s="4"/>
      <c r="R256" s="4"/>
      <c r="S256" s="4"/>
      <c r="T256" s="4">
        <f t="shared" si="10"/>
        <v>6431</v>
      </c>
      <c r="U256" s="32"/>
      <c r="V256" s="33"/>
      <c r="W256" s="4"/>
      <c r="X256" s="4"/>
      <c r="Y256" s="4"/>
      <c r="Z256" s="4"/>
      <c r="AA256" s="4"/>
      <c r="AB256" s="4"/>
      <c r="AC256" s="4"/>
      <c r="AD256" s="4"/>
      <c r="AE256" s="4"/>
      <c r="AF256" s="4">
        <f t="shared" si="8"/>
        <v>43800</v>
      </c>
    </row>
    <row r="257" spans="2:32" x14ac:dyDescent="0.25">
      <c r="B257" s="11" t="s">
        <v>1008</v>
      </c>
      <c r="C257" s="44" t="s">
        <v>1009</v>
      </c>
      <c r="D257" s="2"/>
      <c r="E257" s="2"/>
      <c r="F257" s="2"/>
      <c r="G257" s="2"/>
      <c r="H257" s="4">
        <f t="shared" si="12"/>
        <v>380</v>
      </c>
      <c r="I257" s="16">
        <v>501</v>
      </c>
      <c r="J257" s="12"/>
      <c r="K257" s="4"/>
      <c r="L257" s="4"/>
      <c r="M257" s="4"/>
      <c r="N257" s="4"/>
      <c r="O257" s="4"/>
      <c r="P257" s="4"/>
      <c r="Q257" s="4"/>
      <c r="R257" s="4"/>
      <c r="S257" s="4"/>
      <c r="T257" s="4">
        <f t="shared" si="10"/>
        <v>6932</v>
      </c>
      <c r="U257" s="32"/>
      <c r="V257" s="33"/>
      <c r="W257" s="4"/>
      <c r="X257" s="4"/>
      <c r="Y257" s="4"/>
      <c r="Z257" s="4"/>
      <c r="AA257" s="4"/>
      <c r="AB257" s="4"/>
      <c r="AC257" s="4"/>
      <c r="AD257" s="4"/>
      <c r="AE257" s="4"/>
      <c r="AF257" s="4">
        <f t="shared" si="8"/>
        <v>43800</v>
      </c>
    </row>
    <row r="258" spans="2:32" x14ac:dyDescent="0.25">
      <c r="B258" s="30"/>
      <c r="C258" s="30"/>
      <c r="D258" s="2"/>
      <c r="E258" s="2"/>
      <c r="F258" s="2"/>
      <c r="G258" s="2"/>
      <c r="H258" s="4">
        <f t="shared" si="12"/>
        <v>380</v>
      </c>
      <c r="I258" s="31"/>
      <c r="J258" s="32"/>
      <c r="K258" s="4"/>
      <c r="L258" s="4"/>
      <c r="M258" s="4"/>
      <c r="N258" s="4"/>
      <c r="O258" s="4"/>
      <c r="P258" s="4"/>
      <c r="Q258" s="4"/>
      <c r="R258" s="4"/>
      <c r="S258" s="4"/>
      <c r="T258" s="4">
        <f t="shared" si="10"/>
        <v>6932</v>
      </c>
      <c r="U258" s="32"/>
      <c r="V258" s="33"/>
      <c r="W258" s="4"/>
      <c r="X258" s="4"/>
      <c r="Y258" s="4"/>
      <c r="Z258" s="4"/>
      <c r="AA258" s="4"/>
      <c r="AB258" s="4"/>
      <c r="AC258" s="4"/>
      <c r="AD258" s="4"/>
      <c r="AE258" s="4"/>
      <c r="AF258" s="4">
        <f t="shared" si="8"/>
        <v>43800</v>
      </c>
    </row>
    <row r="259" spans="2:32" x14ac:dyDescent="0.25">
      <c r="B259" s="30"/>
      <c r="C259" s="30"/>
      <c r="D259" s="2"/>
      <c r="E259" s="2"/>
      <c r="F259" s="2"/>
      <c r="G259" s="2"/>
      <c r="H259" s="4">
        <f t="shared" si="12"/>
        <v>380</v>
      </c>
      <c r="I259" s="31"/>
      <c r="J259" s="32"/>
      <c r="K259" s="4"/>
      <c r="L259" s="4"/>
      <c r="M259" s="4"/>
      <c r="N259" s="4"/>
      <c r="O259" s="4"/>
      <c r="P259" s="4"/>
      <c r="Q259" s="4"/>
      <c r="R259" s="4"/>
      <c r="S259" s="4"/>
      <c r="T259" s="4">
        <f t="shared" si="10"/>
        <v>6932</v>
      </c>
      <c r="U259" s="32"/>
      <c r="V259" s="33"/>
      <c r="W259" s="4"/>
      <c r="X259" s="4"/>
      <c r="Y259" s="4"/>
      <c r="Z259" s="4"/>
      <c r="AA259" s="4"/>
      <c r="AB259" s="4"/>
      <c r="AC259" s="4"/>
      <c r="AD259" s="4"/>
      <c r="AE259" s="4"/>
      <c r="AF259" s="4">
        <f t="shared" si="8"/>
        <v>43800</v>
      </c>
    </row>
    <row r="260" spans="2:32" x14ac:dyDescent="0.25">
      <c r="B260" s="30"/>
      <c r="C260" s="30"/>
      <c r="D260" s="2"/>
      <c r="E260" s="2"/>
      <c r="F260" s="2"/>
      <c r="G260" s="2"/>
      <c r="H260" s="4">
        <f t="shared" si="12"/>
        <v>380</v>
      </c>
      <c r="I260" s="31"/>
      <c r="J260" s="32"/>
      <c r="K260" s="4"/>
      <c r="L260" s="4"/>
      <c r="M260" s="4"/>
      <c r="N260" s="4"/>
      <c r="O260" s="4"/>
      <c r="P260" s="4"/>
      <c r="Q260" s="4"/>
      <c r="R260" s="4"/>
      <c r="S260" s="4"/>
      <c r="T260" s="4">
        <f t="shared" si="10"/>
        <v>6932</v>
      </c>
      <c r="U260" s="32"/>
      <c r="V260" s="33"/>
      <c r="W260" s="4"/>
      <c r="X260" s="4"/>
      <c r="Y260" s="4"/>
      <c r="Z260" s="4"/>
      <c r="AA260" s="4"/>
      <c r="AB260" s="4"/>
      <c r="AC260" s="4"/>
      <c r="AD260" s="4"/>
      <c r="AE260" s="4"/>
      <c r="AF260" s="4">
        <f t="shared" si="8"/>
        <v>43800</v>
      </c>
    </row>
    <row r="261" spans="2:32" x14ac:dyDescent="0.25">
      <c r="B261" s="30"/>
      <c r="C261" s="30"/>
      <c r="D261" s="2"/>
      <c r="E261" s="2"/>
      <c r="F261" s="2"/>
      <c r="G261" s="2"/>
      <c r="H261" s="4">
        <f t="shared" si="12"/>
        <v>380</v>
      </c>
      <c r="I261" s="31"/>
      <c r="J261" s="32"/>
      <c r="K261" s="4"/>
      <c r="L261" s="4"/>
      <c r="M261" s="4"/>
      <c r="N261" s="4"/>
      <c r="O261" s="4"/>
      <c r="P261" s="4"/>
      <c r="Q261" s="4"/>
      <c r="R261" s="4"/>
      <c r="S261" s="4"/>
      <c r="T261" s="4">
        <f t="shared" si="10"/>
        <v>6932</v>
      </c>
      <c r="U261" s="32"/>
      <c r="V261" s="33"/>
      <c r="W261" s="4"/>
      <c r="X261" s="4"/>
      <c r="Y261" s="4"/>
      <c r="Z261" s="4"/>
      <c r="AA261" s="4"/>
      <c r="AB261" s="4"/>
      <c r="AC261" s="4"/>
      <c r="AD261" s="4"/>
      <c r="AE261" s="4"/>
      <c r="AF261" s="4">
        <f t="shared" si="8"/>
        <v>43800</v>
      </c>
    </row>
    <row r="262" spans="2:32" x14ac:dyDescent="0.25">
      <c r="B262" s="30"/>
      <c r="C262" s="30"/>
      <c r="D262" s="2"/>
      <c r="E262" s="2"/>
      <c r="F262" s="2"/>
      <c r="G262" s="2"/>
      <c r="H262" s="4">
        <f t="shared" si="12"/>
        <v>380</v>
      </c>
      <c r="I262" s="31"/>
      <c r="J262" s="32"/>
      <c r="K262" s="4"/>
      <c r="L262" s="4"/>
      <c r="M262" s="4"/>
      <c r="N262" s="4"/>
      <c r="O262" s="4"/>
      <c r="P262" s="4"/>
      <c r="Q262" s="4"/>
      <c r="R262" s="4"/>
      <c r="S262" s="4"/>
      <c r="T262" s="4">
        <f t="shared" si="10"/>
        <v>6932</v>
      </c>
      <c r="U262" s="32"/>
      <c r="V262" s="33"/>
      <c r="W262" s="4"/>
      <c r="X262" s="4"/>
      <c r="Y262" s="4"/>
      <c r="Z262" s="4"/>
      <c r="AA262" s="4"/>
      <c r="AB262" s="4"/>
      <c r="AC262" s="4"/>
      <c r="AD262" s="4"/>
      <c r="AE262" s="4"/>
      <c r="AF262" s="4">
        <f t="shared" si="8"/>
        <v>43800</v>
      </c>
    </row>
    <row r="263" spans="2:32" x14ac:dyDescent="0.25">
      <c r="B263" s="30"/>
      <c r="C263" s="30"/>
      <c r="D263" s="2"/>
      <c r="E263" s="2"/>
      <c r="F263" s="2"/>
      <c r="G263" s="2"/>
      <c r="H263" s="4">
        <f t="shared" si="12"/>
        <v>380</v>
      </c>
      <c r="I263" s="31"/>
      <c r="J263" s="32"/>
      <c r="K263" s="4"/>
      <c r="L263" s="4"/>
      <c r="M263" s="4"/>
      <c r="N263" s="4"/>
      <c r="O263" s="4"/>
      <c r="P263" s="4"/>
      <c r="Q263" s="4"/>
      <c r="R263" s="4"/>
      <c r="S263" s="4"/>
      <c r="T263" s="4">
        <f t="shared" si="10"/>
        <v>6932</v>
      </c>
      <c r="U263" s="32"/>
      <c r="V263" s="33"/>
      <c r="W263" s="4"/>
      <c r="X263" s="4"/>
      <c r="Y263" s="4"/>
      <c r="Z263" s="4"/>
      <c r="AA263" s="4"/>
      <c r="AB263" s="4"/>
      <c r="AC263" s="4"/>
      <c r="AD263" s="4"/>
      <c r="AE263" s="4"/>
      <c r="AF263" s="4">
        <f t="shared" si="8"/>
        <v>43800</v>
      </c>
    </row>
    <row r="264" spans="2:32" x14ac:dyDescent="0.25">
      <c r="B264" s="30"/>
      <c r="C264" s="30"/>
      <c r="D264" s="2"/>
      <c r="E264" s="2"/>
      <c r="F264" s="2"/>
      <c r="G264" s="2"/>
      <c r="H264" s="4">
        <f t="shared" si="12"/>
        <v>380</v>
      </c>
      <c r="I264" s="31"/>
      <c r="J264" s="32"/>
      <c r="K264" s="4"/>
      <c r="L264" s="4"/>
      <c r="M264" s="4"/>
      <c r="N264" s="4"/>
      <c r="O264" s="4"/>
      <c r="P264" s="4"/>
      <c r="Q264" s="4"/>
      <c r="R264" s="4"/>
      <c r="S264" s="4"/>
      <c r="T264" s="4">
        <f t="shared" si="10"/>
        <v>6932</v>
      </c>
      <c r="U264" s="32"/>
      <c r="V264" s="33"/>
      <c r="W264" s="4"/>
      <c r="X264" s="4"/>
      <c r="Y264" s="4"/>
      <c r="Z264" s="4"/>
      <c r="AA264" s="4"/>
      <c r="AB264" s="4"/>
      <c r="AC264" s="4"/>
      <c r="AD264" s="4"/>
      <c r="AE264" s="4"/>
      <c r="AF264" s="4">
        <f t="shared" si="8"/>
        <v>43800</v>
      </c>
    </row>
    <row r="265" spans="2:32" x14ac:dyDescent="0.25">
      <c r="B265" s="30"/>
      <c r="C265" s="30"/>
      <c r="D265" s="2"/>
      <c r="E265" s="2"/>
      <c r="F265" s="2"/>
      <c r="G265" s="2"/>
      <c r="H265" s="4">
        <f t="shared" si="12"/>
        <v>380</v>
      </c>
      <c r="I265" s="31"/>
      <c r="J265" s="32"/>
      <c r="K265" s="4"/>
      <c r="L265" s="4"/>
      <c r="M265" s="4"/>
      <c r="N265" s="4"/>
      <c r="O265" s="4"/>
      <c r="P265" s="4"/>
      <c r="Q265" s="4"/>
      <c r="R265" s="4"/>
      <c r="S265" s="4"/>
      <c r="T265" s="4">
        <f t="shared" si="10"/>
        <v>6932</v>
      </c>
      <c r="U265" s="32"/>
      <c r="V265" s="33"/>
      <c r="W265" s="4"/>
      <c r="X265" s="4"/>
      <c r="Y265" s="4"/>
      <c r="Z265" s="4"/>
      <c r="AA265" s="4"/>
      <c r="AB265" s="4"/>
      <c r="AC265" s="4"/>
      <c r="AD265" s="4"/>
      <c r="AE265" s="4"/>
      <c r="AF265" s="4">
        <f t="shared" si="8"/>
        <v>43800</v>
      </c>
    </row>
    <row r="266" spans="2:32" x14ac:dyDescent="0.25">
      <c r="B266" s="30"/>
      <c r="C266" s="30"/>
      <c r="D266" s="2"/>
      <c r="E266" s="2"/>
      <c r="F266" s="2"/>
      <c r="G266" s="2"/>
      <c r="H266" s="4">
        <f t="shared" si="12"/>
        <v>380</v>
      </c>
      <c r="I266" s="31"/>
      <c r="J266" s="32"/>
      <c r="K266" s="4"/>
      <c r="L266" s="4"/>
      <c r="M266" s="4"/>
      <c r="N266" s="4"/>
      <c r="O266" s="4"/>
      <c r="P266" s="4"/>
      <c r="Q266" s="4"/>
      <c r="R266" s="4"/>
      <c r="S266" s="4"/>
      <c r="T266" s="4">
        <f t="shared" si="10"/>
        <v>6932</v>
      </c>
      <c r="U266" s="32"/>
      <c r="V266" s="33"/>
      <c r="W266" s="4"/>
      <c r="X266" s="4"/>
      <c r="Y266" s="4"/>
      <c r="Z266" s="4"/>
      <c r="AA266" s="4"/>
      <c r="AB266" s="4"/>
      <c r="AC266" s="4"/>
      <c r="AD266" s="4"/>
      <c r="AE266" s="4"/>
      <c r="AF266" s="4">
        <f t="shared" si="8"/>
        <v>43800</v>
      </c>
    </row>
    <row r="267" spans="2:32" x14ac:dyDescent="0.25">
      <c r="B267" s="30"/>
      <c r="C267" s="30"/>
      <c r="D267" s="2"/>
      <c r="E267" s="2"/>
      <c r="F267" s="2"/>
      <c r="G267" s="2"/>
      <c r="H267" s="4">
        <f t="shared" si="12"/>
        <v>380</v>
      </c>
      <c r="I267" s="31"/>
      <c r="J267" s="32"/>
      <c r="K267" s="4"/>
      <c r="L267" s="4"/>
      <c r="M267" s="4"/>
      <c r="N267" s="4"/>
      <c r="O267" s="4"/>
      <c r="P267" s="4"/>
      <c r="Q267" s="4"/>
      <c r="R267" s="4"/>
      <c r="S267" s="4"/>
      <c r="T267" s="4">
        <f t="shared" si="10"/>
        <v>6932</v>
      </c>
      <c r="U267" s="32"/>
      <c r="V267" s="33"/>
      <c r="W267" s="4"/>
      <c r="X267" s="4"/>
      <c r="Y267" s="4"/>
      <c r="Z267" s="4"/>
      <c r="AA267" s="4"/>
      <c r="AB267" s="4"/>
      <c r="AC267" s="4"/>
      <c r="AD267" s="4"/>
      <c r="AE267" s="4"/>
      <c r="AF267" s="4">
        <f t="shared" si="8"/>
        <v>43800</v>
      </c>
    </row>
    <row r="268" spans="2:32" x14ac:dyDescent="0.25">
      <c r="B268" s="30"/>
      <c r="C268" s="30"/>
      <c r="D268" s="2"/>
      <c r="E268" s="2"/>
      <c r="F268" s="2"/>
      <c r="G268" s="2"/>
      <c r="H268" s="4">
        <f t="shared" si="12"/>
        <v>380</v>
      </c>
      <c r="I268" s="31"/>
      <c r="J268" s="32"/>
      <c r="K268" s="4"/>
      <c r="L268" s="4"/>
      <c r="M268" s="4"/>
      <c r="N268" s="4"/>
      <c r="O268" s="4"/>
      <c r="P268" s="4"/>
      <c r="Q268" s="4"/>
      <c r="R268" s="4"/>
      <c r="S268" s="4"/>
      <c r="T268" s="4">
        <f t="shared" si="10"/>
        <v>6932</v>
      </c>
      <c r="U268" s="32"/>
      <c r="V268" s="33"/>
      <c r="W268" s="4"/>
      <c r="X268" s="4"/>
      <c r="Y268" s="4"/>
      <c r="Z268" s="4"/>
      <c r="AA268" s="4"/>
      <c r="AB268" s="4"/>
      <c r="AC268" s="4"/>
      <c r="AD268" s="4"/>
      <c r="AE268" s="4"/>
      <c r="AF268" s="4">
        <f t="shared" si="8"/>
        <v>43800</v>
      </c>
    </row>
    <row r="269" spans="2:32" x14ac:dyDescent="0.25">
      <c r="B269" s="30"/>
      <c r="C269" s="30"/>
      <c r="D269" s="2"/>
      <c r="E269" s="2"/>
      <c r="F269" s="2"/>
      <c r="G269" s="2"/>
      <c r="H269" s="4">
        <f t="shared" si="12"/>
        <v>380</v>
      </c>
      <c r="I269" s="31"/>
      <c r="J269" s="32"/>
      <c r="K269" s="4"/>
      <c r="L269" s="4"/>
      <c r="M269" s="4"/>
      <c r="N269" s="4"/>
      <c r="O269" s="4"/>
      <c r="P269" s="4"/>
      <c r="Q269" s="4"/>
      <c r="R269" s="4"/>
      <c r="S269" s="4"/>
      <c r="T269" s="4">
        <f t="shared" si="10"/>
        <v>6932</v>
      </c>
      <c r="U269" s="32"/>
      <c r="V269" s="33"/>
      <c r="W269" s="4"/>
      <c r="X269" s="4"/>
      <c r="Y269" s="4"/>
      <c r="Z269" s="4"/>
      <c r="AA269" s="4"/>
      <c r="AB269" s="4"/>
      <c r="AC269" s="4"/>
      <c r="AD269" s="4"/>
      <c r="AE269" s="4"/>
      <c r="AF269" s="4">
        <f t="shared" si="8"/>
        <v>43800</v>
      </c>
    </row>
    <row r="270" spans="2:32" x14ac:dyDescent="0.25">
      <c r="B270" s="2"/>
      <c r="C270" s="2"/>
      <c r="D270" s="2"/>
      <c r="E270" s="2"/>
      <c r="F270" s="2"/>
      <c r="G270" s="2"/>
      <c r="H270" s="4">
        <f t="shared" si="12"/>
        <v>380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>
        <f t="shared" si="10"/>
        <v>6932</v>
      </c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>
        <f t="shared" si="8"/>
        <v>43800</v>
      </c>
    </row>
    <row r="272" spans="2:32" ht="15.75" thickBot="1" x14ac:dyDescent="0.3"/>
    <row r="273" spans="2:32" x14ac:dyDescent="0.25">
      <c r="H273" s="40">
        <v>12305</v>
      </c>
      <c r="S273" t="s">
        <v>130</v>
      </c>
      <c r="T273" s="26">
        <v>19557</v>
      </c>
      <c r="AE273" t="s">
        <v>130</v>
      </c>
      <c r="AF273" s="26">
        <v>43800</v>
      </c>
    </row>
    <row r="274" spans="2:32" x14ac:dyDescent="0.25">
      <c r="D274" s="4">
        <f>SUM(D3:D270)</f>
        <v>58925</v>
      </c>
      <c r="E274" s="4">
        <f>SUM(E3:E270)</f>
        <v>68750</v>
      </c>
      <c r="F274" s="4">
        <f>SUM(F3:F270)</f>
        <v>0</v>
      </c>
      <c r="G274" s="4">
        <f>SUM(G3:G270)</f>
        <v>2100</v>
      </c>
      <c r="H274" s="4">
        <f>H273+D274-E274-G274-F274</f>
        <v>380</v>
      </c>
      <c r="I274" s="4">
        <f t="shared" ref="I274:S274" si="13">SUM(I3:I270)</f>
        <v>43701</v>
      </c>
      <c r="J274" s="4">
        <f t="shared" si="13"/>
        <v>6500</v>
      </c>
      <c r="K274" s="4">
        <f t="shared" si="13"/>
        <v>0</v>
      </c>
      <c r="L274" s="4">
        <f t="shared" si="13"/>
        <v>699</v>
      </c>
      <c r="M274" s="4">
        <f t="shared" si="13"/>
        <v>5725</v>
      </c>
      <c r="N274" s="4">
        <f t="shared" si="13"/>
        <v>0</v>
      </c>
      <c r="O274" s="4">
        <f t="shared" si="13"/>
        <v>0</v>
      </c>
      <c r="P274" s="4">
        <f t="shared" si="13"/>
        <v>68750</v>
      </c>
      <c r="Q274" s="4">
        <f t="shared" si="13"/>
        <v>0</v>
      </c>
      <c r="R274" s="4">
        <f t="shared" si="13"/>
        <v>0</v>
      </c>
      <c r="S274" s="4">
        <f t="shared" si="13"/>
        <v>125000</v>
      </c>
      <c r="T274" s="4">
        <f>I274-J274-K274+L274+M274-N274-O274+P274+Q274+T273+R274-S274</f>
        <v>6932</v>
      </c>
      <c r="U274" s="4">
        <f t="shared" ref="U274:AE274" si="14">SUM(U3:U270)</f>
        <v>0</v>
      </c>
      <c r="V274" s="4">
        <f t="shared" si="14"/>
        <v>0</v>
      </c>
      <c r="W274" s="4">
        <f t="shared" si="14"/>
        <v>0</v>
      </c>
      <c r="X274" s="4">
        <f t="shared" si="14"/>
        <v>0</v>
      </c>
      <c r="Y274" s="4">
        <f t="shared" si="14"/>
        <v>0</v>
      </c>
      <c r="Z274" s="4">
        <f t="shared" si="14"/>
        <v>0</v>
      </c>
      <c r="AA274" s="4">
        <f t="shared" si="14"/>
        <v>0</v>
      </c>
      <c r="AB274" s="4">
        <f t="shared" si="14"/>
        <v>0</v>
      </c>
      <c r="AC274" s="4">
        <f t="shared" si="14"/>
        <v>0</v>
      </c>
      <c r="AD274" s="4">
        <f t="shared" si="14"/>
        <v>0</v>
      </c>
      <c r="AE274" s="4">
        <f t="shared" si="14"/>
        <v>0</v>
      </c>
      <c r="AF274" s="4">
        <f>U274-V274-W274+X274+Y274-Z274-AA274+AB274+AC274+AF273+AD274-AE274</f>
        <v>43800</v>
      </c>
    </row>
    <row r="275" spans="2:32" ht="60" x14ac:dyDescent="0.25">
      <c r="B275" s="9" t="s">
        <v>1</v>
      </c>
      <c r="C275" s="10" t="s">
        <v>0</v>
      </c>
      <c r="D275" s="10" t="s">
        <v>2</v>
      </c>
      <c r="E275" s="10" t="s">
        <v>150</v>
      </c>
      <c r="F275" s="10" t="s">
        <v>796</v>
      </c>
      <c r="G275" s="10" t="s">
        <v>3</v>
      </c>
      <c r="H275" s="10" t="s">
        <v>4</v>
      </c>
      <c r="I275" s="10" t="s">
        <v>124</v>
      </c>
      <c r="J275" s="10" t="s">
        <v>123</v>
      </c>
      <c r="K275" s="10" t="s">
        <v>122</v>
      </c>
      <c r="L275" s="10" t="s">
        <v>121</v>
      </c>
      <c r="M275" s="10" t="s">
        <v>120</v>
      </c>
      <c r="N275" s="10" t="s">
        <v>119</v>
      </c>
      <c r="O275" s="10" t="s">
        <v>118</v>
      </c>
      <c r="P275" s="10" t="s">
        <v>125</v>
      </c>
      <c r="Q275" s="10" t="s">
        <v>126</v>
      </c>
      <c r="R275" s="10" t="s">
        <v>288</v>
      </c>
      <c r="S275" s="10" t="s">
        <v>117</v>
      </c>
      <c r="T275" s="10" t="s">
        <v>5</v>
      </c>
      <c r="U275" s="10" t="s">
        <v>110</v>
      </c>
      <c r="V275" s="10" t="s">
        <v>111</v>
      </c>
      <c r="W275" s="10" t="s">
        <v>112</v>
      </c>
      <c r="X275" s="10" t="s">
        <v>113</v>
      </c>
      <c r="Y275" s="10" t="s">
        <v>114</v>
      </c>
      <c r="Z275" s="10" t="s">
        <v>115</v>
      </c>
      <c r="AA275" s="10" t="s">
        <v>116</v>
      </c>
      <c r="AB275" s="10" t="s">
        <v>127</v>
      </c>
      <c r="AC275" s="10" t="s">
        <v>128</v>
      </c>
      <c r="AD275" s="10" t="s">
        <v>288</v>
      </c>
      <c r="AE275" s="10" t="s">
        <v>109</v>
      </c>
      <c r="AF275" s="10" t="s">
        <v>6</v>
      </c>
    </row>
  </sheetData>
  <pageMargins left="0.7" right="0.7" top="0.75" bottom="0.75" header="0.3" footer="0.3"/>
  <pageSetup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AF90"/>
  <sheetViews>
    <sheetView topLeftCell="A58" workbookViewId="0">
      <selection activeCell="Q71" sqref="Q71"/>
    </sheetView>
  </sheetViews>
  <sheetFormatPr defaultRowHeight="15" x14ac:dyDescent="0.25"/>
  <cols>
    <col min="3" max="3" width="23.5703125" bestFit="1" customWidth="1"/>
    <col min="4" max="4" width="8.85546875" customWidth="1"/>
    <col min="5" max="5" width="9.85546875" customWidth="1"/>
    <col min="6" max="6" width="11.7109375" customWidth="1"/>
    <col min="7" max="7" width="10.140625" customWidth="1"/>
    <col min="8" max="8" width="10.5703125" customWidth="1"/>
    <col min="10" max="10" width="10.140625" customWidth="1"/>
  </cols>
  <sheetData>
    <row r="2" spans="2:32" ht="60.75" thickBot="1" x14ac:dyDescent="0.3">
      <c r="B2" s="9" t="s">
        <v>1</v>
      </c>
      <c r="C2" s="10" t="s">
        <v>0</v>
      </c>
      <c r="D2" s="10" t="s">
        <v>2</v>
      </c>
      <c r="E2" s="10" t="s">
        <v>150</v>
      </c>
      <c r="F2" s="10" t="s">
        <v>796</v>
      </c>
      <c r="G2" s="10" t="s">
        <v>3</v>
      </c>
      <c r="H2" s="10" t="s">
        <v>4</v>
      </c>
      <c r="I2" s="10" t="s">
        <v>124</v>
      </c>
      <c r="J2" s="10" t="s">
        <v>123</v>
      </c>
      <c r="K2" s="10" t="s">
        <v>122</v>
      </c>
      <c r="L2" s="10" t="s">
        <v>121</v>
      </c>
      <c r="M2" s="10" t="s">
        <v>120</v>
      </c>
      <c r="N2" s="10" t="s">
        <v>119</v>
      </c>
      <c r="O2" s="10" t="s">
        <v>118</v>
      </c>
      <c r="P2" s="10" t="s">
        <v>125</v>
      </c>
      <c r="Q2" s="10" t="s">
        <v>126</v>
      </c>
      <c r="R2" s="10" t="s">
        <v>288</v>
      </c>
      <c r="S2" s="10" t="s">
        <v>117</v>
      </c>
      <c r="T2" s="10" t="s">
        <v>5</v>
      </c>
      <c r="U2" s="10" t="s">
        <v>110</v>
      </c>
      <c r="V2" s="10" t="s">
        <v>111</v>
      </c>
      <c r="W2" s="10" t="s">
        <v>112</v>
      </c>
      <c r="X2" s="10" t="s">
        <v>113</v>
      </c>
      <c r="Y2" s="10" t="s">
        <v>114</v>
      </c>
      <c r="Z2" s="10" t="s">
        <v>115</v>
      </c>
      <c r="AA2" s="10" t="s">
        <v>116</v>
      </c>
      <c r="AB2" s="10" t="s">
        <v>127</v>
      </c>
      <c r="AC2" s="10" t="s">
        <v>128</v>
      </c>
      <c r="AD2" s="10" t="s">
        <v>288</v>
      </c>
      <c r="AE2" s="10" t="s">
        <v>109</v>
      </c>
      <c r="AF2" s="10" t="s">
        <v>6</v>
      </c>
    </row>
    <row r="3" spans="2:32" x14ac:dyDescent="0.25">
      <c r="B3" s="6"/>
      <c r="C3" s="5" t="s">
        <v>129</v>
      </c>
      <c r="D3" s="5"/>
      <c r="E3" s="5"/>
      <c r="F3" s="5"/>
      <c r="G3" s="5"/>
      <c r="H3" s="5">
        <v>20899</v>
      </c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26">
        <v>20363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26">
        <v>0</v>
      </c>
    </row>
    <row r="4" spans="2:32" x14ac:dyDescent="0.25">
      <c r="B4" s="36" t="s">
        <v>797</v>
      </c>
      <c r="C4" s="36" t="s">
        <v>798</v>
      </c>
      <c r="D4" s="38"/>
      <c r="E4" s="3"/>
      <c r="F4" s="2"/>
      <c r="G4" s="2"/>
      <c r="H4" s="4">
        <f t="shared" ref="H4:H35" si="0">H3+D4-E4-G4-F4</f>
        <v>20899</v>
      </c>
      <c r="I4" s="38">
        <v>1000</v>
      </c>
      <c r="J4" s="3"/>
      <c r="K4" s="4"/>
      <c r="L4" s="4"/>
      <c r="M4" s="4"/>
      <c r="N4" s="4"/>
      <c r="O4" s="4"/>
      <c r="P4" s="4"/>
      <c r="Q4" s="4"/>
      <c r="R4" s="4"/>
      <c r="S4" s="4"/>
      <c r="T4" s="4">
        <f t="shared" ref="T4:T67" si="1">T3+(I4+L4+M4+P4+Q4+R4)-(J4+K4+N4+O4+S4)</f>
        <v>21363</v>
      </c>
      <c r="U4" s="32"/>
      <c r="V4" s="33"/>
      <c r="W4" s="4"/>
      <c r="X4" s="4"/>
      <c r="Y4" s="4"/>
      <c r="Z4" s="4"/>
      <c r="AA4" s="4"/>
      <c r="AB4" s="4"/>
      <c r="AC4" s="4"/>
      <c r="AD4" s="4"/>
      <c r="AE4" s="4"/>
      <c r="AF4" s="4">
        <f t="shared" ref="AF4:AF67" si="2">AF3+(U4+X4+Y4+AB4+AC4+AD4)-(V4+W4+Z4+AA4+AE4)</f>
        <v>0</v>
      </c>
    </row>
    <row r="5" spans="2:32" x14ac:dyDescent="0.25">
      <c r="B5" s="36" t="s">
        <v>799</v>
      </c>
      <c r="C5" s="36" t="s">
        <v>660</v>
      </c>
      <c r="D5" s="38"/>
      <c r="E5" s="3"/>
      <c r="F5" s="2"/>
      <c r="G5" s="2"/>
      <c r="H5" s="4">
        <f t="shared" si="0"/>
        <v>20899</v>
      </c>
      <c r="I5" s="38"/>
      <c r="J5" s="3">
        <v>0</v>
      </c>
      <c r="K5" s="4"/>
      <c r="L5" s="4"/>
      <c r="M5" s="4"/>
      <c r="N5" s="4"/>
      <c r="O5" s="4"/>
      <c r="P5" s="4"/>
      <c r="Q5" s="4"/>
      <c r="R5" s="4"/>
      <c r="S5" s="4">
        <v>20000</v>
      </c>
      <c r="T5" s="4">
        <f t="shared" si="1"/>
        <v>1363</v>
      </c>
      <c r="U5" s="32"/>
      <c r="V5" s="33"/>
      <c r="W5" s="4"/>
      <c r="X5" s="4"/>
      <c r="Y5" s="4"/>
      <c r="Z5" s="4"/>
      <c r="AA5" s="4"/>
      <c r="AB5" s="4"/>
      <c r="AC5" s="4"/>
      <c r="AD5" s="4"/>
      <c r="AE5" s="4"/>
      <c r="AF5" s="4">
        <f t="shared" si="2"/>
        <v>0</v>
      </c>
    </row>
    <row r="6" spans="2:32" x14ac:dyDescent="0.25">
      <c r="B6" s="36" t="s">
        <v>800</v>
      </c>
      <c r="C6" s="36" t="s">
        <v>801</v>
      </c>
      <c r="D6" s="38"/>
      <c r="E6" s="3"/>
      <c r="F6" s="2"/>
      <c r="G6" s="2"/>
      <c r="H6" s="4">
        <f t="shared" si="0"/>
        <v>20899</v>
      </c>
      <c r="I6" s="38">
        <v>5001</v>
      </c>
      <c r="J6" s="3"/>
      <c r="K6" s="4"/>
      <c r="L6" s="4"/>
      <c r="M6" s="4"/>
      <c r="N6" s="4"/>
      <c r="O6" s="4"/>
      <c r="P6" s="4"/>
      <c r="Q6" s="4"/>
      <c r="R6" s="4"/>
      <c r="S6" s="4"/>
      <c r="T6" s="4">
        <f t="shared" si="1"/>
        <v>6364</v>
      </c>
      <c r="U6" s="32"/>
      <c r="V6" s="33"/>
      <c r="W6" s="4"/>
      <c r="X6" s="4"/>
      <c r="Y6" s="4"/>
      <c r="Z6" s="4"/>
      <c r="AA6" s="4"/>
      <c r="AB6" s="4"/>
      <c r="AC6" s="4"/>
      <c r="AD6" s="4"/>
      <c r="AE6" s="4"/>
      <c r="AF6" s="4">
        <f t="shared" si="2"/>
        <v>0</v>
      </c>
    </row>
    <row r="7" spans="2:32" x14ac:dyDescent="0.25">
      <c r="B7" s="36" t="s">
        <v>802</v>
      </c>
      <c r="C7" s="36" t="s">
        <v>290</v>
      </c>
      <c r="D7" s="38"/>
      <c r="E7" s="3"/>
      <c r="F7" s="2"/>
      <c r="G7" s="2"/>
      <c r="H7" s="4">
        <f t="shared" si="0"/>
        <v>20899</v>
      </c>
      <c r="I7" s="38"/>
      <c r="J7" s="3">
        <v>0</v>
      </c>
      <c r="K7" s="4">
        <v>70</v>
      </c>
      <c r="L7" s="4"/>
      <c r="M7" s="4"/>
      <c r="N7" s="4"/>
      <c r="O7" s="4"/>
      <c r="P7" s="4"/>
      <c r="Q7" s="4"/>
      <c r="R7" s="4"/>
      <c r="S7" s="4"/>
      <c r="T7" s="4">
        <f t="shared" si="1"/>
        <v>6294</v>
      </c>
      <c r="U7" s="32"/>
      <c r="V7" s="33"/>
      <c r="W7" s="4"/>
      <c r="X7" s="4"/>
      <c r="Y7" s="4"/>
      <c r="Z7" s="4"/>
      <c r="AA7" s="4"/>
      <c r="AB7" s="4"/>
      <c r="AC7" s="4"/>
      <c r="AD7" s="4"/>
      <c r="AE7" s="4"/>
      <c r="AF7" s="4">
        <f t="shared" si="2"/>
        <v>0</v>
      </c>
    </row>
    <row r="8" spans="2:32" x14ac:dyDescent="0.25">
      <c r="B8" s="36" t="s">
        <v>803</v>
      </c>
      <c r="C8" s="36" t="s">
        <v>660</v>
      </c>
      <c r="D8" s="38"/>
      <c r="E8" s="3"/>
      <c r="F8" s="2"/>
      <c r="G8" s="2"/>
      <c r="H8" s="4">
        <f t="shared" si="0"/>
        <v>20899</v>
      </c>
      <c r="I8" s="38"/>
      <c r="J8" s="3">
        <v>0</v>
      </c>
      <c r="K8" s="4"/>
      <c r="L8" s="4"/>
      <c r="M8" s="4"/>
      <c r="N8" s="4"/>
      <c r="O8" s="4"/>
      <c r="P8" s="4"/>
      <c r="Q8" s="4"/>
      <c r="R8" s="4"/>
      <c r="S8" s="4">
        <v>5000</v>
      </c>
      <c r="T8" s="4">
        <f t="shared" si="1"/>
        <v>1294</v>
      </c>
      <c r="U8" s="32"/>
      <c r="V8" s="33"/>
      <c r="W8" s="4"/>
      <c r="X8" s="4"/>
      <c r="Y8" s="4"/>
      <c r="Z8" s="4"/>
      <c r="AA8" s="4"/>
      <c r="AB8" s="4"/>
      <c r="AC8" s="4"/>
      <c r="AD8" s="4"/>
      <c r="AE8" s="4"/>
      <c r="AF8" s="4">
        <f t="shared" si="2"/>
        <v>0</v>
      </c>
    </row>
    <row r="9" spans="2:32" x14ac:dyDescent="0.25">
      <c r="B9" s="36" t="s">
        <v>803</v>
      </c>
      <c r="C9" s="36" t="s">
        <v>804</v>
      </c>
      <c r="D9" s="38"/>
      <c r="E9" s="3"/>
      <c r="F9" s="2"/>
      <c r="G9" s="2"/>
      <c r="H9" s="4">
        <f t="shared" si="0"/>
        <v>20899</v>
      </c>
      <c r="I9" s="38">
        <v>1000</v>
      </c>
      <c r="J9" s="3"/>
      <c r="K9" s="4"/>
      <c r="L9" s="4"/>
      <c r="M9" s="4"/>
      <c r="N9" s="4"/>
      <c r="O9" s="4"/>
      <c r="P9" s="4"/>
      <c r="Q9" s="4"/>
      <c r="R9" s="4"/>
      <c r="S9" s="4"/>
      <c r="T9" s="4">
        <f t="shared" si="1"/>
        <v>2294</v>
      </c>
      <c r="U9" s="32"/>
      <c r="V9" s="33"/>
      <c r="W9" s="4"/>
      <c r="X9" s="4"/>
      <c r="Y9" s="4"/>
      <c r="Z9" s="4"/>
      <c r="AA9" s="4"/>
      <c r="AB9" s="4"/>
      <c r="AC9" s="4"/>
      <c r="AD9" s="4"/>
      <c r="AE9" s="4"/>
      <c r="AF9" s="4">
        <f t="shared" si="2"/>
        <v>0</v>
      </c>
    </row>
    <row r="10" spans="2:32" x14ac:dyDescent="0.25">
      <c r="B10" s="36" t="s">
        <v>805</v>
      </c>
      <c r="C10" s="36" t="s">
        <v>784</v>
      </c>
      <c r="D10" s="38"/>
      <c r="E10" s="3">
        <v>5000</v>
      </c>
      <c r="F10" s="2"/>
      <c r="G10" s="2"/>
      <c r="H10" s="4">
        <f t="shared" si="0"/>
        <v>15899</v>
      </c>
      <c r="I10" s="38">
        <v>0</v>
      </c>
      <c r="J10" s="3"/>
      <c r="K10" s="4"/>
      <c r="L10" s="4"/>
      <c r="M10" s="4"/>
      <c r="N10" s="4"/>
      <c r="O10" s="4"/>
      <c r="P10" s="4">
        <v>5000</v>
      </c>
      <c r="Q10" s="4"/>
      <c r="R10" s="4"/>
      <c r="S10" s="4"/>
      <c r="T10" s="4">
        <f t="shared" si="1"/>
        <v>7294</v>
      </c>
      <c r="U10" s="32"/>
      <c r="V10" s="33"/>
      <c r="W10" s="4"/>
      <c r="X10" s="4"/>
      <c r="Y10" s="4"/>
      <c r="Z10" s="4"/>
      <c r="AA10" s="4"/>
      <c r="AB10" s="4"/>
      <c r="AC10" s="4"/>
      <c r="AD10" s="4"/>
      <c r="AE10" s="4"/>
      <c r="AF10" s="4">
        <f t="shared" si="2"/>
        <v>0</v>
      </c>
    </row>
    <row r="11" spans="2:32" x14ac:dyDescent="0.25">
      <c r="B11" s="36" t="s">
        <v>806</v>
      </c>
      <c r="C11" s="36" t="s">
        <v>807</v>
      </c>
      <c r="D11" s="38"/>
      <c r="E11" s="3"/>
      <c r="F11" s="2"/>
      <c r="G11" s="2"/>
      <c r="H11" s="4">
        <f t="shared" si="0"/>
        <v>15899</v>
      </c>
      <c r="I11" s="38"/>
      <c r="J11" s="3">
        <v>2000</v>
      </c>
      <c r="K11" s="4"/>
      <c r="L11" s="4"/>
      <c r="M11" s="4"/>
      <c r="N11" s="4"/>
      <c r="O11" s="4"/>
      <c r="P11" s="4"/>
      <c r="Q11" s="4"/>
      <c r="R11" s="4"/>
      <c r="S11" s="4"/>
      <c r="T11" s="4">
        <f t="shared" si="1"/>
        <v>5294</v>
      </c>
      <c r="U11" s="32"/>
      <c r="V11" s="33"/>
      <c r="W11" s="4"/>
      <c r="X11" s="4"/>
      <c r="Y11" s="4"/>
      <c r="Z11" s="4"/>
      <c r="AA11" s="4"/>
      <c r="AB11" s="4"/>
      <c r="AC11" s="4"/>
      <c r="AD11" s="4"/>
      <c r="AE11" s="4"/>
      <c r="AF11" s="4">
        <f t="shared" si="2"/>
        <v>0</v>
      </c>
    </row>
    <row r="12" spans="2:32" x14ac:dyDescent="0.25">
      <c r="B12" s="36" t="s">
        <v>808</v>
      </c>
      <c r="C12" s="36" t="s">
        <v>809</v>
      </c>
      <c r="D12" s="38"/>
      <c r="E12" s="3"/>
      <c r="F12" s="2"/>
      <c r="G12" s="2"/>
      <c r="H12" s="4">
        <f t="shared" si="0"/>
        <v>15899</v>
      </c>
      <c r="I12" s="38">
        <v>0</v>
      </c>
      <c r="J12" s="3"/>
      <c r="K12" s="4"/>
      <c r="L12" s="4"/>
      <c r="M12" s="4">
        <v>166</v>
      </c>
      <c r="N12" s="4"/>
      <c r="O12" s="4"/>
      <c r="P12" s="4"/>
      <c r="Q12" s="4"/>
      <c r="R12" s="4"/>
      <c r="S12" s="4"/>
      <c r="T12" s="4">
        <f t="shared" si="1"/>
        <v>5460</v>
      </c>
      <c r="U12" s="32"/>
      <c r="V12" s="33"/>
      <c r="W12" s="4"/>
      <c r="X12" s="4"/>
      <c r="Y12" s="4"/>
      <c r="Z12" s="4"/>
      <c r="AA12" s="4"/>
      <c r="AB12" s="4"/>
      <c r="AC12" s="4"/>
      <c r="AD12" s="4"/>
      <c r="AE12" s="4"/>
      <c r="AF12" s="4">
        <f t="shared" si="2"/>
        <v>0</v>
      </c>
    </row>
    <row r="13" spans="2:32" x14ac:dyDescent="0.25">
      <c r="B13" s="36" t="s">
        <v>808</v>
      </c>
      <c r="C13" s="36" t="s">
        <v>809</v>
      </c>
      <c r="D13" s="38"/>
      <c r="E13" s="3"/>
      <c r="F13" s="2"/>
      <c r="G13" s="2"/>
      <c r="H13" s="4">
        <f t="shared" si="0"/>
        <v>15899</v>
      </c>
      <c r="I13" s="38">
        <v>0</v>
      </c>
      <c r="J13" s="3"/>
      <c r="K13" s="4"/>
      <c r="L13" s="4"/>
      <c r="M13" s="4">
        <v>19</v>
      </c>
      <c r="N13" s="4"/>
      <c r="O13" s="4"/>
      <c r="P13" s="4"/>
      <c r="Q13" s="4"/>
      <c r="R13" s="4"/>
      <c r="S13" s="4"/>
      <c r="T13" s="4">
        <f t="shared" si="1"/>
        <v>5479</v>
      </c>
      <c r="U13" s="32"/>
      <c r="V13" s="33"/>
      <c r="W13" s="4"/>
      <c r="X13" s="4"/>
      <c r="Y13" s="4"/>
      <c r="Z13" s="4"/>
      <c r="AA13" s="4"/>
      <c r="AB13" s="4"/>
      <c r="AC13" s="4"/>
      <c r="AD13" s="4"/>
      <c r="AE13" s="4"/>
      <c r="AF13" s="4">
        <f t="shared" si="2"/>
        <v>0</v>
      </c>
    </row>
    <row r="14" spans="2:32" x14ac:dyDescent="0.25">
      <c r="B14" s="36" t="s">
        <v>810</v>
      </c>
      <c r="C14" s="36" t="s">
        <v>809</v>
      </c>
      <c r="D14" s="38"/>
      <c r="E14" s="3"/>
      <c r="F14" s="2"/>
      <c r="G14" s="2"/>
      <c r="H14" s="4">
        <f t="shared" si="0"/>
        <v>15899</v>
      </c>
      <c r="I14" s="38">
        <v>0</v>
      </c>
      <c r="J14" s="3"/>
      <c r="K14" s="4"/>
      <c r="L14" s="4"/>
      <c r="M14" s="4">
        <v>104</v>
      </c>
      <c r="N14" s="4"/>
      <c r="O14" s="4"/>
      <c r="P14" s="4"/>
      <c r="Q14" s="4"/>
      <c r="R14" s="4"/>
      <c r="S14" s="4"/>
      <c r="T14" s="4">
        <f t="shared" si="1"/>
        <v>5583</v>
      </c>
      <c r="U14" s="32"/>
      <c r="V14" s="33"/>
      <c r="W14" s="4"/>
      <c r="X14" s="4"/>
      <c r="Y14" s="4"/>
      <c r="Z14" s="4"/>
      <c r="AA14" s="4"/>
      <c r="AB14" s="4"/>
      <c r="AC14" s="4"/>
      <c r="AD14" s="4"/>
      <c r="AE14" s="4"/>
      <c r="AF14" s="4">
        <f t="shared" si="2"/>
        <v>0</v>
      </c>
    </row>
    <row r="15" spans="2:32" x14ac:dyDescent="0.25">
      <c r="B15" s="36" t="s">
        <v>810</v>
      </c>
      <c r="C15" s="36" t="s">
        <v>809</v>
      </c>
      <c r="D15" s="38"/>
      <c r="E15" s="3"/>
      <c r="F15" s="2"/>
      <c r="G15" s="2"/>
      <c r="H15" s="4">
        <f t="shared" si="0"/>
        <v>15899</v>
      </c>
      <c r="I15" s="38">
        <v>0</v>
      </c>
      <c r="J15" s="3"/>
      <c r="K15" s="4"/>
      <c r="L15" s="4"/>
      <c r="M15" s="4">
        <v>27</v>
      </c>
      <c r="N15" s="4"/>
      <c r="O15" s="4"/>
      <c r="P15" s="4"/>
      <c r="Q15" s="4"/>
      <c r="R15" s="4"/>
      <c r="S15" s="4"/>
      <c r="T15" s="4">
        <f t="shared" si="1"/>
        <v>5610</v>
      </c>
      <c r="U15" s="32"/>
      <c r="V15" s="33"/>
      <c r="W15" s="4"/>
      <c r="X15" s="4"/>
      <c r="Y15" s="4"/>
      <c r="Z15" s="4"/>
      <c r="AA15" s="4"/>
      <c r="AB15" s="4"/>
      <c r="AC15" s="4"/>
      <c r="AD15" s="4"/>
      <c r="AE15" s="4"/>
      <c r="AF15" s="4">
        <f t="shared" si="2"/>
        <v>0</v>
      </c>
    </row>
    <row r="16" spans="2:32" x14ac:dyDescent="0.25">
      <c r="B16" s="36" t="s">
        <v>811</v>
      </c>
      <c r="C16" s="36" t="s">
        <v>784</v>
      </c>
      <c r="D16" s="38"/>
      <c r="E16" s="3">
        <v>999</v>
      </c>
      <c r="F16" s="2"/>
      <c r="G16" s="2"/>
      <c r="H16" s="4">
        <f t="shared" si="0"/>
        <v>14900</v>
      </c>
      <c r="I16" s="38">
        <v>0</v>
      </c>
      <c r="J16" s="3"/>
      <c r="K16" s="4"/>
      <c r="L16" s="4"/>
      <c r="M16" s="4"/>
      <c r="N16" s="4"/>
      <c r="O16" s="4"/>
      <c r="P16" s="4">
        <v>999</v>
      </c>
      <c r="Q16" s="4"/>
      <c r="R16" s="4"/>
      <c r="S16" s="4"/>
      <c r="T16" s="4">
        <f t="shared" si="1"/>
        <v>6609</v>
      </c>
      <c r="U16" s="32"/>
      <c r="V16" s="33"/>
      <c r="W16" s="4"/>
      <c r="X16" s="4"/>
      <c r="Y16" s="4"/>
      <c r="Z16" s="4"/>
      <c r="AA16" s="4"/>
      <c r="AB16" s="4"/>
      <c r="AC16" s="4"/>
      <c r="AD16" s="4"/>
      <c r="AE16" s="4"/>
      <c r="AF16" s="4">
        <f t="shared" si="2"/>
        <v>0</v>
      </c>
    </row>
    <row r="17" spans="2:32" x14ac:dyDescent="0.25">
      <c r="B17" s="36" t="s">
        <v>811</v>
      </c>
      <c r="C17" s="36" t="s">
        <v>660</v>
      </c>
      <c r="D17" s="38"/>
      <c r="E17" s="3"/>
      <c r="F17" s="2"/>
      <c r="G17" s="2"/>
      <c r="H17" s="4">
        <f t="shared" si="0"/>
        <v>14900</v>
      </c>
      <c r="I17" s="38"/>
      <c r="J17" s="3">
        <v>0</v>
      </c>
      <c r="K17" s="4"/>
      <c r="L17" s="4"/>
      <c r="M17" s="4"/>
      <c r="N17" s="4"/>
      <c r="O17" s="4"/>
      <c r="P17" s="4"/>
      <c r="Q17" s="4"/>
      <c r="R17" s="4"/>
      <c r="S17" s="4">
        <v>5000</v>
      </c>
      <c r="T17" s="4">
        <f t="shared" si="1"/>
        <v>1609</v>
      </c>
      <c r="U17" s="32"/>
      <c r="V17" s="33"/>
      <c r="W17" s="4"/>
      <c r="X17" s="4"/>
      <c r="Y17" s="4"/>
      <c r="Z17" s="4"/>
      <c r="AA17" s="4"/>
      <c r="AB17" s="4"/>
      <c r="AC17" s="4"/>
      <c r="AD17" s="4"/>
      <c r="AE17" s="4"/>
      <c r="AF17" s="4">
        <f t="shared" si="2"/>
        <v>0</v>
      </c>
    </row>
    <row r="18" spans="2:32" x14ac:dyDescent="0.25">
      <c r="B18" s="36" t="s">
        <v>812</v>
      </c>
      <c r="C18" s="36" t="s">
        <v>784</v>
      </c>
      <c r="D18" s="38"/>
      <c r="E18" s="3">
        <v>1000</v>
      </c>
      <c r="F18" s="2"/>
      <c r="G18" s="2"/>
      <c r="H18" s="4">
        <f t="shared" si="0"/>
        <v>13900</v>
      </c>
      <c r="I18" s="38">
        <v>0</v>
      </c>
      <c r="J18" s="3"/>
      <c r="K18" s="4"/>
      <c r="L18" s="4"/>
      <c r="M18" s="4"/>
      <c r="N18" s="4"/>
      <c r="O18" s="4"/>
      <c r="P18" s="4">
        <v>1000</v>
      </c>
      <c r="Q18" s="4"/>
      <c r="R18" s="4"/>
      <c r="S18" s="4"/>
      <c r="T18" s="4">
        <f t="shared" si="1"/>
        <v>2609</v>
      </c>
      <c r="U18" s="32"/>
      <c r="V18" s="33"/>
      <c r="W18" s="4"/>
      <c r="X18" s="4"/>
      <c r="Y18" s="4"/>
      <c r="Z18" s="4"/>
      <c r="AA18" s="4"/>
      <c r="AB18" s="4"/>
      <c r="AC18" s="4"/>
      <c r="AD18" s="4"/>
      <c r="AE18" s="4"/>
      <c r="AF18" s="4">
        <f t="shared" si="2"/>
        <v>0</v>
      </c>
    </row>
    <row r="19" spans="2:32" x14ac:dyDescent="0.25">
      <c r="B19" s="36" t="s">
        <v>813</v>
      </c>
      <c r="C19" s="36" t="s">
        <v>814</v>
      </c>
      <c r="D19" s="38"/>
      <c r="E19" s="3">
        <v>0</v>
      </c>
      <c r="F19" s="2"/>
      <c r="G19" s="2"/>
      <c r="H19" s="4">
        <f t="shared" si="0"/>
        <v>13900</v>
      </c>
      <c r="I19" s="38">
        <v>0</v>
      </c>
      <c r="J19" s="3">
        <v>0</v>
      </c>
      <c r="K19" s="4"/>
      <c r="L19" s="4"/>
      <c r="M19" s="4"/>
      <c r="N19" s="4">
        <v>1000</v>
      </c>
      <c r="O19" s="4"/>
      <c r="P19" s="4"/>
      <c r="Q19" s="4"/>
      <c r="R19" s="4"/>
      <c r="S19" s="4"/>
      <c r="T19" s="4">
        <f t="shared" si="1"/>
        <v>1609</v>
      </c>
      <c r="U19" s="32"/>
      <c r="V19" s="33"/>
      <c r="W19" s="4"/>
      <c r="X19" s="4"/>
      <c r="Y19" s="4"/>
      <c r="Z19" s="4"/>
      <c r="AA19" s="4"/>
      <c r="AB19" s="4"/>
      <c r="AC19" s="4"/>
      <c r="AD19" s="4"/>
      <c r="AE19" s="4"/>
      <c r="AF19" s="4">
        <f t="shared" si="2"/>
        <v>0</v>
      </c>
    </row>
    <row r="20" spans="2:32" x14ac:dyDescent="0.25">
      <c r="B20" s="36" t="s">
        <v>813</v>
      </c>
      <c r="C20" s="36" t="s">
        <v>815</v>
      </c>
      <c r="D20" s="38"/>
      <c r="E20" s="3"/>
      <c r="F20" s="2"/>
      <c r="G20" s="2"/>
      <c r="H20" s="4">
        <f t="shared" si="0"/>
        <v>13900</v>
      </c>
      <c r="I20" s="38">
        <v>1000</v>
      </c>
      <c r="J20" s="3"/>
      <c r="K20" s="4"/>
      <c r="L20" s="4"/>
      <c r="M20" s="4"/>
      <c r="N20" s="4"/>
      <c r="O20" s="4"/>
      <c r="P20" s="4"/>
      <c r="Q20" s="4"/>
      <c r="R20" s="4"/>
      <c r="S20" s="4"/>
      <c r="T20" s="4">
        <f t="shared" si="1"/>
        <v>2609</v>
      </c>
      <c r="U20" s="32"/>
      <c r="V20" s="33"/>
      <c r="W20" s="4"/>
      <c r="X20" s="4"/>
      <c r="Y20" s="4"/>
      <c r="Z20" s="4"/>
      <c r="AA20" s="4"/>
      <c r="AB20" s="4"/>
      <c r="AC20" s="4"/>
      <c r="AD20" s="4"/>
      <c r="AE20" s="4"/>
      <c r="AF20" s="4">
        <f t="shared" si="2"/>
        <v>0</v>
      </c>
    </row>
    <row r="21" spans="2:32" x14ac:dyDescent="0.25">
      <c r="B21" s="36" t="s">
        <v>816</v>
      </c>
      <c r="C21" s="36" t="s">
        <v>796</v>
      </c>
      <c r="D21" s="38"/>
      <c r="E21" s="3">
        <v>0</v>
      </c>
      <c r="F21" s="2">
        <v>650</v>
      </c>
      <c r="G21" s="2"/>
      <c r="H21" s="4">
        <f t="shared" si="0"/>
        <v>13250</v>
      </c>
      <c r="I21" s="38"/>
      <c r="J21" s="3"/>
      <c r="K21" s="4"/>
      <c r="L21" s="4"/>
      <c r="M21" s="4"/>
      <c r="N21" s="4"/>
      <c r="O21" s="4"/>
      <c r="P21" s="4"/>
      <c r="Q21" s="4"/>
      <c r="R21" s="4"/>
      <c r="S21" s="4"/>
      <c r="T21" s="4">
        <f t="shared" si="1"/>
        <v>2609</v>
      </c>
      <c r="U21" s="32"/>
      <c r="V21" s="33"/>
      <c r="W21" s="4"/>
      <c r="X21" s="4"/>
      <c r="Y21" s="4"/>
      <c r="Z21" s="4"/>
      <c r="AA21" s="4"/>
      <c r="AB21" s="4"/>
      <c r="AC21" s="4"/>
      <c r="AD21" s="4"/>
      <c r="AE21" s="4"/>
      <c r="AF21" s="4">
        <f t="shared" si="2"/>
        <v>0</v>
      </c>
    </row>
    <row r="22" spans="2:32" x14ac:dyDescent="0.25">
      <c r="B22" s="36" t="s">
        <v>817</v>
      </c>
      <c r="C22" s="36" t="s">
        <v>809</v>
      </c>
      <c r="D22" s="38"/>
      <c r="E22" s="3"/>
      <c r="F22" s="2"/>
      <c r="G22" s="2"/>
      <c r="H22" s="4">
        <f t="shared" si="0"/>
        <v>13250</v>
      </c>
      <c r="I22" s="38">
        <v>0</v>
      </c>
      <c r="J22" s="3"/>
      <c r="K22" s="4"/>
      <c r="L22" s="4"/>
      <c r="M22" s="4">
        <v>104</v>
      </c>
      <c r="N22" s="4"/>
      <c r="O22" s="4"/>
      <c r="P22" s="4"/>
      <c r="Q22" s="4"/>
      <c r="R22" s="4"/>
      <c r="S22" s="4"/>
      <c r="T22" s="4">
        <f t="shared" si="1"/>
        <v>2713</v>
      </c>
      <c r="U22" s="32"/>
      <c r="V22" s="33"/>
      <c r="W22" s="4"/>
      <c r="X22" s="4"/>
      <c r="Y22" s="4"/>
      <c r="Z22" s="4"/>
      <c r="AA22" s="4"/>
      <c r="AB22" s="4"/>
      <c r="AC22" s="4"/>
      <c r="AD22" s="4"/>
      <c r="AE22" s="4"/>
      <c r="AF22" s="4">
        <f t="shared" si="2"/>
        <v>0</v>
      </c>
    </row>
    <row r="23" spans="2:32" x14ac:dyDescent="0.25">
      <c r="B23" s="36" t="s">
        <v>817</v>
      </c>
      <c r="C23" s="36" t="s">
        <v>809</v>
      </c>
      <c r="D23" s="38"/>
      <c r="E23" s="3"/>
      <c r="F23" s="2"/>
      <c r="G23" s="2"/>
      <c r="H23" s="4">
        <f t="shared" si="0"/>
        <v>13250</v>
      </c>
      <c r="I23" s="38">
        <v>0</v>
      </c>
      <c r="J23" s="3"/>
      <c r="K23" s="4"/>
      <c r="L23" s="4"/>
      <c r="M23" s="4">
        <v>27</v>
      </c>
      <c r="N23" s="4"/>
      <c r="O23" s="4"/>
      <c r="P23" s="4"/>
      <c r="Q23" s="4"/>
      <c r="R23" s="4"/>
      <c r="S23" s="4"/>
      <c r="T23" s="4">
        <f t="shared" si="1"/>
        <v>2740</v>
      </c>
      <c r="U23" s="32"/>
      <c r="V23" s="33"/>
      <c r="W23" s="4"/>
      <c r="X23" s="4"/>
      <c r="Y23" s="4"/>
      <c r="Z23" s="4"/>
      <c r="AA23" s="4"/>
      <c r="AB23" s="4"/>
      <c r="AC23" s="4"/>
      <c r="AD23" s="4"/>
      <c r="AE23" s="4"/>
      <c r="AF23" s="4">
        <f t="shared" si="2"/>
        <v>0</v>
      </c>
    </row>
    <row r="24" spans="2:32" x14ac:dyDescent="0.25">
      <c r="B24" s="36" t="s">
        <v>817</v>
      </c>
      <c r="C24" s="36" t="s">
        <v>809</v>
      </c>
      <c r="D24" s="38"/>
      <c r="E24" s="3"/>
      <c r="F24" s="2"/>
      <c r="G24" s="2"/>
      <c r="H24" s="4">
        <f t="shared" si="0"/>
        <v>13250</v>
      </c>
      <c r="I24" s="38">
        <v>0</v>
      </c>
      <c r="J24" s="3"/>
      <c r="K24" s="4"/>
      <c r="L24" s="4"/>
      <c r="M24" s="4">
        <v>21</v>
      </c>
      <c r="N24" s="4"/>
      <c r="O24" s="4"/>
      <c r="P24" s="4"/>
      <c r="Q24" s="4"/>
      <c r="R24" s="4"/>
      <c r="S24" s="4"/>
      <c r="T24" s="4">
        <f t="shared" si="1"/>
        <v>2761</v>
      </c>
      <c r="U24" s="32"/>
      <c r="V24" s="33"/>
      <c r="W24" s="4"/>
      <c r="X24" s="4"/>
      <c r="Y24" s="4"/>
      <c r="Z24" s="4"/>
      <c r="AA24" s="4"/>
      <c r="AB24" s="4"/>
      <c r="AC24" s="4"/>
      <c r="AD24" s="4"/>
      <c r="AE24" s="4"/>
      <c r="AF24" s="4">
        <f t="shared" si="2"/>
        <v>0</v>
      </c>
    </row>
    <row r="25" spans="2:32" x14ac:dyDescent="0.25">
      <c r="B25" s="36" t="s">
        <v>818</v>
      </c>
      <c r="C25" s="36" t="s">
        <v>660</v>
      </c>
      <c r="D25" s="38"/>
      <c r="E25" s="3"/>
      <c r="F25" s="2"/>
      <c r="G25" s="2"/>
      <c r="H25" s="4">
        <f t="shared" si="0"/>
        <v>13250</v>
      </c>
      <c r="I25" s="38"/>
      <c r="J25" s="3">
        <v>0</v>
      </c>
      <c r="K25" s="4"/>
      <c r="L25" s="4"/>
      <c r="M25" s="4"/>
      <c r="N25" s="4"/>
      <c r="O25" s="4"/>
      <c r="P25" s="4"/>
      <c r="Q25" s="4"/>
      <c r="R25" s="4"/>
      <c r="S25" s="4">
        <v>1500</v>
      </c>
      <c r="T25" s="4">
        <f t="shared" si="1"/>
        <v>1261</v>
      </c>
      <c r="U25" s="32"/>
      <c r="V25" s="33"/>
      <c r="W25" s="4"/>
      <c r="X25" s="4"/>
      <c r="Y25" s="4"/>
      <c r="Z25" s="4"/>
      <c r="AA25" s="4"/>
      <c r="AB25" s="4"/>
      <c r="AC25" s="4"/>
      <c r="AD25" s="4"/>
      <c r="AE25" s="4"/>
      <c r="AF25" s="4">
        <f t="shared" si="2"/>
        <v>0</v>
      </c>
    </row>
    <row r="26" spans="2:32" x14ac:dyDescent="0.25">
      <c r="B26" s="36" t="s">
        <v>819</v>
      </c>
      <c r="C26" s="36" t="s">
        <v>820</v>
      </c>
      <c r="D26" s="38"/>
      <c r="E26" s="3"/>
      <c r="F26" s="2"/>
      <c r="G26" s="2"/>
      <c r="H26" s="4">
        <f t="shared" si="0"/>
        <v>13250</v>
      </c>
      <c r="I26" s="38">
        <v>0</v>
      </c>
      <c r="J26" s="3"/>
      <c r="K26" s="4"/>
      <c r="L26" s="4">
        <v>51</v>
      </c>
      <c r="M26" s="4"/>
      <c r="N26" s="4"/>
      <c r="O26" s="4"/>
      <c r="P26" s="4"/>
      <c r="Q26" s="4"/>
      <c r="R26" s="4"/>
      <c r="S26" s="4"/>
      <c r="T26" s="4">
        <f t="shared" si="1"/>
        <v>1312</v>
      </c>
      <c r="U26" s="32"/>
      <c r="V26" s="33"/>
      <c r="W26" s="4"/>
      <c r="X26" s="4"/>
      <c r="Y26" s="4"/>
      <c r="Z26" s="4"/>
      <c r="AA26" s="4"/>
      <c r="AB26" s="4"/>
      <c r="AC26" s="4"/>
      <c r="AD26" s="4"/>
      <c r="AE26" s="4"/>
      <c r="AF26" s="4">
        <f t="shared" si="2"/>
        <v>0</v>
      </c>
    </row>
    <row r="27" spans="2:32" x14ac:dyDescent="0.25">
      <c r="B27" s="36" t="s">
        <v>821</v>
      </c>
      <c r="C27" s="36" t="s">
        <v>809</v>
      </c>
      <c r="D27" s="38"/>
      <c r="E27" s="3"/>
      <c r="F27" s="2"/>
      <c r="G27" s="2"/>
      <c r="H27" s="4">
        <f t="shared" si="0"/>
        <v>13250</v>
      </c>
      <c r="I27" s="38">
        <v>0</v>
      </c>
      <c r="J27" s="3"/>
      <c r="K27" s="4"/>
      <c r="L27" s="4"/>
      <c r="M27" s="4">
        <v>104</v>
      </c>
      <c r="N27" s="4"/>
      <c r="O27" s="4"/>
      <c r="P27" s="4"/>
      <c r="Q27" s="4"/>
      <c r="R27" s="4"/>
      <c r="S27" s="4"/>
      <c r="T27" s="4">
        <f t="shared" si="1"/>
        <v>1416</v>
      </c>
      <c r="U27" s="32"/>
      <c r="V27" s="33"/>
      <c r="W27" s="4"/>
      <c r="X27" s="4"/>
      <c r="Y27" s="4"/>
      <c r="Z27" s="4"/>
      <c r="AA27" s="4"/>
      <c r="AB27" s="4"/>
      <c r="AC27" s="4"/>
      <c r="AD27" s="4"/>
      <c r="AE27" s="4"/>
      <c r="AF27" s="4">
        <f t="shared" si="2"/>
        <v>0</v>
      </c>
    </row>
    <row r="28" spans="2:32" x14ac:dyDescent="0.25">
      <c r="B28" s="36" t="s">
        <v>821</v>
      </c>
      <c r="C28" s="36" t="s">
        <v>809</v>
      </c>
      <c r="D28" s="38"/>
      <c r="E28" s="3"/>
      <c r="F28" s="2"/>
      <c r="G28" s="2"/>
      <c r="H28" s="4">
        <f t="shared" si="0"/>
        <v>13250</v>
      </c>
      <c r="I28" s="38">
        <v>0</v>
      </c>
      <c r="J28" s="3"/>
      <c r="K28" s="4"/>
      <c r="L28" s="4"/>
      <c r="M28" s="4">
        <v>27</v>
      </c>
      <c r="N28" s="4"/>
      <c r="O28" s="4"/>
      <c r="P28" s="4"/>
      <c r="Q28" s="4"/>
      <c r="R28" s="4"/>
      <c r="S28" s="4"/>
      <c r="T28" s="4">
        <f t="shared" si="1"/>
        <v>1443</v>
      </c>
      <c r="U28" s="32"/>
      <c r="V28" s="33"/>
      <c r="W28" s="4"/>
      <c r="X28" s="4"/>
      <c r="Y28" s="4"/>
      <c r="Z28" s="4"/>
      <c r="AA28" s="4"/>
      <c r="AB28" s="4"/>
      <c r="AC28" s="4"/>
      <c r="AD28" s="4"/>
      <c r="AE28" s="4"/>
      <c r="AF28" s="4">
        <f t="shared" si="2"/>
        <v>0</v>
      </c>
    </row>
    <row r="29" spans="2:32" x14ac:dyDescent="0.25">
      <c r="B29" s="36" t="s">
        <v>821</v>
      </c>
      <c r="C29" s="36" t="s">
        <v>809</v>
      </c>
      <c r="D29" s="38"/>
      <c r="E29" s="3"/>
      <c r="F29" s="2"/>
      <c r="G29" s="2"/>
      <c r="H29" s="4">
        <f t="shared" si="0"/>
        <v>13250</v>
      </c>
      <c r="I29" s="38">
        <v>0</v>
      </c>
      <c r="J29" s="3"/>
      <c r="K29" s="4"/>
      <c r="L29" s="4"/>
      <c r="M29" s="4">
        <v>25</v>
      </c>
      <c r="N29" s="4"/>
      <c r="O29" s="4"/>
      <c r="P29" s="4"/>
      <c r="Q29" s="4"/>
      <c r="R29" s="4"/>
      <c r="S29" s="4"/>
      <c r="T29" s="4">
        <f t="shared" si="1"/>
        <v>1468</v>
      </c>
      <c r="U29" s="32"/>
      <c r="V29" s="33"/>
      <c r="W29" s="4"/>
      <c r="X29" s="4"/>
      <c r="Y29" s="4"/>
      <c r="Z29" s="4"/>
      <c r="AA29" s="4"/>
      <c r="AB29" s="4"/>
      <c r="AC29" s="4"/>
      <c r="AD29" s="4"/>
      <c r="AE29" s="4"/>
      <c r="AF29" s="4">
        <f t="shared" si="2"/>
        <v>0</v>
      </c>
    </row>
    <row r="30" spans="2:32" x14ac:dyDescent="0.25">
      <c r="B30" s="36" t="s">
        <v>822</v>
      </c>
      <c r="C30" s="36" t="s">
        <v>823</v>
      </c>
      <c r="D30" s="38"/>
      <c r="E30" s="3"/>
      <c r="F30" s="2"/>
      <c r="G30" s="2"/>
      <c r="H30" s="4">
        <f t="shared" si="0"/>
        <v>13250</v>
      </c>
      <c r="I30" s="38">
        <v>1000</v>
      </c>
      <c r="J30" s="3"/>
      <c r="K30" s="4"/>
      <c r="L30" s="4"/>
      <c r="M30" s="4"/>
      <c r="N30" s="4"/>
      <c r="O30" s="4"/>
      <c r="P30" s="4"/>
      <c r="Q30" s="4"/>
      <c r="R30" s="4"/>
      <c r="S30" s="4"/>
      <c r="T30" s="4">
        <f t="shared" si="1"/>
        <v>2468</v>
      </c>
      <c r="U30" s="32"/>
      <c r="V30" s="33"/>
      <c r="W30" s="4"/>
      <c r="X30" s="4"/>
      <c r="Y30" s="4"/>
      <c r="Z30" s="4"/>
      <c r="AA30" s="4"/>
      <c r="AB30" s="4"/>
      <c r="AC30" s="4"/>
      <c r="AD30" s="4"/>
      <c r="AE30" s="4"/>
      <c r="AF30" s="4">
        <f t="shared" si="2"/>
        <v>0</v>
      </c>
    </row>
    <row r="31" spans="2:32" x14ac:dyDescent="0.25">
      <c r="B31" s="36" t="s">
        <v>822</v>
      </c>
      <c r="C31" s="36" t="s">
        <v>789</v>
      </c>
      <c r="D31" s="38">
        <v>500</v>
      </c>
      <c r="E31" s="3">
        <v>0</v>
      </c>
      <c r="F31" s="2"/>
      <c r="G31" s="2"/>
      <c r="H31" s="4">
        <f t="shared" si="0"/>
        <v>13750</v>
      </c>
      <c r="I31" s="38">
        <v>0</v>
      </c>
      <c r="J31" s="3">
        <v>0</v>
      </c>
      <c r="K31" s="4"/>
      <c r="L31" s="4"/>
      <c r="M31" s="4"/>
      <c r="N31" s="4"/>
      <c r="O31" s="4"/>
      <c r="P31" s="4"/>
      <c r="Q31" s="4"/>
      <c r="R31" s="4"/>
      <c r="S31" s="4"/>
      <c r="T31" s="4">
        <f t="shared" si="1"/>
        <v>2468</v>
      </c>
      <c r="U31" s="32"/>
      <c r="V31" s="33"/>
      <c r="W31" s="4"/>
      <c r="X31" s="4"/>
      <c r="Y31" s="4"/>
      <c r="Z31" s="4"/>
      <c r="AA31" s="4"/>
      <c r="AB31" s="4"/>
      <c r="AC31" s="4"/>
      <c r="AD31" s="4"/>
      <c r="AE31" s="4"/>
      <c r="AF31" s="4">
        <f t="shared" si="2"/>
        <v>0</v>
      </c>
    </row>
    <row r="32" spans="2:32" x14ac:dyDescent="0.25">
      <c r="B32" s="36" t="s">
        <v>822</v>
      </c>
      <c r="C32" s="36" t="s">
        <v>794</v>
      </c>
      <c r="D32" s="38">
        <v>1200</v>
      </c>
      <c r="E32" s="3">
        <v>0</v>
      </c>
      <c r="F32" s="2"/>
      <c r="G32" s="2"/>
      <c r="H32" s="4">
        <f t="shared" si="0"/>
        <v>14950</v>
      </c>
      <c r="I32" s="38">
        <v>0</v>
      </c>
      <c r="J32" s="3"/>
      <c r="K32" s="4"/>
      <c r="L32" s="4"/>
      <c r="M32" s="4"/>
      <c r="N32" s="4"/>
      <c r="O32" s="4"/>
      <c r="P32" s="4"/>
      <c r="Q32" s="4"/>
      <c r="R32" s="4"/>
      <c r="S32" s="4"/>
      <c r="T32" s="4">
        <f t="shared" si="1"/>
        <v>2468</v>
      </c>
      <c r="U32" s="32"/>
      <c r="V32" s="33"/>
      <c r="W32" s="4"/>
      <c r="X32" s="4"/>
      <c r="Y32" s="4"/>
      <c r="Z32" s="4"/>
      <c r="AA32" s="4"/>
      <c r="AB32" s="4"/>
      <c r="AC32" s="4"/>
      <c r="AD32" s="4"/>
      <c r="AE32" s="4"/>
      <c r="AF32" s="4">
        <f t="shared" si="2"/>
        <v>0</v>
      </c>
    </row>
    <row r="33" spans="2:32" x14ac:dyDescent="0.25">
      <c r="B33" s="36" t="s">
        <v>822</v>
      </c>
      <c r="C33" s="36" t="s">
        <v>795</v>
      </c>
      <c r="D33" s="38">
        <v>100</v>
      </c>
      <c r="E33" s="3">
        <v>0</v>
      </c>
      <c r="F33" s="2"/>
      <c r="G33" s="2"/>
      <c r="H33" s="4">
        <f t="shared" si="0"/>
        <v>15050</v>
      </c>
      <c r="I33" s="38">
        <v>0</v>
      </c>
      <c r="J33" s="3"/>
      <c r="K33" s="4"/>
      <c r="L33" s="4"/>
      <c r="M33" s="4"/>
      <c r="N33" s="4"/>
      <c r="O33" s="4"/>
      <c r="P33" s="4"/>
      <c r="Q33" s="4"/>
      <c r="R33" s="4"/>
      <c r="S33" s="4"/>
      <c r="T33" s="4">
        <f t="shared" si="1"/>
        <v>2468</v>
      </c>
      <c r="U33" s="32"/>
      <c r="V33" s="33"/>
      <c r="W33" s="4"/>
      <c r="X33" s="4"/>
      <c r="Y33" s="4"/>
      <c r="Z33" s="4"/>
      <c r="AA33" s="4"/>
      <c r="AB33" s="4"/>
      <c r="AC33" s="4"/>
      <c r="AD33" s="4"/>
      <c r="AE33" s="4"/>
      <c r="AF33" s="4">
        <f t="shared" si="2"/>
        <v>0</v>
      </c>
    </row>
    <row r="34" spans="2:32" x14ac:dyDescent="0.25">
      <c r="B34" s="36" t="s">
        <v>822</v>
      </c>
      <c r="C34" s="36" t="s">
        <v>786</v>
      </c>
      <c r="D34" s="38">
        <v>1000</v>
      </c>
      <c r="E34" s="3">
        <v>0</v>
      </c>
      <c r="F34" s="2"/>
      <c r="G34" s="2"/>
      <c r="H34" s="4">
        <f t="shared" si="0"/>
        <v>16050</v>
      </c>
      <c r="I34" s="38">
        <v>0</v>
      </c>
      <c r="J34" s="3"/>
      <c r="K34" s="4"/>
      <c r="L34" s="4"/>
      <c r="M34" s="4"/>
      <c r="N34" s="4"/>
      <c r="O34" s="4"/>
      <c r="P34" s="4"/>
      <c r="Q34" s="4"/>
      <c r="R34" s="4"/>
      <c r="S34" s="4"/>
      <c r="T34" s="4">
        <f t="shared" si="1"/>
        <v>2468</v>
      </c>
      <c r="U34" s="32"/>
      <c r="V34" s="33"/>
      <c r="W34" s="4"/>
      <c r="X34" s="4"/>
      <c r="Y34" s="4"/>
      <c r="Z34" s="4"/>
      <c r="AA34" s="4"/>
      <c r="AB34" s="4"/>
      <c r="AC34" s="4"/>
      <c r="AD34" s="4"/>
      <c r="AE34" s="4"/>
      <c r="AF34" s="4">
        <f t="shared" si="2"/>
        <v>0</v>
      </c>
    </row>
    <row r="35" spans="2:32" x14ac:dyDescent="0.25">
      <c r="B35" s="36" t="s">
        <v>824</v>
      </c>
      <c r="C35" s="36" t="s">
        <v>825</v>
      </c>
      <c r="D35" s="38"/>
      <c r="E35" s="3">
        <v>0</v>
      </c>
      <c r="F35" s="2"/>
      <c r="G35" s="2">
        <v>315</v>
      </c>
      <c r="H35" s="4">
        <f t="shared" si="0"/>
        <v>15735</v>
      </c>
      <c r="I35" s="38">
        <v>0</v>
      </c>
      <c r="J35" s="3"/>
      <c r="K35" s="4"/>
      <c r="L35" s="4"/>
      <c r="M35" s="4"/>
      <c r="N35" s="4"/>
      <c r="O35" s="4"/>
      <c r="P35" s="4"/>
      <c r="Q35" s="4"/>
      <c r="R35" s="4"/>
      <c r="S35" s="4"/>
      <c r="T35" s="4">
        <f t="shared" si="1"/>
        <v>2468</v>
      </c>
      <c r="U35" s="32"/>
      <c r="V35" s="33"/>
      <c r="W35" s="4"/>
      <c r="X35" s="4"/>
      <c r="Y35" s="4"/>
      <c r="Z35" s="4"/>
      <c r="AA35" s="4"/>
      <c r="AB35" s="4"/>
      <c r="AC35" s="4"/>
      <c r="AD35" s="4"/>
      <c r="AE35" s="4"/>
      <c r="AF35" s="4">
        <f t="shared" si="2"/>
        <v>0</v>
      </c>
    </row>
    <row r="36" spans="2:32" x14ac:dyDescent="0.25">
      <c r="B36" s="36" t="s">
        <v>824</v>
      </c>
      <c r="C36" s="36" t="s">
        <v>826</v>
      </c>
      <c r="D36" s="38"/>
      <c r="E36" s="3">
        <v>0</v>
      </c>
      <c r="F36" s="2"/>
      <c r="G36" s="2">
        <v>305</v>
      </c>
      <c r="H36" s="4">
        <f t="shared" ref="H36:H67" si="3">H35+D36-E36-G36-F36</f>
        <v>15430</v>
      </c>
      <c r="I36" s="38"/>
      <c r="J36" s="3"/>
      <c r="K36" s="4"/>
      <c r="L36" s="4"/>
      <c r="M36" s="4"/>
      <c r="N36" s="4"/>
      <c r="O36" s="4"/>
      <c r="P36" s="4"/>
      <c r="Q36" s="4"/>
      <c r="R36" s="4"/>
      <c r="S36" s="4"/>
      <c r="T36" s="4">
        <f t="shared" si="1"/>
        <v>2468</v>
      </c>
      <c r="U36" s="32"/>
      <c r="V36" s="33"/>
      <c r="W36" s="4"/>
      <c r="X36" s="4"/>
      <c r="Y36" s="4"/>
      <c r="Z36" s="4"/>
      <c r="AA36" s="4"/>
      <c r="AB36" s="4"/>
      <c r="AC36" s="4"/>
      <c r="AD36" s="4"/>
      <c r="AE36" s="4"/>
      <c r="AF36" s="4">
        <f t="shared" si="2"/>
        <v>0</v>
      </c>
    </row>
    <row r="37" spans="2:32" x14ac:dyDescent="0.25">
      <c r="B37" s="36" t="s">
        <v>827</v>
      </c>
      <c r="C37" s="36" t="s">
        <v>290</v>
      </c>
      <c r="D37" s="38"/>
      <c r="E37" s="3"/>
      <c r="F37" s="2"/>
      <c r="G37" s="2"/>
      <c r="H37" s="4">
        <f t="shared" si="3"/>
        <v>15430</v>
      </c>
      <c r="I37" s="38"/>
      <c r="J37" s="3">
        <v>0</v>
      </c>
      <c r="K37" s="4">
        <v>10</v>
      </c>
      <c r="L37" s="4"/>
      <c r="M37" s="4"/>
      <c r="N37" s="4"/>
      <c r="O37" s="4"/>
      <c r="P37" s="4"/>
      <c r="Q37" s="4"/>
      <c r="R37" s="4"/>
      <c r="S37" s="4"/>
      <c r="T37" s="4">
        <f t="shared" si="1"/>
        <v>2458</v>
      </c>
      <c r="U37" s="32"/>
      <c r="V37" s="33"/>
      <c r="W37" s="4"/>
      <c r="X37" s="4"/>
      <c r="Y37" s="4"/>
      <c r="Z37" s="4"/>
      <c r="AA37" s="4"/>
      <c r="AB37" s="4"/>
      <c r="AC37" s="4"/>
      <c r="AD37" s="4"/>
      <c r="AE37" s="4"/>
      <c r="AF37" s="4">
        <f t="shared" si="2"/>
        <v>0</v>
      </c>
    </row>
    <row r="38" spans="2:32" x14ac:dyDescent="0.25">
      <c r="B38" s="36" t="s">
        <v>828</v>
      </c>
      <c r="C38" s="36" t="s">
        <v>795</v>
      </c>
      <c r="D38" s="38"/>
      <c r="E38" s="3"/>
      <c r="F38" s="2"/>
      <c r="G38" s="2"/>
      <c r="H38" s="4">
        <f t="shared" si="3"/>
        <v>15430</v>
      </c>
      <c r="I38" s="38">
        <v>100</v>
      </c>
      <c r="J38" s="3"/>
      <c r="K38" s="4"/>
      <c r="L38" s="4"/>
      <c r="M38" s="4"/>
      <c r="N38" s="4"/>
      <c r="O38" s="4"/>
      <c r="P38" s="4"/>
      <c r="Q38" s="4"/>
      <c r="R38" s="4"/>
      <c r="S38" s="4"/>
      <c r="T38" s="4">
        <f t="shared" si="1"/>
        <v>2558</v>
      </c>
      <c r="U38" s="32"/>
      <c r="V38" s="33"/>
      <c r="W38" s="4"/>
      <c r="X38" s="4"/>
      <c r="Y38" s="4"/>
      <c r="Z38" s="4"/>
      <c r="AA38" s="4"/>
      <c r="AB38" s="4"/>
      <c r="AC38" s="4"/>
      <c r="AD38" s="4"/>
      <c r="AE38" s="4"/>
      <c r="AF38" s="4">
        <f t="shared" si="2"/>
        <v>0</v>
      </c>
    </row>
    <row r="39" spans="2:32" x14ac:dyDescent="0.25">
      <c r="B39" s="36" t="s">
        <v>829</v>
      </c>
      <c r="C39" s="36" t="s">
        <v>798</v>
      </c>
      <c r="D39" s="38">
        <v>1000</v>
      </c>
      <c r="E39" s="3">
        <v>0</v>
      </c>
      <c r="F39" s="2"/>
      <c r="G39" s="2"/>
      <c r="H39" s="4">
        <f t="shared" si="3"/>
        <v>16430</v>
      </c>
      <c r="I39" s="38">
        <v>0</v>
      </c>
      <c r="J39" s="3"/>
      <c r="K39" s="4"/>
      <c r="L39" s="4"/>
      <c r="M39" s="4"/>
      <c r="N39" s="4"/>
      <c r="O39" s="4"/>
      <c r="P39" s="4"/>
      <c r="Q39" s="4"/>
      <c r="R39" s="4"/>
      <c r="S39" s="4"/>
      <c r="T39" s="4">
        <f t="shared" si="1"/>
        <v>2558</v>
      </c>
      <c r="U39" s="32"/>
      <c r="V39" s="33"/>
      <c r="W39" s="4"/>
      <c r="X39" s="4"/>
      <c r="Y39" s="4"/>
      <c r="Z39" s="4"/>
      <c r="AA39" s="4"/>
      <c r="AB39" s="4"/>
      <c r="AC39" s="4"/>
      <c r="AD39" s="4"/>
      <c r="AE39" s="4"/>
      <c r="AF39" s="4">
        <f t="shared" si="2"/>
        <v>0</v>
      </c>
    </row>
    <row r="40" spans="2:32" x14ac:dyDescent="0.25">
      <c r="B40" s="36" t="s">
        <v>829</v>
      </c>
      <c r="C40" s="36" t="s">
        <v>804</v>
      </c>
      <c r="D40" s="38">
        <v>1000</v>
      </c>
      <c r="E40" s="3">
        <v>0</v>
      </c>
      <c r="F40" s="2"/>
      <c r="G40" s="2"/>
      <c r="H40" s="4">
        <f t="shared" si="3"/>
        <v>17430</v>
      </c>
      <c r="I40" s="38">
        <v>0</v>
      </c>
      <c r="J40" s="3"/>
      <c r="K40" s="4"/>
      <c r="L40" s="4"/>
      <c r="M40" s="4"/>
      <c r="N40" s="4"/>
      <c r="O40" s="4"/>
      <c r="P40" s="4"/>
      <c r="Q40" s="4"/>
      <c r="R40" s="4"/>
      <c r="S40" s="4"/>
      <c r="T40" s="4">
        <f t="shared" si="1"/>
        <v>2558</v>
      </c>
      <c r="U40" s="32"/>
      <c r="V40" s="33"/>
      <c r="W40" s="4"/>
      <c r="X40" s="4"/>
      <c r="Y40" s="4"/>
      <c r="Z40" s="4"/>
      <c r="AA40" s="4"/>
      <c r="AB40" s="4"/>
      <c r="AC40" s="4"/>
      <c r="AD40" s="4"/>
      <c r="AE40" s="4"/>
      <c r="AF40" s="4">
        <f t="shared" si="2"/>
        <v>0</v>
      </c>
    </row>
    <row r="41" spans="2:32" x14ac:dyDescent="0.25">
      <c r="B41" s="36" t="s">
        <v>830</v>
      </c>
      <c r="C41" s="36" t="s">
        <v>784</v>
      </c>
      <c r="D41" s="38"/>
      <c r="E41" s="3">
        <v>4500</v>
      </c>
      <c r="F41" s="2"/>
      <c r="G41" s="2"/>
      <c r="H41" s="4">
        <f t="shared" si="3"/>
        <v>12930</v>
      </c>
      <c r="I41" s="38">
        <v>0</v>
      </c>
      <c r="J41" s="3"/>
      <c r="K41" s="4"/>
      <c r="L41" s="4"/>
      <c r="M41" s="4"/>
      <c r="N41" s="4"/>
      <c r="O41" s="4"/>
      <c r="P41" s="4">
        <v>4500</v>
      </c>
      <c r="Q41" s="4"/>
      <c r="R41" s="4"/>
      <c r="S41" s="4"/>
      <c r="T41" s="4">
        <f t="shared" si="1"/>
        <v>7058</v>
      </c>
      <c r="U41" s="32"/>
      <c r="V41" s="33"/>
      <c r="W41" s="4"/>
      <c r="X41" s="4"/>
      <c r="Y41" s="4"/>
      <c r="Z41" s="4"/>
      <c r="AA41" s="4"/>
      <c r="AB41" s="4"/>
      <c r="AC41" s="4"/>
      <c r="AD41" s="4"/>
      <c r="AE41" s="4"/>
      <c r="AF41" s="4">
        <f t="shared" si="2"/>
        <v>0</v>
      </c>
    </row>
    <row r="42" spans="2:32" x14ac:dyDescent="0.25">
      <c r="B42" s="36" t="s">
        <v>831</v>
      </c>
      <c r="C42" s="36" t="s">
        <v>660</v>
      </c>
      <c r="D42" s="38"/>
      <c r="E42" s="3"/>
      <c r="F42" s="2"/>
      <c r="G42" s="2"/>
      <c r="H42" s="4">
        <f t="shared" si="3"/>
        <v>12930</v>
      </c>
      <c r="I42" s="38"/>
      <c r="J42" s="3">
        <v>0</v>
      </c>
      <c r="K42" s="4"/>
      <c r="L42" s="4"/>
      <c r="M42" s="4"/>
      <c r="N42" s="4"/>
      <c r="O42" s="4"/>
      <c r="P42" s="4"/>
      <c r="Q42" s="4"/>
      <c r="R42" s="4"/>
      <c r="S42" s="4">
        <v>3000</v>
      </c>
      <c r="T42" s="4">
        <f t="shared" si="1"/>
        <v>4058</v>
      </c>
      <c r="U42" s="32"/>
      <c r="V42" s="33"/>
      <c r="W42" s="4"/>
      <c r="X42" s="4"/>
      <c r="Y42" s="4"/>
      <c r="Z42" s="4"/>
      <c r="AA42" s="4"/>
      <c r="AB42" s="4"/>
      <c r="AC42" s="4"/>
      <c r="AD42" s="4"/>
      <c r="AE42" s="4"/>
      <c r="AF42" s="4">
        <f t="shared" si="2"/>
        <v>0</v>
      </c>
    </row>
    <row r="43" spans="2:32" x14ac:dyDescent="0.25">
      <c r="B43" s="36" t="s">
        <v>832</v>
      </c>
      <c r="C43" s="36" t="s">
        <v>489</v>
      </c>
      <c r="D43" s="38"/>
      <c r="E43" s="3"/>
      <c r="F43" s="2"/>
      <c r="G43" s="2"/>
      <c r="H43" s="4">
        <f t="shared" si="3"/>
        <v>12930</v>
      </c>
      <c r="I43" s="38"/>
      <c r="J43" s="3">
        <v>2000</v>
      </c>
      <c r="K43" s="4"/>
      <c r="L43" s="4"/>
      <c r="M43" s="4"/>
      <c r="N43" s="4"/>
      <c r="O43" s="4"/>
      <c r="P43" s="4"/>
      <c r="Q43" s="4"/>
      <c r="R43" s="4"/>
      <c r="S43" s="4"/>
      <c r="T43" s="4">
        <f t="shared" si="1"/>
        <v>2058</v>
      </c>
      <c r="U43" s="32"/>
      <c r="V43" s="33"/>
      <c r="W43" s="4"/>
      <c r="X43" s="4"/>
      <c r="Y43" s="4"/>
      <c r="Z43" s="4"/>
      <c r="AA43" s="4"/>
      <c r="AB43" s="4"/>
      <c r="AC43" s="4"/>
      <c r="AD43" s="4"/>
      <c r="AE43" s="4"/>
      <c r="AF43" s="4">
        <f t="shared" si="2"/>
        <v>0</v>
      </c>
    </row>
    <row r="44" spans="2:32" x14ac:dyDescent="0.25">
      <c r="B44" s="36" t="s">
        <v>833</v>
      </c>
      <c r="C44" s="36" t="s">
        <v>809</v>
      </c>
      <c r="D44" s="38"/>
      <c r="E44" s="3"/>
      <c r="F44" s="2"/>
      <c r="G44" s="2"/>
      <c r="H44" s="4">
        <f t="shared" si="3"/>
        <v>12930</v>
      </c>
      <c r="I44" s="38">
        <v>0</v>
      </c>
      <c r="J44" s="3"/>
      <c r="K44" s="4"/>
      <c r="L44" s="4"/>
      <c r="M44" s="4">
        <v>104</v>
      </c>
      <c r="N44" s="4"/>
      <c r="O44" s="4"/>
      <c r="P44" s="4"/>
      <c r="Q44" s="4"/>
      <c r="R44" s="4"/>
      <c r="S44" s="4"/>
      <c r="T44" s="4">
        <f t="shared" si="1"/>
        <v>2162</v>
      </c>
      <c r="U44" s="32"/>
      <c r="V44" s="33"/>
      <c r="W44" s="4"/>
      <c r="X44" s="4"/>
      <c r="Y44" s="4"/>
      <c r="Z44" s="4"/>
      <c r="AA44" s="4"/>
      <c r="AB44" s="4"/>
      <c r="AC44" s="4"/>
      <c r="AD44" s="4"/>
      <c r="AE44" s="4"/>
      <c r="AF44" s="4">
        <f t="shared" si="2"/>
        <v>0</v>
      </c>
    </row>
    <row r="45" spans="2:32" x14ac:dyDescent="0.25">
      <c r="B45" s="36" t="s">
        <v>833</v>
      </c>
      <c r="C45" s="36" t="s">
        <v>809</v>
      </c>
      <c r="D45" s="38"/>
      <c r="E45" s="3"/>
      <c r="F45" s="2"/>
      <c r="G45" s="2"/>
      <c r="H45" s="4">
        <f t="shared" si="3"/>
        <v>12930</v>
      </c>
      <c r="I45" s="38">
        <v>0</v>
      </c>
      <c r="J45" s="3"/>
      <c r="K45" s="4"/>
      <c r="L45" s="4"/>
      <c r="M45" s="4">
        <v>27</v>
      </c>
      <c r="N45" s="4"/>
      <c r="O45" s="4"/>
      <c r="P45" s="4"/>
      <c r="Q45" s="4"/>
      <c r="R45" s="4"/>
      <c r="S45" s="4"/>
      <c r="T45" s="4">
        <f t="shared" si="1"/>
        <v>2189</v>
      </c>
      <c r="U45" s="32"/>
      <c r="V45" s="33"/>
      <c r="W45" s="4"/>
      <c r="X45" s="4"/>
      <c r="Y45" s="4"/>
      <c r="Z45" s="4"/>
      <c r="AA45" s="4"/>
      <c r="AB45" s="4"/>
      <c r="AC45" s="4"/>
      <c r="AD45" s="4"/>
      <c r="AE45" s="4"/>
      <c r="AF45" s="4">
        <f t="shared" si="2"/>
        <v>0</v>
      </c>
    </row>
    <row r="46" spans="2:32" x14ac:dyDescent="0.25">
      <c r="B46" s="36" t="s">
        <v>833</v>
      </c>
      <c r="C46" s="36" t="s">
        <v>809</v>
      </c>
      <c r="D46" s="38"/>
      <c r="E46" s="3"/>
      <c r="F46" s="2"/>
      <c r="G46" s="2"/>
      <c r="H46" s="4">
        <f t="shared" si="3"/>
        <v>12930</v>
      </c>
      <c r="I46" s="38">
        <v>0</v>
      </c>
      <c r="J46" s="3"/>
      <c r="K46" s="4"/>
      <c r="L46" s="4"/>
      <c r="M46" s="4">
        <v>25</v>
      </c>
      <c r="N46" s="4"/>
      <c r="O46" s="4"/>
      <c r="P46" s="4"/>
      <c r="Q46" s="4"/>
      <c r="R46" s="4"/>
      <c r="S46" s="4"/>
      <c r="T46" s="4">
        <f t="shared" si="1"/>
        <v>2214</v>
      </c>
      <c r="U46" s="32"/>
      <c r="V46" s="33"/>
      <c r="W46" s="4"/>
      <c r="X46" s="4"/>
      <c r="Y46" s="4"/>
      <c r="Z46" s="4"/>
      <c r="AA46" s="4"/>
      <c r="AB46" s="4"/>
      <c r="AC46" s="4"/>
      <c r="AD46" s="4"/>
      <c r="AE46" s="4"/>
      <c r="AF46" s="4">
        <f t="shared" si="2"/>
        <v>0</v>
      </c>
    </row>
    <row r="47" spans="2:32" x14ac:dyDescent="0.25">
      <c r="B47" s="36" t="s">
        <v>833</v>
      </c>
      <c r="C47" s="36" t="s">
        <v>809</v>
      </c>
      <c r="D47" s="38"/>
      <c r="E47" s="3"/>
      <c r="F47" s="2"/>
      <c r="G47" s="2"/>
      <c r="H47" s="4">
        <f t="shared" si="3"/>
        <v>12930</v>
      </c>
      <c r="I47" s="38">
        <v>0</v>
      </c>
      <c r="J47" s="3"/>
      <c r="K47" s="4"/>
      <c r="L47" s="4"/>
      <c r="M47" s="4">
        <v>14</v>
      </c>
      <c r="N47" s="4"/>
      <c r="O47" s="4"/>
      <c r="P47" s="4"/>
      <c r="Q47" s="4"/>
      <c r="R47" s="4"/>
      <c r="S47" s="4"/>
      <c r="T47" s="4">
        <f t="shared" si="1"/>
        <v>2228</v>
      </c>
      <c r="U47" s="32"/>
      <c r="V47" s="33"/>
      <c r="W47" s="4"/>
      <c r="X47" s="4"/>
      <c r="Y47" s="4"/>
      <c r="Z47" s="4"/>
      <c r="AA47" s="4"/>
      <c r="AB47" s="4"/>
      <c r="AC47" s="4"/>
      <c r="AD47" s="4"/>
      <c r="AE47" s="4"/>
      <c r="AF47" s="4">
        <f t="shared" si="2"/>
        <v>0</v>
      </c>
    </row>
    <row r="48" spans="2:32" x14ac:dyDescent="0.25">
      <c r="B48" s="36" t="s">
        <v>834</v>
      </c>
      <c r="C48" s="36" t="s">
        <v>794</v>
      </c>
      <c r="D48" s="38"/>
      <c r="E48" s="3"/>
      <c r="F48" s="2"/>
      <c r="G48" s="2"/>
      <c r="H48" s="4">
        <f t="shared" si="3"/>
        <v>12930</v>
      </c>
      <c r="I48" s="38">
        <v>1200</v>
      </c>
      <c r="J48" s="3"/>
      <c r="K48" s="4"/>
      <c r="L48" s="4"/>
      <c r="M48" s="4"/>
      <c r="N48" s="4"/>
      <c r="O48" s="4"/>
      <c r="P48" s="4"/>
      <c r="Q48" s="4"/>
      <c r="R48" s="4"/>
      <c r="S48" s="4"/>
      <c r="T48" s="4">
        <f t="shared" si="1"/>
        <v>3428</v>
      </c>
      <c r="U48" s="32"/>
      <c r="V48" s="33"/>
      <c r="W48" s="4"/>
      <c r="X48" s="4"/>
      <c r="Y48" s="4"/>
      <c r="Z48" s="4"/>
      <c r="AA48" s="4"/>
      <c r="AB48" s="4"/>
      <c r="AC48" s="4"/>
      <c r="AD48" s="4"/>
      <c r="AE48" s="4"/>
      <c r="AF48" s="4">
        <f t="shared" si="2"/>
        <v>0</v>
      </c>
    </row>
    <row r="49" spans="2:32" x14ac:dyDescent="0.25">
      <c r="B49" s="36" t="s">
        <v>835</v>
      </c>
      <c r="C49" s="36" t="s">
        <v>809</v>
      </c>
      <c r="D49" s="38"/>
      <c r="E49" s="3"/>
      <c r="F49" s="2"/>
      <c r="G49" s="2"/>
      <c r="H49" s="4">
        <f t="shared" si="3"/>
        <v>12930</v>
      </c>
      <c r="I49" s="38">
        <v>0</v>
      </c>
      <c r="J49" s="3"/>
      <c r="K49" s="4"/>
      <c r="L49" s="4"/>
      <c r="M49" s="4">
        <v>104</v>
      </c>
      <c r="N49" s="4"/>
      <c r="O49" s="4"/>
      <c r="P49" s="4"/>
      <c r="Q49" s="4"/>
      <c r="R49" s="4"/>
      <c r="S49" s="4"/>
      <c r="T49" s="4">
        <f t="shared" si="1"/>
        <v>3532</v>
      </c>
      <c r="U49" s="32"/>
      <c r="V49" s="33"/>
      <c r="W49" s="4"/>
      <c r="X49" s="4"/>
      <c r="Y49" s="4"/>
      <c r="Z49" s="4"/>
      <c r="AA49" s="4"/>
      <c r="AB49" s="4"/>
      <c r="AC49" s="4"/>
      <c r="AD49" s="4"/>
      <c r="AE49" s="4"/>
      <c r="AF49" s="4">
        <f t="shared" si="2"/>
        <v>0</v>
      </c>
    </row>
    <row r="50" spans="2:32" x14ac:dyDescent="0.25">
      <c r="B50" s="36" t="s">
        <v>835</v>
      </c>
      <c r="C50" s="36" t="s">
        <v>809</v>
      </c>
      <c r="D50" s="38"/>
      <c r="E50" s="3"/>
      <c r="F50" s="2"/>
      <c r="G50" s="2"/>
      <c r="H50" s="4">
        <f t="shared" si="3"/>
        <v>12930</v>
      </c>
      <c r="I50" s="38">
        <v>0</v>
      </c>
      <c r="J50" s="3"/>
      <c r="K50" s="4"/>
      <c r="L50" s="4"/>
      <c r="M50" s="4">
        <v>27</v>
      </c>
      <c r="N50" s="4"/>
      <c r="O50" s="4"/>
      <c r="P50" s="4"/>
      <c r="Q50" s="4"/>
      <c r="R50" s="4"/>
      <c r="S50" s="4"/>
      <c r="T50" s="4">
        <f t="shared" si="1"/>
        <v>3559</v>
      </c>
      <c r="U50" s="32"/>
      <c r="V50" s="33"/>
      <c r="W50" s="4"/>
      <c r="X50" s="4"/>
      <c r="Y50" s="4"/>
      <c r="Z50" s="4"/>
      <c r="AA50" s="4"/>
      <c r="AB50" s="4"/>
      <c r="AC50" s="4"/>
      <c r="AD50" s="4"/>
      <c r="AE50" s="4"/>
      <c r="AF50" s="4">
        <f t="shared" si="2"/>
        <v>0</v>
      </c>
    </row>
    <row r="51" spans="2:32" x14ac:dyDescent="0.25">
      <c r="B51" s="36" t="s">
        <v>835</v>
      </c>
      <c r="C51" s="36" t="s">
        <v>809</v>
      </c>
      <c r="D51" s="38"/>
      <c r="E51" s="3"/>
      <c r="F51" s="2"/>
      <c r="G51" s="2"/>
      <c r="H51" s="4">
        <f t="shared" si="3"/>
        <v>12930</v>
      </c>
      <c r="I51" s="38">
        <v>0</v>
      </c>
      <c r="J51" s="3"/>
      <c r="K51" s="4"/>
      <c r="L51" s="4"/>
      <c r="M51" s="4">
        <v>25</v>
      </c>
      <c r="N51" s="4"/>
      <c r="O51" s="4"/>
      <c r="P51" s="4"/>
      <c r="Q51" s="4"/>
      <c r="R51" s="4"/>
      <c r="S51" s="4"/>
      <c r="T51" s="4">
        <f t="shared" si="1"/>
        <v>3584</v>
      </c>
      <c r="U51" s="32"/>
      <c r="V51" s="33"/>
      <c r="W51" s="4"/>
      <c r="X51" s="4"/>
      <c r="Y51" s="4"/>
      <c r="Z51" s="4"/>
      <c r="AA51" s="4"/>
      <c r="AB51" s="4"/>
      <c r="AC51" s="4"/>
      <c r="AD51" s="4"/>
      <c r="AE51" s="4"/>
      <c r="AF51" s="4">
        <f t="shared" si="2"/>
        <v>0</v>
      </c>
    </row>
    <row r="52" spans="2:32" x14ac:dyDescent="0.25">
      <c r="B52" s="36" t="s">
        <v>835</v>
      </c>
      <c r="C52" s="36" t="s">
        <v>809</v>
      </c>
      <c r="D52" s="38"/>
      <c r="E52" s="3"/>
      <c r="F52" s="2"/>
      <c r="G52" s="2"/>
      <c r="H52" s="4">
        <f t="shared" si="3"/>
        <v>12930</v>
      </c>
      <c r="I52" s="38">
        <v>0</v>
      </c>
      <c r="J52" s="3"/>
      <c r="K52" s="4"/>
      <c r="L52" s="4"/>
      <c r="M52" s="4">
        <v>7</v>
      </c>
      <c r="N52" s="4"/>
      <c r="O52" s="4"/>
      <c r="P52" s="4"/>
      <c r="Q52" s="4"/>
      <c r="R52" s="4"/>
      <c r="S52" s="4"/>
      <c r="T52" s="4">
        <f t="shared" si="1"/>
        <v>3591</v>
      </c>
      <c r="U52" s="32"/>
      <c r="V52" s="33"/>
      <c r="W52" s="4"/>
      <c r="X52" s="4"/>
      <c r="Y52" s="4"/>
      <c r="Z52" s="4"/>
      <c r="AA52" s="4"/>
      <c r="AB52" s="4"/>
      <c r="AC52" s="4"/>
      <c r="AD52" s="4"/>
      <c r="AE52" s="4"/>
      <c r="AF52" s="4">
        <f t="shared" si="2"/>
        <v>0</v>
      </c>
    </row>
    <row r="53" spans="2:32" x14ac:dyDescent="0.25">
      <c r="B53" s="36" t="s">
        <v>836</v>
      </c>
      <c r="C53" s="36" t="s">
        <v>809</v>
      </c>
      <c r="D53" s="38"/>
      <c r="E53" s="3"/>
      <c r="F53" s="2"/>
      <c r="G53" s="2"/>
      <c r="H53" s="4">
        <f t="shared" si="3"/>
        <v>12930</v>
      </c>
      <c r="I53" s="38">
        <v>0</v>
      </c>
      <c r="J53" s="3"/>
      <c r="K53" s="4"/>
      <c r="L53" s="4"/>
      <c r="M53" s="4">
        <v>19</v>
      </c>
      <c r="N53" s="4"/>
      <c r="O53" s="4"/>
      <c r="P53" s="4"/>
      <c r="Q53" s="4"/>
      <c r="R53" s="4"/>
      <c r="S53" s="4"/>
      <c r="T53" s="4">
        <f t="shared" si="1"/>
        <v>3610</v>
      </c>
      <c r="U53" s="32"/>
      <c r="V53" s="33"/>
      <c r="W53" s="4"/>
      <c r="X53" s="4"/>
      <c r="Y53" s="4"/>
      <c r="Z53" s="4"/>
      <c r="AA53" s="4"/>
      <c r="AB53" s="4"/>
      <c r="AC53" s="4"/>
      <c r="AD53" s="4"/>
      <c r="AE53" s="4"/>
      <c r="AF53" s="4">
        <f t="shared" si="2"/>
        <v>0</v>
      </c>
    </row>
    <row r="54" spans="2:32" x14ac:dyDescent="0.25">
      <c r="B54" s="36" t="s">
        <v>837</v>
      </c>
      <c r="C54" s="36" t="s">
        <v>784</v>
      </c>
      <c r="D54" s="38"/>
      <c r="E54" s="3">
        <v>5000</v>
      </c>
      <c r="F54" s="2"/>
      <c r="G54" s="2"/>
      <c r="H54" s="4">
        <f t="shared" si="3"/>
        <v>7930</v>
      </c>
      <c r="I54" s="38">
        <v>0</v>
      </c>
      <c r="J54" s="3"/>
      <c r="K54" s="4"/>
      <c r="L54" s="4"/>
      <c r="M54" s="4"/>
      <c r="N54" s="4"/>
      <c r="O54" s="4"/>
      <c r="P54" s="4">
        <v>5000</v>
      </c>
      <c r="Q54" s="4"/>
      <c r="R54" s="4"/>
      <c r="S54" s="4"/>
      <c r="T54" s="4">
        <f t="shared" si="1"/>
        <v>8610</v>
      </c>
      <c r="U54" s="32"/>
      <c r="V54" s="33"/>
      <c r="W54" s="4"/>
      <c r="X54" s="4"/>
      <c r="Y54" s="4"/>
      <c r="Z54" s="4"/>
      <c r="AA54" s="4"/>
      <c r="AB54" s="4"/>
      <c r="AC54" s="4"/>
      <c r="AD54" s="4"/>
      <c r="AE54" s="4"/>
      <c r="AF54" s="4">
        <f t="shared" si="2"/>
        <v>0</v>
      </c>
    </row>
    <row r="55" spans="2:32" x14ac:dyDescent="0.25">
      <c r="B55" s="36" t="s">
        <v>838</v>
      </c>
      <c r="C55" s="36" t="s">
        <v>809</v>
      </c>
      <c r="D55" s="38"/>
      <c r="E55" s="3"/>
      <c r="F55" s="2"/>
      <c r="G55" s="2"/>
      <c r="H55" s="4">
        <f t="shared" si="3"/>
        <v>7930</v>
      </c>
      <c r="I55" s="38">
        <v>0</v>
      </c>
      <c r="J55" s="3"/>
      <c r="K55" s="4"/>
      <c r="L55" s="4"/>
      <c r="M55" s="38">
        <v>104</v>
      </c>
      <c r="N55" s="4"/>
      <c r="O55" s="4"/>
      <c r="P55" s="4"/>
      <c r="Q55" s="4"/>
      <c r="R55" s="4"/>
      <c r="S55" s="4"/>
      <c r="T55" s="4">
        <f t="shared" si="1"/>
        <v>8714</v>
      </c>
      <c r="U55" s="32"/>
      <c r="V55" s="33"/>
      <c r="W55" s="4"/>
      <c r="X55" s="4"/>
      <c r="Y55" s="4"/>
      <c r="Z55" s="4"/>
      <c r="AA55" s="4"/>
      <c r="AB55" s="4"/>
      <c r="AC55" s="4"/>
      <c r="AD55" s="4"/>
      <c r="AE55" s="4"/>
      <c r="AF55" s="4">
        <f t="shared" si="2"/>
        <v>0</v>
      </c>
    </row>
    <row r="56" spans="2:32" x14ac:dyDescent="0.25">
      <c r="B56" s="36" t="s">
        <v>838</v>
      </c>
      <c r="C56" s="36" t="s">
        <v>809</v>
      </c>
      <c r="D56" s="38"/>
      <c r="E56" s="3"/>
      <c r="F56" s="2"/>
      <c r="G56" s="2"/>
      <c r="H56" s="4">
        <f t="shared" si="3"/>
        <v>7930</v>
      </c>
      <c r="I56" s="38">
        <v>0</v>
      </c>
      <c r="J56" s="3"/>
      <c r="K56" s="4"/>
      <c r="L56" s="4"/>
      <c r="M56" s="38">
        <v>27</v>
      </c>
      <c r="N56" s="4"/>
      <c r="O56" s="4"/>
      <c r="P56" s="4"/>
      <c r="Q56" s="4"/>
      <c r="R56" s="4"/>
      <c r="S56" s="4"/>
      <c r="T56" s="4">
        <f t="shared" si="1"/>
        <v>8741</v>
      </c>
      <c r="U56" s="32"/>
      <c r="V56" s="33"/>
      <c r="W56" s="4"/>
      <c r="X56" s="4"/>
      <c r="Y56" s="4"/>
      <c r="Z56" s="4"/>
      <c r="AA56" s="4"/>
      <c r="AB56" s="4"/>
      <c r="AC56" s="4"/>
      <c r="AD56" s="4"/>
      <c r="AE56" s="4"/>
      <c r="AF56" s="4">
        <f t="shared" si="2"/>
        <v>0</v>
      </c>
    </row>
    <row r="57" spans="2:32" x14ac:dyDescent="0.25">
      <c r="B57" s="36" t="s">
        <v>838</v>
      </c>
      <c r="C57" s="36" t="s">
        <v>809</v>
      </c>
      <c r="D57" s="38"/>
      <c r="E57" s="3"/>
      <c r="F57" s="2"/>
      <c r="G57" s="2"/>
      <c r="H57" s="4">
        <f t="shared" si="3"/>
        <v>7930</v>
      </c>
      <c r="I57" s="38">
        <v>0</v>
      </c>
      <c r="J57" s="3"/>
      <c r="K57" s="4"/>
      <c r="L57" s="4"/>
      <c r="M57" s="38">
        <v>25</v>
      </c>
      <c r="N57" s="4"/>
      <c r="O57" s="4"/>
      <c r="P57" s="4"/>
      <c r="Q57" s="4"/>
      <c r="R57" s="4"/>
      <c r="S57" s="4"/>
      <c r="T57" s="4">
        <f t="shared" si="1"/>
        <v>8766</v>
      </c>
      <c r="U57" s="32"/>
      <c r="V57" s="33"/>
      <c r="W57" s="4"/>
      <c r="X57" s="4"/>
      <c r="Y57" s="4"/>
      <c r="Z57" s="4"/>
      <c r="AA57" s="4"/>
      <c r="AB57" s="4"/>
      <c r="AC57" s="4"/>
      <c r="AD57" s="4"/>
      <c r="AE57" s="4"/>
      <c r="AF57" s="4">
        <f t="shared" si="2"/>
        <v>0</v>
      </c>
    </row>
    <row r="58" spans="2:32" x14ac:dyDescent="0.25">
      <c r="B58" s="36" t="s">
        <v>838</v>
      </c>
      <c r="C58" s="36" t="s">
        <v>809</v>
      </c>
      <c r="D58" s="38"/>
      <c r="E58" s="3"/>
      <c r="F58" s="2"/>
      <c r="G58" s="2"/>
      <c r="H58" s="4">
        <f t="shared" si="3"/>
        <v>7930</v>
      </c>
      <c r="I58" s="38">
        <v>0</v>
      </c>
      <c r="J58" s="3"/>
      <c r="K58" s="4"/>
      <c r="L58" s="4"/>
      <c r="M58" s="38">
        <v>7</v>
      </c>
      <c r="N58" s="4"/>
      <c r="O58" s="4"/>
      <c r="P58" s="4"/>
      <c r="Q58" s="4"/>
      <c r="R58" s="4"/>
      <c r="S58" s="4"/>
      <c r="T58" s="4">
        <f t="shared" si="1"/>
        <v>8773</v>
      </c>
      <c r="U58" s="32"/>
      <c r="V58" s="33"/>
      <c r="W58" s="4"/>
      <c r="X58" s="4"/>
      <c r="Y58" s="4"/>
      <c r="Z58" s="4"/>
      <c r="AA58" s="4"/>
      <c r="AB58" s="4"/>
      <c r="AC58" s="4"/>
      <c r="AD58" s="4"/>
      <c r="AE58" s="4"/>
      <c r="AF58" s="4">
        <f t="shared" si="2"/>
        <v>0</v>
      </c>
    </row>
    <row r="59" spans="2:32" x14ac:dyDescent="0.25">
      <c r="B59" s="36" t="s">
        <v>838</v>
      </c>
      <c r="C59" s="36" t="s">
        <v>809</v>
      </c>
      <c r="D59" s="38"/>
      <c r="E59" s="3"/>
      <c r="F59" s="2"/>
      <c r="G59" s="2"/>
      <c r="H59" s="4">
        <f t="shared" si="3"/>
        <v>7930</v>
      </c>
      <c r="I59" s="38">
        <v>0</v>
      </c>
      <c r="J59" s="3"/>
      <c r="K59" s="4"/>
      <c r="L59" s="4"/>
      <c r="M59" s="38">
        <v>14</v>
      </c>
      <c r="N59" s="4"/>
      <c r="O59" s="4"/>
      <c r="P59" s="4"/>
      <c r="Q59" s="4"/>
      <c r="R59" s="4"/>
      <c r="S59" s="4"/>
      <c r="T59" s="4">
        <f t="shared" si="1"/>
        <v>8787</v>
      </c>
      <c r="U59" s="32"/>
      <c r="V59" s="33"/>
      <c r="W59" s="4"/>
      <c r="X59" s="4"/>
      <c r="Y59" s="4"/>
      <c r="Z59" s="4"/>
      <c r="AA59" s="4"/>
      <c r="AB59" s="4"/>
      <c r="AC59" s="4"/>
      <c r="AD59" s="4"/>
      <c r="AE59" s="4"/>
      <c r="AF59" s="4">
        <f t="shared" si="2"/>
        <v>0</v>
      </c>
    </row>
    <row r="60" spans="2:32" x14ac:dyDescent="0.25">
      <c r="B60" s="36" t="s">
        <v>839</v>
      </c>
      <c r="C60" s="36" t="s">
        <v>809</v>
      </c>
      <c r="D60" s="38"/>
      <c r="E60" s="3"/>
      <c r="F60" s="2"/>
      <c r="G60" s="2"/>
      <c r="H60" s="4">
        <f t="shared" si="3"/>
        <v>7930</v>
      </c>
      <c r="I60" s="38">
        <v>0</v>
      </c>
      <c r="J60" s="3"/>
      <c r="K60" s="4"/>
      <c r="L60" s="4"/>
      <c r="M60" s="38">
        <v>104</v>
      </c>
      <c r="N60" s="4"/>
      <c r="O60" s="4"/>
      <c r="P60" s="4"/>
      <c r="Q60" s="4"/>
      <c r="R60" s="4"/>
      <c r="S60" s="4"/>
      <c r="T60" s="4">
        <f t="shared" si="1"/>
        <v>8891</v>
      </c>
      <c r="U60" s="32"/>
      <c r="V60" s="33"/>
      <c r="W60" s="4"/>
      <c r="X60" s="4"/>
      <c r="Y60" s="4"/>
      <c r="Z60" s="4"/>
      <c r="AA60" s="4"/>
      <c r="AB60" s="4"/>
      <c r="AC60" s="4"/>
      <c r="AD60" s="4"/>
      <c r="AE60" s="4"/>
      <c r="AF60" s="4">
        <f t="shared" si="2"/>
        <v>0</v>
      </c>
    </row>
    <row r="61" spans="2:32" x14ac:dyDescent="0.25">
      <c r="B61" s="36" t="s">
        <v>839</v>
      </c>
      <c r="C61" s="36" t="s">
        <v>809</v>
      </c>
      <c r="D61" s="38"/>
      <c r="E61" s="3"/>
      <c r="F61" s="2"/>
      <c r="G61" s="2"/>
      <c r="H61" s="4">
        <f t="shared" si="3"/>
        <v>7930</v>
      </c>
      <c r="I61" s="38">
        <v>0</v>
      </c>
      <c r="J61" s="3"/>
      <c r="K61" s="4"/>
      <c r="L61" s="4"/>
      <c r="M61" s="38">
        <v>27</v>
      </c>
      <c r="N61" s="4"/>
      <c r="O61" s="4"/>
      <c r="P61" s="4"/>
      <c r="Q61" s="4"/>
      <c r="R61" s="4"/>
      <c r="S61" s="4"/>
      <c r="T61" s="4">
        <f t="shared" si="1"/>
        <v>8918</v>
      </c>
      <c r="U61" s="32"/>
      <c r="V61" s="33"/>
      <c r="W61" s="4"/>
      <c r="X61" s="4"/>
      <c r="Y61" s="4"/>
      <c r="Z61" s="4"/>
      <c r="AA61" s="4"/>
      <c r="AB61" s="4"/>
      <c r="AC61" s="4"/>
      <c r="AD61" s="4"/>
      <c r="AE61" s="4"/>
      <c r="AF61" s="4">
        <f t="shared" si="2"/>
        <v>0</v>
      </c>
    </row>
    <row r="62" spans="2:32" x14ac:dyDescent="0.25">
      <c r="B62" s="36" t="s">
        <v>839</v>
      </c>
      <c r="C62" s="36" t="s">
        <v>809</v>
      </c>
      <c r="D62" s="38"/>
      <c r="E62" s="3"/>
      <c r="F62" s="2"/>
      <c r="G62" s="2"/>
      <c r="H62" s="4">
        <f t="shared" si="3"/>
        <v>7930</v>
      </c>
      <c r="I62" s="38">
        <v>0</v>
      </c>
      <c r="J62" s="3"/>
      <c r="K62" s="4"/>
      <c r="L62" s="4"/>
      <c r="M62" s="38">
        <v>25</v>
      </c>
      <c r="N62" s="4"/>
      <c r="O62" s="4"/>
      <c r="P62" s="4"/>
      <c r="Q62" s="4"/>
      <c r="R62" s="4"/>
      <c r="S62" s="4"/>
      <c r="T62" s="4">
        <f t="shared" si="1"/>
        <v>8943</v>
      </c>
      <c r="U62" s="32"/>
      <c r="V62" s="33"/>
      <c r="W62" s="4"/>
      <c r="X62" s="4"/>
      <c r="Y62" s="4"/>
      <c r="Z62" s="4"/>
      <c r="AA62" s="4"/>
      <c r="AB62" s="4"/>
      <c r="AC62" s="4"/>
      <c r="AD62" s="4"/>
      <c r="AE62" s="4"/>
      <c r="AF62" s="4">
        <f t="shared" si="2"/>
        <v>0</v>
      </c>
    </row>
    <row r="63" spans="2:32" x14ac:dyDescent="0.25">
      <c r="B63" s="36" t="s">
        <v>839</v>
      </c>
      <c r="C63" s="36" t="s">
        <v>809</v>
      </c>
      <c r="D63" s="38"/>
      <c r="E63" s="3"/>
      <c r="F63" s="2"/>
      <c r="G63" s="2"/>
      <c r="H63" s="4">
        <f t="shared" si="3"/>
        <v>7930</v>
      </c>
      <c r="I63" s="38">
        <v>0</v>
      </c>
      <c r="J63" s="3"/>
      <c r="K63" s="4"/>
      <c r="L63" s="4"/>
      <c r="M63" s="38">
        <v>7</v>
      </c>
      <c r="N63" s="4"/>
      <c r="O63" s="4"/>
      <c r="P63" s="4"/>
      <c r="Q63" s="4"/>
      <c r="R63" s="4"/>
      <c r="S63" s="4"/>
      <c r="T63" s="4">
        <f t="shared" si="1"/>
        <v>8950</v>
      </c>
      <c r="U63" s="32"/>
      <c r="V63" s="33"/>
      <c r="W63" s="4"/>
      <c r="X63" s="4"/>
      <c r="Y63" s="4"/>
      <c r="Z63" s="4"/>
      <c r="AA63" s="4"/>
      <c r="AB63" s="4"/>
      <c r="AC63" s="4"/>
      <c r="AD63" s="4"/>
      <c r="AE63" s="4"/>
      <c r="AF63" s="4">
        <f t="shared" si="2"/>
        <v>0</v>
      </c>
    </row>
    <row r="64" spans="2:32" x14ac:dyDescent="0.25">
      <c r="B64" s="36" t="s">
        <v>839</v>
      </c>
      <c r="C64" s="36" t="s">
        <v>809</v>
      </c>
      <c r="D64" s="38"/>
      <c r="E64" s="3"/>
      <c r="F64" s="2"/>
      <c r="G64" s="2"/>
      <c r="H64" s="4">
        <f t="shared" si="3"/>
        <v>7930</v>
      </c>
      <c r="I64" s="38">
        <v>0</v>
      </c>
      <c r="J64" s="3"/>
      <c r="K64" s="4"/>
      <c r="L64" s="4"/>
      <c r="M64" s="38">
        <v>14</v>
      </c>
      <c r="N64" s="4"/>
      <c r="O64" s="4"/>
      <c r="P64" s="4"/>
      <c r="Q64" s="4"/>
      <c r="R64" s="4"/>
      <c r="S64" s="4"/>
      <c r="T64" s="4">
        <f t="shared" si="1"/>
        <v>8964</v>
      </c>
      <c r="U64" s="32"/>
      <c r="V64" s="33"/>
      <c r="W64" s="4"/>
      <c r="X64" s="4"/>
      <c r="Y64" s="4"/>
      <c r="Z64" s="4"/>
      <c r="AA64" s="4"/>
      <c r="AB64" s="4"/>
      <c r="AC64" s="4"/>
      <c r="AD64" s="4"/>
      <c r="AE64" s="4"/>
      <c r="AF64" s="4">
        <f t="shared" si="2"/>
        <v>0</v>
      </c>
    </row>
    <row r="65" spans="2:32" x14ac:dyDescent="0.25">
      <c r="B65" s="36" t="s">
        <v>840</v>
      </c>
      <c r="C65" s="36" t="s">
        <v>798</v>
      </c>
      <c r="D65" s="38">
        <v>0</v>
      </c>
      <c r="E65" s="3">
        <v>0</v>
      </c>
      <c r="F65" s="2"/>
      <c r="G65" s="2"/>
      <c r="H65" s="4">
        <f t="shared" si="3"/>
        <v>7930</v>
      </c>
      <c r="I65" s="38">
        <v>2000</v>
      </c>
      <c r="J65" s="3"/>
      <c r="K65" s="4"/>
      <c r="L65" s="4"/>
      <c r="M65" s="4"/>
      <c r="N65" s="4"/>
      <c r="O65" s="4"/>
      <c r="P65" s="4"/>
      <c r="Q65" s="4"/>
      <c r="R65" s="4"/>
      <c r="S65" s="4"/>
      <c r="T65" s="4">
        <f t="shared" si="1"/>
        <v>10964</v>
      </c>
      <c r="U65" s="32"/>
      <c r="V65" s="33"/>
      <c r="W65" s="4"/>
      <c r="X65" s="4"/>
      <c r="Y65" s="4"/>
      <c r="Z65" s="4"/>
      <c r="AA65" s="4"/>
      <c r="AB65" s="4"/>
      <c r="AC65" s="4"/>
      <c r="AD65" s="4"/>
      <c r="AE65" s="4"/>
      <c r="AF65" s="4">
        <f t="shared" si="2"/>
        <v>0</v>
      </c>
    </row>
    <row r="66" spans="2:32" x14ac:dyDescent="0.25">
      <c r="B66" s="36" t="s">
        <v>840</v>
      </c>
      <c r="C66" s="36" t="s">
        <v>787</v>
      </c>
      <c r="D66" s="38">
        <v>2500</v>
      </c>
      <c r="E66" s="3"/>
      <c r="F66" s="2"/>
      <c r="G66" s="2"/>
      <c r="H66" s="4">
        <f t="shared" si="3"/>
        <v>10430</v>
      </c>
      <c r="I66" s="38">
        <v>0</v>
      </c>
      <c r="J66" s="3"/>
      <c r="K66" s="4"/>
      <c r="L66" s="4"/>
      <c r="M66" s="4"/>
      <c r="N66" s="4"/>
      <c r="O66" s="4"/>
      <c r="P66" s="4"/>
      <c r="Q66" s="4"/>
      <c r="R66" s="4"/>
      <c r="S66" s="4"/>
      <c r="T66" s="4">
        <f t="shared" si="1"/>
        <v>10964</v>
      </c>
      <c r="U66" s="32"/>
      <c r="V66" s="33"/>
      <c r="W66" s="4"/>
      <c r="X66" s="4"/>
      <c r="Y66" s="4"/>
      <c r="Z66" s="4"/>
      <c r="AA66" s="4"/>
      <c r="AB66" s="4"/>
      <c r="AC66" s="4"/>
      <c r="AD66" s="4"/>
      <c r="AE66" s="4"/>
      <c r="AF66" s="4">
        <f t="shared" si="2"/>
        <v>0</v>
      </c>
    </row>
    <row r="67" spans="2:32" x14ac:dyDescent="0.25">
      <c r="B67" s="36" t="s">
        <v>841</v>
      </c>
      <c r="C67" s="36" t="s">
        <v>809</v>
      </c>
      <c r="D67" s="38"/>
      <c r="E67" s="3"/>
      <c r="F67" s="2"/>
      <c r="G67" s="2"/>
      <c r="H67" s="4">
        <f t="shared" si="3"/>
        <v>10430</v>
      </c>
      <c r="I67" s="38">
        <v>0</v>
      </c>
      <c r="J67" s="3"/>
      <c r="K67" s="4"/>
      <c r="L67" s="4"/>
      <c r="M67" s="38">
        <v>104</v>
      </c>
      <c r="N67" s="4"/>
      <c r="O67" s="4"/>
      <c r="P67" s="4"/>
      <c r="Q67" s="4"/>
      <c r="R67" s="4"/>
      <c r="S67" s="4"/>
      <c r="T67" s="4">
        <f t="shared" si="1"/>
        <v>11068</v>
      </c>
      <c r="U67" s="32"/>
      <c r="V67" s="33"/>
      <c r="W67" s="4"/>
      <c r="X67" s="4"/>
      <c r="Y67" s="4"/>
      <c r="Z67" s="4"/>
      <c r="AA67" s="4"/>
      <c r="AB67" s="4"/>
      <c r="AC67" s="4"/>
      <c r="AD67" s="4"/>
      <c r="AE67" s="4"/>
      <c r="AF67" s="4">
        <f t="shared" si="2"/>
        <v>0</v>
      </c>
    </row>
    <row r="68" spans="2:32" x14ac:dyDescent="0.25">
      <c r="B68" s="36" t="s">
        <v>841</v>
      </c>
      <c r="C68" s="36" t="s">
        <v>809</v>
      </c>
      <c r="D68" s="38"/>
      <c r="E68" s="3"/>
      <c r="F68" s="2"/>
      <c r="G68" s="2"/>
      <c r="H68" s="4">
        <f t="shared" ref="H68:H85" si="4">H67+D68-E68-G68-F68</f>
        <v>10430</v>
      </c>
      <c r="I68" s="38">
        <v>0</v>
      </c>
      <c r="J68" s="3"/>
      <c r="K68" s="4"/>
      <c r="L68" s="4"/>
      <c r="M68" s="38">
        <v>27</v>
      </c>
      <c r="N68" s="4"/>
      <c r="O68" s="4"/>
      <c r="P68" s="4"/>
      <c r="Q68" s="4"/>
      <c r="R68" s="4"/>
      <c r="S68" s="4"/>
      <c r="T68" s="4">
        <f t="shared" ref="T68:T84" si="5">T67+(I68+L68+M68+P68+Q68+R68)-(J68+K68+N68+O68+S68)</f>
        <v>11095</v>
      </c>
      <c r="U68" s="32"/>
      <c r="V68" s="33"/>
      <c r="W68" s="4"/>
      <c r="X68" s="4"/>
      <c r="Y68" s="4"/>
      <c r="Z68" s="4"/>
      <c r="AA68" s="4"/>
      <c r="AB68" s="4"/>
      <c r="AC68" s="4"/>
      <c r="AD68" s="4"/>
      <c r="AE68" s="4"/>
      <c r="AF68" s="4">
        <f t="shared" ref="AF68:AF84" si="6">AF67+(U68+X68+Y68+AB68+AC68+AD68)-(V68+W68+Z68+AA68+AE68)</f>
        <v>0</v>
      </c>
    </row>
    <row r="69" spans="2:32" x14ac:dyDescent="0.25">
      <c r="B69" s="36" t="s">
        <v>841</v>
      </c>
      <c r="C69" s="36" t="s">
        <v>809</v>
      </c>
      <c r="D69" s="38"/>
      <c r="E69" s="3"/>
      <c r="F69" s="2"/>
      <c r="G69" s="2"/>
      <c r="H69" s="4">
        <f t="shared" si="4"/>
        <v>10430</v>
      </c>
      <c r="I69" s="38">
        <v>0</v>
      </c>
      <c r="J69" s="3"/>
      <c r="K69" s="4"/>
      <c r="L69" s="4"/>
      <c r="M69" s="38">
        <v>25</v>
      </c>
      <c r="N69" s="4"/>
      <c r="O69" s="4"/>
      <c r="P69" s="4"/>
      <c r="Q69" s="4"/>
      <c r="R69" s="4"/>
      <c r="S69" s="4"/>
      <c r="T69" s="4">
        <f t="shared" si="5"/>
        <v>11120</v>
      </c>
      <c r="U69" s="32"/>
      <c r="V69" s="33"/>
      <c r="W69" s="4"/>
      <c r="X69" s="4"/>
      <c r="Y69" s="4"/>
      <c r="Z69" s="4"/>
      <c r="AA69" s="4"/>
      <c r="AB69" s="4"/>
      <c r="AC69" s="4"/>
      <c r="AD69" s="4"/>
      <c r="AE69" s="4"/>
      <c r="AF69" s="4">
        <f t="shared" si="6"/>
        <v>0</v>
      </c>
    </row>
    <row r="70" spans="2:32" x14ac:dyDescent="0.25">
      <c r="B70" s="36" t="s">
        <v>841</v>
      </c>
      <c r="C70" s="36" t="s">
        <v>809</v>
      </c>
      <c r="D70" s="38"/>
      <c r="E70" s="3"/>
      <c r="F70" s="2"/>
      <c r="G70" s="2"/>
      <c r="H70" s="4">
        <f t="shared" si="4"/>
        <v>10430</v>
      </c>
      <c r="I70" s="38">
        <v>0</v>
      </c>
      <c r="J70" s="3"/>
      <c r="K70" s="4"/>
      <c r="L70" s="4"/>
      <c r="M70" s="38">
        <v>7</v>
      </c>
      <c r="N70" s="4"/>
      <c r="O70" s="4"/>
      <c r="P70" s="4"/>
      <c r="Q70" s="4"/>
      <c r="R70" s="4"/>
      <c r="S70" s="4"/>
      <c r="T70" s="4">
        <f t="shared" si="5"/>
        <v>11127</v>
      </c>
      <c r="U70" s="32"/>
      <c r="V70" s="33"/>
      <c r="W70" s="4"/>
      <c r="X70" s="4"/>
      <c r="Y70" s="4"/>
      <c r="Z70" s="4"/>
      <c r="AA70" s="4"/>
      <c r="AB70" s="4"/>
      <c r="AC70" s="4"/>
      <c r="AD70" s="4"/>
      <c r="AE70" s="4"/>
      <c r="AF70" s="4">
        <f t="shared" si="6"/>
        <v>0</v>
      </c>
    </row>
    <row r="71" spans="2:32" x14ac:dyDescent="0.25">
      <c r="B71" s="36" t="s">
        <v>841</v>
      </c>
      <c r="C71" s="36" t="s">
        <v>809</v>
      </c>
      <c r="D71" s="38"/>
      <c r="E71" s="3"/>
      <c r="F71" s="2"/>
      <c r="G71" s="2"/>
      <c r="H71" s="4">
        <f t="shared" si="4"/>
        <v>10430</v>
      </c>
      <c r="I71" s="38">
        <v>0</v>
      </c>
      <c r="J71" s="3"/>
      <c r="K71" s="4"/>
      <c r="L71" s="4"/>
      <c r="M71" s="38">
        <v>14</v>
      </c>
      <c r="N71" s="4"/>
      <c r="O71" s="4"/>
      <c r="P71" s="4"/>
      <c r="Q71" s="4"/>
      <c r="R71" s="4"/>
      <c r="S71" s="4"/>
      <c r="T71" s="4">
        <f t="shared" si="5"/>
        <v>11141</v>
      </c>
      <c r="U71" s="32"/>
      <c r="V71" s="33"/>
      <c r="W71" s="4"/>
      <c r="X71" s="4"/>
      <c r="Y71" s="4"/>
      <c r="Z71" s="4"/>
      <c r="AA71" s="4"/>
      <c r="AB71" s="4"/>
      <c r="AC71" s="4"/>
      <c r="AD71" s="4"/>
      <c r="AE71" s="4"/>
      <c r="AF71" s="4">
        <f t="shared" si="6"/>
        <v>0</v>
      </c>
    </row>
    <row r="72" spans="2:32" x14ac:dyDescent="0.25">
      <c r="B72" s="36" t="s">
        <v>841</v>
      </c>
      <c r="C72" s="36" t="s">
        <v>820</v>
      </c>
      <c r="D72" s="38"/>
      <c r="E72" s="3"/>
      <c r="F72" s="2"/>
      <c r="G72" s="2"/>
      <c r="H72" s="4">
        <f t="shared" si="4"/>
        <v>10430</v>
      </c>
      <c r="I72" s="38">
        <v>0</v>
      </c>
      <c r="J72" s="3"/>
      <c r="K72" s="4"/>
      <c r="L72" s="4">
        <v>76</v>
      </c>
      <c r="M72" s="4"/>
      <c r="N72" s="4"/>
      <c r="O72" s="4"/>
      <c r="P72" s="4"/>
      <c r="Q72" s="4"/>
      <c r="R72" s="4"/>
      <c r="S72" s="4"/>
      <c r="T72" s="4">
        <f t="shared" si="5"/>
        <v>11217</v>
      </c>
      <c r="U72" s="32"/>
      <c r="V72" s="33"/>
      <c r="W72" s="4"/>
      <c r="X72" s="4"/>
      <c r="Y72" s="4"/>
      <c r="Z72" s="4"/>
      <c r="AA72" s="4"/>
      <c r="AB72" s="4"/>
      <c r="AC72" s="4"/>
      <c r="AD72" s="4"/>
      <c r="AE72" s="4"/>
      <c r="AF72" s="4">
        <f t="shared" si="6"/>
        <v>0</v>
      </c>
    </row>
    <row r="73" spans="2:32" x14ac:dyDescent="0.25">
      <c r="B73" s="36" t="s">
        <v>842</v>
      </c>
      <c r="C73" s="36" t="s">
        <v>660</v>
      </c>
      <c r="D73" s="38"/>
      <c r="E73" s="3"/>
      <c r="F73" s="2"/>
      <c r="G73" s="2"/>
      <c r="H73" s="4">
        <f t="shared" si="4"/>
        <v>10430</v>
      </c>
      <c r="I73" s="38">
        <v>0</v>
      </c>
      <c r="J73" s="3">
        <v>0</v>
      </c>
      <c r="K73" s="4"/>
      <c r="L73" s="4"/>
      <c r="M73" s="4"/>
      <c r="N73" s="4"/>
      <c r="O73" s="4"/>
      <c r="P73" s="4"/>
      <c r="Q73" s="4"/>
      <c r="R73" s="4"/>
      <c r="S73" s="4">
        <v>10000</v>
      </c>
      <c r="T73" s="4">
        <f t="shared" si="5"/>
        <v>1217</v>
      </c>
      <c r="U73" s="32"/>
      <c r="V73" s="33"/>
      <c r="W73" s="4"/>
      <c r="X73" s="4"/>
      <c r="Y73" s="4"/>
      <c r="Z73" s="4"/>
      <c r="AA73" s="4"/>
      <c r="AB73" s="4"/>
      <c r="AC73" s="4"/>
      <c r="AD73" s="4"/>
      <c r="AE73" s="4"/>
      <c r="AF73" s="4">
        <f t="shared" si="6"/>
        <v>0</v>
      </c>
    </row>
    <row r="74" spans="2:32" x14ac:dyDescent="0.25">
      <c r="B74" s="36" t="s">
        <v>841</v>
      </c>
      <c r="C74" s="36" t="s">
        <v>843</v>
      </c>
      <c r="D74" s="38"/>
      <c r="E74" s="3"/>
      <c r="F74" s="2"/>
      <c r="G74" s="2"/>
      <c r="H74" s="4">
        <f t="shared" si="4"/>
        <v>10430</v>
      </c>
      <c r="I74" s="38">
        <v>5000</v>
      </c>
      <c r="J74" s="3">
        <v>0</v>
      </c>
      <c r="K74" s="4"/>
      <c r="L74" s="4"/>
      <c r="M74" s="4"/>
      <c r="N74" s="4"/>
      <c r="O74" s="4"/>
      <c r="P74" s="4"/>
      <c r="Q74" s="4"/>
      <c r="R74" s="4"/>
      <c r="S74" s="4"/>
      <c r="T74" s="4">
        <f t="shared" si="5"/>
        <v>6217</v>
      </c>
      <c r="U74" s="32"/>
      <c r="V74" s="33"/>
      <c r="W74" s="4"/>
      <c r="X74" s="4"/>
      <c r="Y74" s="4"/>
      <c r="Z74" s="4"/>
      <c r="AA74" s="4"/>
      <c r="AB74" s="4"/>
      <c r="AC74" s="4"/>
      <c r="AD74" s="4"/>
      <c r="AE74" s="4"/>
      <c r="AF74" s="4">
        <f t="shared" si="6"/>
        <v>0</v>
      </c>
    </row>
    <row r="75" spans="2:32" x14ac:dyDescent="0.25">
      <c r="B75" s="36" t="s">
        <v>844</v>
      </c>
      <c r="C75" s="36" t="s">
        <v>845</v>
      </c>
      <c r="D75" s="38">
        <v>10000</v>
      </c>
      <c r="E75" s="3"/>
      <c r="F75" s="2"/>
      <c r="G75" s="2"/>
      <c r="H75" s="4">
        <f t="shared" si="4"/>
        <v>20430</v>
      </c>
      <c r="I75" s="38">
        <v>0</v>
      </c>
      <c r="J75" s="3">
        <v>0</v>
      </c>
      <c r="K75" s="4"/>
      <c r="L75" s="4"/>
      <c r="M75" s="4"/>
      <c r="N75" s="4"/>
      <c r="O75" s="4"/>
      <c r="P75" s="4"/>
      <c r="Q75" s="4"/>
      <c r="R75" s="4"/>
      <c r="S75" s="4"/>
      <c r="T75" s="4">
        <f t="shared" si="5"/>
        <v>6217</v>
      </c>
      <c r="U75" s="32"/>
      <c r="V75" s="33"/>
      <c r="W75" s="4"/>
      <c r="X75" s="4"/>
      <c r="Y75" s="4"/>
      <c r="Z75" s="4"/>
      <c r="AA75" s="4"/>
      <c r="AB75" s="4"/>
      <c r="AC75" s="4"/>
      <c r="AD75" s="4"/>
      <c r="AE75" s="4"/>
      <c r="AF75" s="4">
        <f t="shared" si="6"/>
        <v>0</v>
      </c>
    </row>
    <row r="76" spans="2:32" x14ac:dyDescent="0.25">
      <c r="B76" s="36" t="s">
        <v>846</v>
      </c>
      <c r="C76" s="36" t="s">
        <v>784</v>
      </c>
      <c r="D76" s="38"/>
      <c r="E76" s="3">
        <v>13125</v>
      </c>
      <c r="F76" s="2"/>
      <c r="G76" s="2"/>
      <c r="H76" s="4">
        <f t="shared" si="4"/>
        <v>7305</v>
      </c>
      <c r="I76" s="38">
        <v>0</v>
      </c>
      <c r="J76" s="3">
        <v>0</v>
      </c>
      <c r="K76" s="4"/>
      <c r="L76" s="4"/>
      <c r="M76" s="4"/>
      <c r="N76" s="4"/>
      <c r="O76" s="4"/>
      <c r="P76" s="4">
        <v>13125</v>
      </c>
      <c r="Q76" s="4"/>
      <c r="R76" s="4"/>
      <c r="S76" s="4"/>
      <c r="T76" s="4">
        <f t="shared" si="5"/>
        <v>19342</v>
      </c>
      <c r="U76" s="32"/>
      <c r="V76" s="33"/>
      <c r="W76" s="4"/>
      <c r="X76" s="4"/>
      <c r="Y76" s="4"/>
      <c r="Z76" s="4"/>
      <c r="AA76" s="4"/>
      <c r="AB76" s="4"/>
      <c r="AC76" s="4"/>
      <c r="AD76" s="4"/>
      <c r="AE76" s="4"/>
      <c r="AF76" s="4">
        <f t="shared" si="6"/>
        <v>0</v>
      </c>
    </row>
    <row r="77" spans="2:32" x14ac:dyDescent="0.25">
      <c r="B77" s="36" t="s">
        <v>847</v>
      </c>
      <c r="C77" s="36" t="s">
        <v>809</v>
      </c>
      <c r="D77" s="38"/>
      <c r="E77" s="3">
        <v>0</v>
      </c>
      <c r="F77" s="2"/>
      <c r="G77" s="2"/>
      <c r="H77" s="4">
        <f t="shared" si="4"/>
        <v>7305</v>
      </c>
      <c r="I77" s="38">
        <v>0</v>
      </c>
      <c r="J77" s="3">
        <v>0</v>
      </c>
      <c r="K77" s="4"/>
      <c r="L77" s="4"/>
      <c r="M77" s="38">
        <v>104</v>
      </c>
      <c r="N77" s="4"/>
      <c r="O77" s="4"/>
      <c r="P77" s="4"/>
      <c r="Q77" s="4"/>
      <c r="R77" s="4"/>
      <c r="S77" s="4"/>
      <c r="T77" s="4">
        <f t="shared" si="5"/>
        <v>19446</v>
      </c>
      <c r="U77" s="32"/>
      <c r="V77" s="33"/>
      <c r="W77" s="4"/>
      <c r="X77" s="4"/>
      <c r="Y77" s="4"/>
      <c r="Z77" s="4"/>
      <c r="AA77" s="4"/>
      <c r="AB77" s="4"/>
      <c r="AC77" s="4"/>
      <c r="AD77" s="4"/>
      <c r="AE77" s="4"/>
      <c r="AF77" s="4">
        <f t="shared" si="6"/>
        <v>0</v>
      </c>
    </row>
    <row r="78" spans="2:32" x14ac:dyDescent="0.25">
      <c r="B78" s="36" t="s">
        <v>847</v>
      </c>
      <c r="C78" s="36" t="s">
        <v>809</v>
      </c>
      <c r="D78" s="38"/>
      <c r="E78" s="3">
        <v>0</v>
      </c>
      <c r="F78" s="2"/>
      <c r="G78" s="2"/>
      <c r="H78" s="4">
        <f t="shared" si="4"/>
        <v>7305</v>
      </c>
      <c r="I78" s="38">
        <v>0</v>
      </c>
      <c r="J78" s="3">
        <v>0</v>
      </c>
      <c r="K78" s="4"/>
      <c r="L78" s="4"/>
      <c r="M78" s="38">
        <v>27</v>
      </c>
      <c r="N78" s="4"/>
      <c r="O78" s="4"/>
      <c r="P78" s="4"/>
      <c r="Q78" s="4"/>
      <c r="R78" s="4"/>
      <c r="S78" s="4"/>
      <c r="T78" s="4">
        <f t="shared" si="5"/>
        <v>19473</v>
      </c>
      <c r="U78" s="32"/>
      <c r="V78" s="33"/>
      <c r="W78" s="4"/>
      <c r="X78" s="4"/>
      <c r="Y78" s="4"/>
      <c r="Z78" s="4"/>
      <c r="AA78" s="4"/>
      <c r="AB78" s="4"/>
      <c r="AC78" s="4"/>
      <c r="AD78" s="4"/>
      <c r="AE78" s="4"/>
      <c r="AF78" s="4">
        <f t="shared" si="6"/>
        <v>0</v>
      </c>
    </row>
    <row r="79" spans="2:32" x14ac:dyDescent="0.25">
      <c r="B79" s="36" t="s">
        <v>847</v>
      </c>
      <c r="C79" s="36" t="s">
        <v>809</v>
      </c>
      <c r="D79" s="38"/>
      <c r="E79" s="3">
        <v>0</v>
      </c>
      <c r="F79" s="2"/>
      <c r="G79" s="2"/>
      <c r="H79" s="4">
        <f t="shared" si="4"/>
        <v>7305</v>
      </c>
      <c r="I79" s="38">
        <v>0</v>
      </c>
      <c r="J79" s="3">
        <v>0</v>
      </c>
      <c r="K79" s="4"/>
      <c r="L79" s="4"/>
      <c r="M79" s="38">
        <v>25</v>
      </c>
      <c r="N79" s="4"/>
      <c r="O79" s="4"/>
      <c r="P79" s="4"/>
      <c r="Q79" s="4"/>
      <c r="R79" s="4"/>
      <c r="S79" s="4"/>
      <c r="T79" s="4">
        <f t="shared" si="5"/>
        <v>19498</v>
      </c>
      <c r="U79" s="32"/>
      <c r="V79" s="33"/>
      <c r="W79" s="4"/>
      <c r="X79" s="4"/>
      <c r="Y79" s="4"/>
      <c r="Z79" s="4"/>
      <c r="AA79" s="4"/>
      <c r="AB79" s="4"/>
      <c r="AC79" s="4"/>
      <c r="AD79" s="4"/>
      <c r="AE79" s="4"/>
      <c r="AF79" s="4">
        <f t="shared" si="6"/>
        <v>0</v>
      </c>
    </row>
    <row r="80" spans="2:32" x14ac:dyDescent="0.25">
      <c r="B80" s="36" t="s">
        <v>847</v>
      </c>
      <c r="C80" s="36" t="s">
        <v>809</v>
      </c>
      <c r="D80" s="38"/>
      <c r="E80" s="3">
        <v>0</v>
      </c>
      <c r="F80" s="2"/>
      <c r="G80" s="2"/>
      <c r="H80" s="4">
        <f t="shared" si="4"/>
        <v>7305</v>
      </c>
      <c r="I80" s="38">
        <v>0</v>
      </c>
      <c r="J80" s="3">
        <v>0</v>
      </c>
      <c r="K80" s="4"/>
      <c r="L80" s="4"/>
      <c r="M80" s="38">
        <v>7</v>
      </c>
      <c r="N80" s="4"/>
      <c r="O80" s="4"/>
      <c r="P80" s="4"/>
      <c r="Q80" s="4"/>
      <c r="R80" s="4"/>
      <c r="S80" s="4"/>
      <c r="T80" s="4">
        <f t="shared" si="5"/>
        <v>19505</v>
      </c>
      <c r="U80" s="32"/>
      <c r="V80" s="33"/>
      <c r="W80" s="4"/>
      <c r="X80" s="4"/>
      <c r="Y80" s="4"/>
      <c r="Z80" s="4"/>
      <c r="AA80" s="4"/>
      <c r="AB80" s="4"/>
      <c r="AC80" s="4"/>
      <c r="AD80" s="4"/>
      <c r="AE80" s="4"/>
      <c r="AF80" s="4">
        <f t="shared" si="6"/>
        <v>0</v>
      </c>
    </row>
    <row r="81" spans="2:32" x14ac:dyDescent="0.25">
      <c r="B81" s="36" t="s">
        <v>847</v>
      </c>
      <c r="C81" s="36" t="s">
        <v>809</v>
      </c>
      <c r="D81" s="38"/>
      <c r="E81" s="3">
        <v>0</v>
      </c>
      <c r="F81" s="2"/>
      <c r="G81" s="2"/>
      <c r="H81" s="4">
        <f t="shared" si="4"/>
        <v>7305</v>
      </c>
      <c r="I81" s="38">
        <v>0</v>
      </c>
      <c r="J81" s="3">
        <v>0</v>
      </c>
      <c r="K81" s="4"/>
      <c r="L81" s="4"/>
      <c r="M81" s="38">
        <v>14</v>
      </c>
      <c r="N81" s="4"/>
      <c r="O81" s="4"/>
      <c r="P81" s="4"/>
      <c r="Q81" s="4"/>
      <c r="R81" s="4"/>
      <c r="S81" s="4"/>
      <c r="T81" s="4">
        <f t="shared" si="5"/>
        <v>19519</v>
      </c>
      <c r="U81" s="32"/>
      <c r="V81" s="33"/>
      <c r="W81" s="4"/>
      <c r="X81" s="4"/>
      <c r="Y81" s="4"/>
      <c r="Z81" s="4"/>
      <c r="AA81" s="4"/>
      <c r="AB81" s="4"/>
      <c r="AC81" s="4"/>
      <c r="AD81" s="4"/>
      <c r="AE81" s="4"/>
      <c r="AF81" s="4">
        <f t="shared" si="6"/>
        <v>0</v>
      </c>
    </row>
    <row r="82" spans="2:32" x14ac:dyDescent="0.25">
      <c r="B82" s="36" t="s">
        <v>847</v>
      </c>
      <c r="C82" s="36" t="s">
        <v>809</v>
      </c>
      <c r="D82" s="38"/>
      <c r="E82" s="3">
        <v>0</v>
      </c>
      <c r="F82" s="2"/>
      <c r="G82" s="2"/>
      <c r="H82" s="4">
        <f t="shared" si="4"/>
        <v>7305</v>
      </c>
      <c r="I82" s="38">
        <v>0</v>
      </c>
      <c r="J82" s="3">
        <v>0</v>
      </c>
      <c r="K82" s="4"/>
      <c r="L82" s="4"/>
      <c r="M82" s="38">
        <v>38</v>
      </c>
      <c r="N82" s="4"/>
      <c r="O82" s="4"/>
      <c r="P82" s="4"/>
      <c r="Q82" s="4"/>
      <c r="R82" s="4"/>
      <c r="S82" s="4"/>
      <c r="T82" s="4">
        <f t="shared" si="5"/>
        <v>19557</v>
      </c>
      <c r="U82" s="32"/>
      <c r="V82" s="33"/>
      <c r="W82" s="4"/>
      <c r="X82" s="4"/>
      <c r="Y82" s="4"/>
      <c r="Z82" s="4"/>
      <c r="AA82" s="4"/>
      <c r="AB82" s="4"/>
      <c r="AC82" s="4"/>
      <c r="AD82" s="4"/>
      <c r="AE82" s="4"/>
      <c r="AF82" s="4">
        <f t="shared" si="6"/>
        <v>0</v>
      </c>
    </row>
    <row r="83" spans="2:32" ht="15.75" thickBot="1" x14ac:dyDescent="0.3">
      <c r="B83" s="37" t="s">
        <v>848</v>
      </c>
      <c r="C83" s="37" t="s">
        <v>801</v>
      </c>
      <c r="D83" s="39">
        <v>5000</v>
      </c>
      <c r="E83" s="41">
        <v>0</v>
      </c>
      <c r="F83" s="2"/>
      <c r="G83" s="2"/>
      <c r="H83" s="4">
        <f t="shared" si="4"/>
        <v>12305</v>
      </c>
      <c r="I83" s="31"/>
      <c r="J83" s="32"/>
      <c r="K83" s="4"/>
      <c r="L83" s="4"/>
      <c r="M83" s="4"/>
      <c r="N83" s="4"/>
      <c r="O83" s="4"/>
      <c r="P83" s="4"/>
      <c r="Q83" s="4"/>
      <c r="R83" s="4"/>
      <c r="S83" s="4"/>
      <c r="T83" s="4">
        <f t="shared" si="5"/>
        <v>19557</v>
      </c>
      <c r="U83" s="32"/>
      <c r="V83" s="33"/>
      <c r="W83" s="4"/>
      <c r="X83" s="4"/>
      <c r="Y83" s="4"/>
      <c r="Z83" s="4"/>
      <c r="AA83" s="4"/>
      <c r="AB83" s="4"/>
      <c r="AC83" s="4"/>
      <c r="AD83" s="4"/>
      <c r="AE83" s="4"/>
      <c r="AF83" s="4">
        <f t="shared" si="6"/>
        <v>0</v>
      </c>
    </row>
    <row r="84" spans="2:32" x14ac:dyDescent="0.25">
      <c r="B84" s="30"/>
      <c r="C84" s="30"/>
      <c r="D84" s="2"/>
      <c r="E84" s="2"/>
      <c r="F84" s="2"/>
      <c r="G84" s="2"/>
      <c r="H84" s="4">
        <f t="shared" si="4"/>
        <v>12305</v>
      </c>
      <c r="I84" s="31"/>
      <c r="J84" s="32"/>
      <c r="K84" s="4"/>
      <c r="L84" s="4"/>
      <c r="M84" s="4"/>
      <c r="N84" s="4"/>
      <c r="O84" s="4"/>
      <c r="P84" s="4"/>
      <c r="Q84" s="4"/>
      <c r="R84" s="4"/>
      <c r="S84" s="4"/>
      <c r="T84" s="4">
        <f t="shared" si="5"/>
        <v>19557</v>
      </c>
      <c r="U84" s="32"/>
      <c r="V84" s="33"/>
      <c r="W84" s="4"/>
      <c r="X84" s="4"/>
      <c r="Y84" s="4"/>
      <c r="Z84" s="4"/>
      <c r="AA84" s="4"/>
      <c r="AB84" s="4"/>
      <c r="AC84" s="4"/>
      <c r="AD84" s="4"/>
      <c r="AE84" s="4"/>
      <c r="AF84" s="4">
        <f t="shared" si="6"/>
        <v>0</v>
      </c>
    </row>
    <row r="85" spans="2:32" x14ac:dyDescent="0.25">
      <c r="B85" s="2"/>
      <c r="C85" s="2"/>
      <c r="D85" s="2"/>
      <c r="E85" s="2"/>
      <c r="F85" s="2"/>
      <c r="G85" s="2"/>
      <c r="H85" s="4">
        <f t="shared" si="4"/>
        <v>12305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>
        <f>T84+P85-Q85-S85-R85</f>
        <v>19557</v>
      </c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 t="e">
        <f>#REF!+(U85+X85+Y85+AB85+AC85+AD85)-(V85+W85+Z85+AA85+AE85)</f>
        <v>#REF!</v>
      </c>
    </row>
    <row r="87" spans="2:32" ht="15.75" thickBot="1" x14ac:dyDescent="0.3"/>
    <row r="88" spans="2:32" x14ac:dyDescent="0.25">
      <c r="H88" s="40">
        <v>20899</v>
      </c>
      <c r="S88" t="s">
        <v>130</v>
      </c>
      <c r="T88" s="26">
        <v>20363</v>
      </c>
      <c r="AE88" t="s">
        <v>130</v>
      </c>
      <c r="AF88" s="26">
        <v>0</v>
      </c>
    </row>
    <row r="89" spans="2:32" x14ac:dyDescent="0.25">
      <c r="D89" s="4">
        <f>SUM(D3:D85)</f>
        <v>22300</v>
      </c>
      <c r="E89" s="4">
        <f>SUM(E3:E85)</f>
        <v>29624</v>
      </c>
      <c r="F89" s="4">
        <f>SUM(F3:F85)</f>
        <v>650</v>
      </c>
      <c r="G89" s="4">
        <f>SUM(G3:G85)</f>
        <v>620</v>
      </c>
      <c r="H89" s="4">
        <f>H88+D89-E89-G89-F89</f>
        <v>12305</v>
      </c>
      <c r="I89" s="4">
        <f t="shared" ref="I89:S89" si="7">SUM(I3:I85)</f>
        <v>17301</v>
      </c>
      <c r="J89" s="4">
        <f t="shared" si="7"/>
        <v>4000</v>
      </c>
      <c r="K89" s="4">
        <f t="shared" si="7"/>
        <v>80</v>
      </c>
      <c r="L89" s="4">
        <f t="shared" si="7"/>
        <v>127</v>
      </c>
      <c r="M89" s="4">
        <f t="shared" si="7"/>
        <v>1722</v>
      </c>
      <c r="N89" s="4">
        <f t="shared" si="7"/>
        <v>1000</v>
      </c>
      <c r="O89" s="4">
        <f t="shared" si="7"/>
        <v>0</v>
      </c>
      <c r="P89" s="4">
        <f t="shared" si="7"/>
        <v>29624</v>
      </c>
      <c r="Q89" s="4">
        <f t="shared" si="7"/>
        <v>0</v>
      </c>
      <c r="R89" s="4">
        <f t="shared" si="7"/>
        <v>0</v>
      </c>
      <c r="S89" s="4">
        <f t="shared" si="7"/>
        <v>44500</v>
      </c>
      <c r="T89" s="4">
        <f>I89-J89-K89+L89+M89-N89-O89+P89+Q89+T88+R89-S89</f>
        <v>19557</v>
      </c>
      <c r="U89" s="4">
        <f t="shared" ref="U89:AE89" si="8">SUM(U3:U85)</f>
        <v>0</v>
      </c>
      <c r="V89" s="4">
        <f t="shared" si="8"/>
        <v>0</v>
      </c>
      <c r="W89" s="4">
        <f t="shared" si="8"/>
        <v>0</v>
      </c>
      <c r="X89" s="4">
        <f t="shared" si="8"/>
        <v>0</v>
      </c>
      <c r="Y89" s="4">
        <f t="shared" si="8"/>
        <v>0</v>
      </c>
      <c r="Z89" s="4">
        <f t="shared" si="8"/>
        <v>0</v>
      </c>
      <c r="AA89" s="4">
        <f t="shared" si="8"/>
        <v>0</v>
      </c>
      <c r="AB89" s="4">
        <f t="shared" si="8"/>
        <v>0</v>
      </c>
      <c r="AC89" s="4">
        <f t="shared" si="8"/>
        <v>0</v>
      </c>
      <c r="AD89" s="4">
        <f t="shared" si="8"/>
        <v>0</v>
      </c>
      <c r="AE89" s="4">
        <f t="shared" si="8"/>
        <v>0</v>
      </c>
      <c r="AF89" s="4">
        <f>U89-V89-W89+X89+Y89-Z89-AA89+AB89+AC89+AF88+AD89-AE89</f>
        <v>0</v>
      </c>
    </row>
    <row r="90" spans="2:32" ht="60" x14ac:dyDescent="0.25">
      <c r="B90" s="9" t="s">
        <v>1</v>
      </c>
      <c r="C90" s="10" t="s">
        <v>0</v>
      </c>
      <c r="D90" s="10" t="s">
        <v>2</v>
      </c>
      <c r="E90" s="10" t="s">
        <v>150</v>
      </c>
      <c r="F90" s="10" t="s">
        <v>796</v>
      </c>
      <c r="G90" s="10" t="s">
        <v>3</v>
      </c>
      <c r="H90" s="10" t="s">
        <v>4</v>
      </c>
      <c r="I90" s="10" t="s">
        <v>124</v>
      </c>
      <c r="J90" s="10" t="s">
        <v>123</v>
      </c>
      <c r="K90" s="10" t="s">
        <v>122</v>
      </c>
      <c r="L90" s="10" t="s">
        <v>121</v>
      </c>
      <c r="M90" s="10" t="s">
        <v>120</v>
      </c>
      <c r="N90" s="10" t="s">
        <v>119</v>
      </c>
      <c r="O90" s="10" t="s">
        <v>118</v>
      </c>
      <c r="P90" s="10" t="s">
        <v>125</v>
      </c>
      <c r="Q90" s="10" t="s">
        <v>126</v>
      </c>
      <c r="R90" s="10" t="s">
        <v>288</v>
      </c>
      <c r="S90" s="10" t="s">
        <v>117</v>
      </c>
      <c r="T90" s="10" t="s">
        <v>5</v>
      </c>
      <c r="U90" s="10" t="s">
        <v>110</v>
      </c>
      <c r="V90" s="10" t="s">
        <v>111</v>
      </c>
      <c r="W90" s="10" t="s">
        <v>112</v>
      </c>
      <c r="X90" s="10" t="s">
        <v>113</v>
      </c>
      <c r="Y90" s="10" t="s">
        <v>114</v>
      </c>
      <c r="Z90" s="10" t="s">
        <v>115</v>
      </c>
      <c r="AA90" s="10" t="s">
        <v>116</v>
      </c>
      <c r="AB90" s="10" t="s">
        <v>127</v>
      </c>
      <c r="AC90" s="10" t="s">
        <v>128</v>
      </c>
      <c r="AD90" s="10" t="s">
        <v>288</v>
      </c>
      <c r="AE90" s="10" t="s">
        <v>109</v>
      </c>
      <c r="AF90" s="10" t="s">
        <v>6</v>
      </c>
    </row>
  </sheetData>
  <pageMargins left="0.7" right="0.7" top="0.75" bottom="0.75" header="0.3" footer="0.3"/>
  <pageSetup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AF23"/>
  <sheetViews>
    <sheetView topLeftCell="A10" workbookViewId="0">
      <selection activeCell="N12" sqref="N12"/>
    </sheetView>
  </sheetViews>
  <sheetFormatPr defaultRowHeight="15" x14ac:dyDescent="0.25"/>
  <cols>
    <col min="3" max="3" width="17.7109375" bestFit="1" customWidth="1"/>
    <col min="5" max="5" width="9.85546875" customWidth="1"/>
    <col min="6" max="6" width="11.7109375" customWidth="1"/>
    <col min="7" max="7" width="10" customWidth="1"/>
    <col min="8" max="8" width="9.5703125" bestFit="1" customWidth="1"/>
    <col min="16" max="16" width="9.7109375" customWidth="1"/>
  </cols>
  <sheetData>
    <row r="2" spans="2:32" ht="60.75" thickBot="1" x14ac:dyDescent="0.3">
      <c r="B2" s="9" t="s">
        <v>1</v>
      </c>
      <c r="C2" s="10" t="s">
        <v>0</v>
      </c>
      <c r="D2" s="10" t="s">
        <v>2</v>
      </c>
      <c r="E2" s="10" t="s">
        <v>150</v>
      </c>
      <c r="F2" s="10" t="s">
        <v>796</v>
      </c>
      <c r="G2" s="10" t="s">
        <v>3</v>
      </c>
      <c r="H2" s="10" t="s">
        <v>4</v>
      </c>
      <c r="I2" s="10" t="s">
        <v>124</v>
      </c>
      <c r="J2" s="10" t="s">
        <v>123</v>
      </c>
      <c r="K2" s="10" t="s">
        <v>122</v>
      </c>
      <c r="L2" s="10" t="s">
        <v>121</v>
      </c>
      <c r="M2" s="10" t="s">
        <v>120</v>
      </c>
      <c r="N2" s="10" t="s">
        <v>119</v>
      </c>
      <c r="O2" s="10" t="s">
        <v>118</v>
      </c>
      <c r="P2" s="10" t="s">
        <v>125</v>
      </c>
      <c r="Q2" s="10" t="s">
        <v>126</v>
      </c>
      <c r="R2" s="10" t="s">
        <v>288</v>
      </c>
      <c r="S2" s="10" t="s">
        <v>117</v>
      </c>
      <c r="T2" s="10" t="s">
        <v>5</v>
      </c>
      <c r="U2" s="10" t="s">
        <v>110</v>
      </c>
      <c r="V2" s="10" t="s">
        <v>111</v>
      </c>
      <c r="W2" s="10" t="s">
        <v>112</v>
      </c>
      <c r="X2" s="10" t="s">
        <v>113</v>
      </c>
      <c r="Y2" s="10" t="s">
        <v>114</v>
      </c>
      <c r="Z2" s="10" t="s">
        <v>115</v>
      </c>
      <c r="AA2" s="10" t="s">
        <v>116</v>
      </c>
      <c r="AB2" s="10" t="s">
        <v>127</v>
      </c>
      <c r="AC2" s="10" t="s">
        <v>128</v>
      </c>
      <c r="AD2" s="10" t="s">
        <v>288</v>
      </c>
      <c r="AE2" s="10" t="s">
        <v>109</v>
      </c>
      <c r="AF2" s="10" t="s">
        <v>6</v>
      </c>
    </row>
    <row r="3" spans="2:32" x14ac:dyDescent="0.25">
      <c r="B3" s="6"/>
      <c r="C3" s="5" t="s">
        <v>129</v>
      </c>
      <c r="D3" s="5"/>
      <c r="E3" s="5"/>
      <c r="F3" s="5"/>
      <c r="G3" s="5"/>
      <c r="H3" s="5">
        <v>0</v>
      </c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25">
        <v>0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26">
        <v>0</v>
      </c>
    </row>
    <row r="4" spans="2:32" x14ac:dyDescent="0.25">
      <c r="B4" s="36" t="s">
        <v>783</v>
      </c>
      <c r="C4" s="36" t="s">
        <v>784</v>
      </c>
      <c r="D4" s="2">
        <v>25000</v>
      </c>
      <c r="E4" s="3">
        <v>1101</v>
      </c>
      <c r="F4" s="3"/>
      <c r="G4" s="2"/>
      <c r="H4" s="4">
        <f>H3+D4-E4-G4-F4</f>
        <v>23899</v>
      </c>
      <c r="I4" s="38">
        <v>0</v>
      </c>
      <c r="J4" s="32"/>
      <c r="K4" s="4"/>
      <c r="L4" s="4"/>
      <c r="M4" s="4"/>
      <c r="N4" s="4"/>
      <c r="O4" s="4"/>
      <c r="P4" s="4">
        <v>1101</v>
      </c>
      <c r="Q4" s="4"/>
      <c r="R4" s="4"/>
      <c r="S4" s="4"/>
      <c r="T4" s="4">
        <f t="shared" ref="T4:T18" si="0">T3+(I4+L4+M4+P4+Q4+R4)-(J4+K4+N4+O4+S4)</f>
        <v>1101</v>
      </c>
      <c r="U4" s="32"/>
      <c r="V4" s="33"/>
      <c r="W4" s="4"/>
      <c r="X4" s="4"/>
      <c r="Y4" s="4"/>
      <c r="Z4" s="4"/>
      <c r="AA4" s="4"/>
      <c r="AB4" s="4"/>
      <c r="AC4" s="4"/>
      <c r="AD4" s="4"/>
      <c r="AE4" s="4"/>
      <c r="AF4" s="4">
        <f t="shared" ref="AF4:AF18" si="1">AF3+(U4+X4+Y4+AB4+AC4+AD4)-(V4+W4+Z4+AA4+AE4)</f>
        <v>0</v>
      </c>
    </row>
    <row r="5" spans="2:32" x14ac:dyDescent="0.25">
      <c r="B5" s="36" t="s">
        <v>785</v>
      </c>
      <c r="C5" s="36" t="s">
        <v>784</v>
      </c>
      <c r="D5" s="2"/>
      <c r="E5" s="3">
        <v>1000</v>
      </c>
      <c r="F5" s="3"/>
      <c r="G5" s="2"/>
      <c r="H5" s="4">
        <f t="shared" ref="H5:H15" si="2">H4+D5-E5-G5-F5</f>
        <v>22899</v>
      </c>
      <c r="I5" s="38">
        <v>0</v>
      </c>
      <c r="J5" s="32"/>
      <c r="K5" s="4"/>
      <c r="L5" s="4"/>
      <c r="M5" s="4"/>
      <c r="N5" s="4"/>
      <c r="O5" s="4"/>
      <c r="P5" s="4">
        <v>1000</v>
      </c>
      <c r="Q5" s="4"/>
      <c r="R5" s="4"/>
      <c r="S5" s="4"/>
      <c r="T5" s="4">
        <f t="shared" si="0"/>
        <v>2101</v>
      </c>
      <c r="U5" s="32"/>
      <c r="V5" s="33"/>
      <c r="W5" s="4"/>
      <c r="X5" s="4"/>
      <c r="Y5" s="4"/>
      <c r="Z5" s="4"/>
      <c r="AA5" s="4"/>
      <c r="AB5" s="4"/>
      <c r="AC5" s="4"/>
      <c r="AD5" s="4"/>
      <c r="AE5" s="4"/>
      <c r="AF5" s="4">
        <f t="shared" si="1"/>
        <v>0</v>
      </c>
    </row>
    <row r="6" spans="2:32" x14ac:dyDescent="0.25">
      <c r="B6" s="36" t="s">
        <v>785</v>
      </c>
      <c r="C6" s="36" t="s">
        <v>786</v>
      </c>
      <c r="D6" s="2"/>
      <c r="E6" s="3"/>
      <c r="F6" s="3"/>
      <c r="G6" s="2"/>
      <c r="H6" s="4">
        <f t="shared" si="2"/>
        <v>22899</v>
      </c>
      <c r="I6" s="38">
        <v>1000</v>
      </c>
      <c r="J6" s="32"/>
      <c r="K6" s="4"/>
      <c r="L6" s="4"/>
      <c r="M6" s="4"/>
      <c r="N6" s="4"/>
      <c r="O6" s="4"/>
      <c r="P6" s="4"/>
      <c r="Q6" s="4"/>
      <c r="R6" s="4"/>
      <c r="S6" s="4"/>
      <c r="T6" s="4">
        <f t="shared" si="0"/>
        <v>3101</v>
      </c>
      <c r="U6" s="32"/>
      <c r="V6" s="33"/>
      <c r="W6" s="4"/>
      <c r="X6" s="4"/>
      <c r="Y6" s="4"/>
      <c r="Z6" s="4"/>
      <c r="AA6" s="4"/>
      <c r="AB6" s="4"/>
      <c r="AC6" s="4"/>
      <c r="AD6" s="4"/>
      <c r="AE6" s="4"/>
      <c r="AF6" s="4">
        <f t="shared" si="1"/>
        <v>0</v>
      </c>
    </row>
    <row r="7" spans="2:32" x14ac:dyDescent="0.25">
      <c r="B7" s="36" t="s">
        <v>785</v>
      </c>
      <c r="C7" s="36" t="s">
        <v>787</v>
      </c>
      <c r="D7" s="2"/>
      <c r="E7" s="3"/>
      <c r="F7" s="3"/>
      <c r="G7" s="2"/>
      <c r="H7" s="4">
        <f t="shared" si="2"/>
        <v>22899</v>
      </c>
      <c r="I7" s="38">
        <v>2500</v>
      </c>
      <c r="J7" s="32"/>
      <c r="K7" s="4"/>
      <c r="L7" s="4"/>
      <c r="M7" s="4"/>
      <c r="N7" s="4"/>
      <c r="O7" s="4"/>
      <c r="P7" s="4"/>
      <c r="Q7" s="4"/>
      <c r="R7" s="4"/>
      <c r="S7" s="4"/>
      <c r="T7" s="4">
        <f t="shared" si="0"/>
        <v>5601</v>
      </c>
      <c r="U7" s="32"/>
      <c r="V7" s="33"/>
      <c r="W7" s="4"/>
      <c r="X7" s="4"/>
      <c r="Y7" s="4"/>
      <c r="Z7" s="4"/>
      <c r="AA7" s="4"/>
      <c r="AB7" s="4"/>
      <c r="AC7" s="4"/>
      <c r="AD7" s="4"/>
      <c r="AE7" s="4"/>
      <c r="AF7" s="4">
        <f t="shared" si="1"/>
        <v>0</v>
      </c>
    </row>
    <row r="8" spans="2:32" x14ac:dyDescent="0.25">
      <c r="B8" s="36" t="s">
        <v>788</v>
      </c>
      <c r="C8" s="36" t="s">
        <v>789</v>
      </c>
      <c r="D8" s="2"/>
      <c r="E8" s="3"/>
      <c r="F8" s="3"/>
      <c r="G8" s="2"/>
      <c r="H8" s="4">
        <f t="shared" si="2"/>
        <v>22899</v>
      </c>
      <c r="I8" s="38">
        <v>500</v>
      </c>
      <c r="J8" s="32"/>
      <c r="K8" s="4"/>
      <c r="L8" s="4"/>
      <c r="M8" s="4"/>
      <c r="N8" s="4"/>
      <c r="O8" s="4"/>
      <c r="P8" s="4"/>
      <c r="Q8" s="4"/>
      <c r="R8" s="4"/>
      <c r="S8" s="4"/>
      <c r="T8" s="4">
        <f t="shared" si="0"/>
        <v>6101</v>
      </c>
      <c r="U8" s="32"/>
      <c r="V8" s="33"/>
      <c r="W8" s="4"/>
      <c r="X8" s="4"/>
      <c r="Y8" s="4"/>
      <c r="Z8" s="4"/>
      <c r="AA8" s="4"/>
      <c r="AB8" s="4"/>
      <c r="AC8" s="4"/>
      <c r="AD8" s="4"/>
      <c r="AE8" s="4"/>
      <c r="AF8" s="4">
        <f t="shared" si="1"/>
        <v>0</v>
      </c>
    </row>
    <row r="9" spans="2:32" x14ac:dyDescent="0.25">
      <c r="B9" s="36" t="s">
        <v>790</v>
      </c>
      <c r="C9" s="36" t="s">
        <v>784</v>
      </c>
      <c r="D9" s="2"/>
      <c r="E9" s="3">
        <v>1000</v>
      </c>
      <c r="F9" s="3"/>
      <c r="G9" s="2"/>
      <c r="H9" s="4">
        <f t="shared" si="2"/>
        <v>21899</v>
      </c>
      <c r="I9" s="38">
        <v>0</v>
      </c>
      <c r="J9" s="32"/>
      <c r="K9" s="4"/>
      <c r="L9" s="4"/>
      <c r="M9" s="4"/>
      <c r="N9" s="4"/>
      <c r="O9" s="4"/>
      <c r="P9" s="4">
        <v>1000</v>
      </c>
      <c r="Q9" s="4"/>
      <c r="R9" s="4"/>
      <c r="S9" s="4"/>
      <c r="T9" s="4">
        <f t="shared" si="0"/>
        <v>7101</v>
      </c>
      <c r="U9" s="32"/>
      <c r="V9" s="33"/>
      <c r="W9" s="4"/>
      <c r="X9" s="4"/>
      <c r="Y9" s="4"/>
      <c r="Z9" s="4"/>
      <c r="AA9" s="4"/>
      <c r="AB9" s="4"/>
      <c r="AC9" s="4"/>
      <c r="AD9" s="4"/>
      <c r="AE9" s="4"/>
      <c r="AF9" s="4">
        <f t="shared" si="1"/>
        <v>0</v>
      </c>
    </row>
    <row r="10" spans="2:32" x14ac:dyDescent="0.25">
      <c r="B10" s="36" t="s">
        <v>790</v>
      </c>
      <c r="C10" s="36" t="s">
        <v>791</v>
      </c>
      <c r="D10" s="2"/>
      <c r="E10" s="3"/>
      <c r="F10" s="3"/>
      <c r="G10" s="2"/>
      <c r="H10" s="4">
        <f t="shared" si="2"/>
        <v>21899</v>
      </c>
      <c r="I10" s="38">
        <v>1000</v>
      </c>
      <c r="J10" s="32"/>
      <c r="K10" s="4"/>
      <c r="L10" s="4"/>
      <c r="M10" s="4"/>
      <c r="N10" s="4"/>
      <c r="O10" s="4"/>
      <c r="P10" s="4"/>
      <c r="Q10" s="4"/>
      <c r="R10" s="4"/>
      <c r="S10" s="4"/>
      <c r="T10" s="4">
        <f t="shared" si="0"/>
        <v>8101</v>
      </c>
      <c r="U10" s="32"/>
      <c r="V10" s="33"/>
      <c r="W10" s="4"/>
      <c r="X10" s="4"/>
      <c r="Y10" s="4"/>
      <c r="Z10" s="4"/>
      <c r="AA10" s="4"/>
      <c r="AB10" s="4"/>
      <c r="AC10" s="4"/>
      <c r="AD10" s="4"/>
      <c r="AE10" s="4"/>
      <c r="AF10" s="4">
        <f t="shared" si="1"/>
        <v>0</v>
      </c>
    </row>
    <row r="11" spans="2:32" x14ac:dyDescent="0.25">
      <c r="B11" s="36" t="s">
        <v>792</v>
      </c>
      <c r="C11" s="36" t="s">
        <v>290</v>
      </c>
      <c r="D11" s="2"/>
      <c r="E11" s="3"/>
      <c r="F11" s="3"/>
      <c r="G11" s="2"/>
      <c r="H11" s="4">
        <f t="shared" si="2"/>
        <v>21899</v>
      </c>
      <c r="I11" s="38">
        <v>0</v>
      </c>
      <c r="J11" s="32"/>
      <c r="K11" s="4">
        <v>40</v>
      </c>
      <c r="L11" s="4"/>
      <c r="M11" s="4"/>
      <c r="N11" s="4"/>
      <c r="O11" s="4"/>
      <c r="P11" s="4"/>
      <c r="Q11" s="4"/>
      <c r="R11" s="4"/>
      <c r="S11" s="4"/>
      <c r="T11" s="4">
        <f t="shared" si="0"/>
        <v>8061</v>
      </c>
      <c r="U11" s="32"/>
      <c r="V11" s="33"/>
      <c r="W11" s="4"/>
      <c r="X11" s="4"/>
      <c r="Y11" s="4"/>
      <c r="Z11" s="4"/>
      <c r="AA11" s="4"/>
      <c r="AB11" s="4"/>
      <c r="AC11" s="4"/>
      <c r="AD11" s="4"/>
      <c r="AE11" s="4"/>
      <c r="AF11" s="4">
        <f t="shared" si="1"/>
        <v>0</v>
      </c>
    </row>
    <row r="12" spans="2:32" x14ac:dyDescent="0.25">
      <c r="B12" s="36" t="s">
        <v>793</v>
      </c>
      <c r="C12" s="36" t="s">
        <v>209</v>
      </c>
      <c r="D12" s="2"/>
      <c r="E12" s="3"/>
      <c r="F12" s="3"/>
      <c r="G12" s="2"/>
      <c r="H12" s="4">
        <f t="shared" si="2"/>
        <v>21899</v>
      </c>
      <c r="I12" s="38">
        <v>10001</v>
      </c>
      <c r="J12" s="32"/>
      <c r="K12" s="4"/>
      <c r="L12" s="4"/>
      <c r="M12" s="4"/>
      <c r="N12" s="4"/>
      <c r="O12" s="4"/>
      <c r="P12" s="4"/>
      <c r="Q12" s="4"/>
      <c r="R12" s="4"/>
      <c r="S12" s="4"/>
      <c r="T12" s="4">
        <f t="shared" si="0"/>
        <v>18062</v>
      </c>
      <c r="U12" s="32"/>
      <c r="V12" s="33"/>
      <c r="W12" s="4"/>
      <c r="X12" s="4"/>
      <c r="Y12" s="4"/>
      <c r="Z12" s="4"/>
      <c r="AA12" s="4"/>
      <c r="AB12" s="4"/>
      <c r="AC12" s="4"/>
      <c r="AD12" s="4"/>
      <c r="AE12" s="4"/>
      <c r="AF12" s="4">
        <f t="shared" si="1"/>
        <v>0</v>
      </c>
    </row>
    <row r="13" spans="2:32" x14ac:dyDescent="0.25">
      <c r="B13" s="36" t="s">
        <v>793</v>
      </c>
      <c r="C13" s="36" t="s">
        <v>794</v>
      </c>
      <c r="D13" s="2"/>
      <c r="E13" s="3"/>
      <c r="F13" s="3"/>
      <c r="G13" s="2"/>
      <c r="H13" s="4">
        <f t="shared" si="2"/>
        <v>21899</v>
      </c>
      <c r="I13" s="38">
        <v>1200</v>
      </c>
      <c r="J13" s="32"/>
      <c r="K13" s="4"/>
      <c r="L13" s="4"/>
      <c r="M13" s="4"/>
      <c r="N13" s="4"/>
      <c r="O13" s="4"/>
      <c r="P13" s="4"/>
      <c r="Q13" s="4"/>
      <c r="R13" s="4"/>
      <c r="S13" s="4"/>
      <c r="T13" s="4">
        <f t="shared" si="0"/>
        <v>19262</v>
      </c>
      <c r="U13" s="32"/>
      <c r="V13" s="33"/>
      <c r="W13" s="4"/>
      <c r="X13" s="4"/>
      <c r="Y13" s="4"/>
      <c r="Z13" s="4"/>
      <c r="AA13" s="4"/>
      <c r="AB13" s="4"/>
      <c r="AC13" s="4"/>
      <c r="AD13" s="4"/>
      <c r="AE13" s="4"/>
      <c r="AF13" s="4">
        <f t="shared" si="1"/>
        <v>0</v>
      </c>
    </row>
    <row r="14" spans="2:32" x14ac:dyDescent="0.25">
      <c r="B14" s="36" t="s">
        <v>793</v>
      </c>
      <c r="C14" s="36" t="s">
        <v>784</v>
      </c>
      <c r="D14" s="2"/>
      <c r="E14" s="3">
        <v>1000</v>
      </c>
      <c r="F14" s="3"/>
      <c r="G14" s="2"/>
      <c r="H14" s="4">
        <f t="shared" si="2"/>
        <v>20899</v>
      </c>
      <c r="I14" s="38">
        <v>0</v>
      </c>
      <c r="J14" s="32"/>
      <c r="K14" s="4"/>
      <c r="L14" s="4"/>
      <c r="M14" s="4"/>
      <c r="N14" s="4"/>
      <c r="O14" s="4"/>
      <c r="P14" s="4">
        <v>1000</v>
      </c>
      <c r="Q14" s="4"/>
      <c r="R14" s="4"/>
      <c r="S14" s="4"/>
      <c r="T14" s="4">
        <f t="shared" si="0"/>
        <v>20262</v>
      </c>
      <c r="U14" s="32"/>
      <c r="V14" s="33"/>
      <c r="W14" s="4"/>
      <c r="X14" s="4"/>
      <c r="Y14" s="4"/>
      <c r="Z14" s="4"/>
      <c r="AA14" s="4"/>
      <c r="AB14" s="4"/>
      <c r="AC14" s="4"/>
      <c r="AD14" s="4"/>
      <c r="AE14" s="4"/>
      <c r="AF14" s="4">
        <f t="shared" si="1"/>
        <v>0</v>
      </c>
    </row>
    <row r="15" spans="2:32" ht="15.75" thickBot="1" x14ac:dyDescent="0.3">
      <c r="B15" s="37" t="s">
        <v>793</v>
      </c>
      <c r="C15" s="37" t="s">
        <v>795</v>
      </c>
      <c r="D15" s="2"/>
      <c r="E15" s="2"/>
      <c r="F15" s="2"/>
      <c r="G15" s="2"/>
      <c r="H15" s="4">
        <f t="shared" si="2"/>
        <v>20899</v>
      </c>
      <c r="I15" s="39">
        <v>101</v>
      </c>
      <c r="J15" s="32"/>
      <c r="K15" s="4"/>
      <c r="L15" s="4"/>
      <c r="M15" s="4"/>
      <c r="N15" s="4"/>
      <c r="O15" s="4"/>
      <c r="P15" s="4"/>
      <c r="Q15" s="4"/>
      <c r="R15" s="4"/>
      <c r="S15" s="4"/>
      <c r="T15" s="4">
        <f t="shared" si="0"/>
        <v>20363</v>
      </c>
      <c r="U15" s="32"/>
      <c r="V15" s="33"/>
      <c r="W15" s="4"/>
      <c r="X15" s="4"/>
      <c r="Y15" s="4"/>
      <c r="Z15" s="4"/>
      <c r="AA15" s="4"/>
      <c r="AB15" s="4"/>
      <c r="AC15" s="4"/>
      <c r="AD15" s="4"/>
      <c r="AE15" s="4"/>
      <c r="AF15" s="4">
        <f t="shared" si="1"/>
        <v>0</v>
      </c>
    </row>
    <row r="16" spans="2:32" x14ac:dyDescent="0.25">
      <c r="B16" s="30"/>
      <c r="C16" s="30"/>
      <c r="D16" s="2"/>
      <c r="E16" s="2"/>
      <c r="F16" s="2"/>
      <c r="G16" s="2"/>
      <c r="H16" s="2"/>
      <c r="I16" s="31"/>
      <c r="J16" s="32"/>
      <c r="K16" s="4"/>
      <c r="L16" s="4"/>
      <c r="M16" s="4"/>
      <c r="N16" s="4"/>
      <c r="O16" s="4"/>
      <c r="P16" s="4"/>
      <c r="Q16" s="4"/>
      <c r="R16" s="4"/>
      <c r="S16" s="4"/>
      <c r="T16" s="4">
        <f t="shared" si="0"/>
        <v>20363</v>
      </c>
      <c r="U16" s="32"/>
      <c r="V16" s="33"/>
      <c r="W16" s="4"/>
      <c r="X16" s="4"/>
      <c r="Y16" s="4"/>
      <c r="Z16" s="4"/>
      <c r="AA16" s="4"/>
      <c r="AB16" s="4"/>
      <c r="AC16" s="4"/>
      <c r="AD16" s="4"/>
      <c r="AE16" s="4"/>
      <c r="AF16" s="4">
        <f t="shared" si="1"/>
        <v>0</v>
      </c>
    </row>
    <row r="17" spans="2:32" x14ac:dyDescent="0.25">
      <c r="B17" s="30"/>
      <c r="C17" s="30"/>
      <c r="D17" s="2"/>
      <c r="E17" s="2"/>
      <c r="F17" s="2"/>
      <c r="G17" s="2"/>
      <c r="H17" s="2"/>
      <c r="I17" s="31"/>
      <c r="J17" s="32"/>
      <c r="K17" s="4"/>
      <c r="L17" s="4"/>
      <c r="M17" s="4"/>
      <c r="N17" s="4"/>
      <c r="O17" s="4"/>
      <c r="P17" s="4"/>
      <c r="Q17" s="4"/>
      <c r="R17" s="4"/>
      <c r="S17" s="4"/>
      <c r="T17" s="4">
        <f t="shared" si="0"/>
        <v>20363</v>
      </c>
      <c r="U17" s="32"/>
      <c r="V17" s="33"/>
      <c r="W17" s="4"/>
      <c r="X17" s="4"/>
      <c r="Y17" s="4"/>
      <c r="Z17" s="4"/>
      <c r="AA17" s="4"/>
      <c r="AB17" s="4"/>
      <c r="AC17" s="4"/>
      <c r="AD17" s="4"/>
      <c r="AE17" s="4"/>
      <c r="AF17" s="4">
        <f t="shared" si="1"/>
        <v>0</v>
      </c>
    </row>
    <row r="18" spans="2:32" x14ac:dyDescent="0.25">
      <c r="B18" s="2"/>
      <c r="C18" s="2"/>
      <c r="D18" s="2"/>
      <c r="E18" s="2"/>
      <c r="F18" s="2"/>
      <c r="G18" s="2"/>
      <c r="H18" s="2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>
        <f t="shared" si="0"/>
        <v>20363</v>
      </c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>
        <f t="shared" si="1"/>
        <v>0</v>
      </c>
    </row>
    <row r="20" spans="2:32" ht="15.75" thickBot="1" x14ac:dyDescent="0.3"/>
    <row r="21" spans="2:32" x14ac:dyDescent="0.25">
      <c r="G21" t="s">
        <v>130</v>
      </c>
      <c r="H21">
        <v>0</v>
      </c>
      <c r="S21" t="s">
        <v>130</v>
      </c>
      <c r="T21" s="25">
        <v>0</v>
      </c>
      <c r="AE21" t="s">
        <v>130</v>
      </c>
      <c r="AF21" s="26">
        <v>0</v>
      </c>
    </row>
    <row r="22" spans="2:32" x14ac:dyDescent="0.25">
      <c r="D22" s="4">
        <f>SUM(D3:D18)</f>
        <v>25000</v>
      </c>
      <c r="E22" s="4">
        <f>SUM(E3:E18)</f>
        <v>4101</v>
      </c>
      <c r="F22" s="4">
        <f>SUM(F3:F18)</f>
        <v>0</v>
      </c>
      <c r="G22" s="4">
        <f>SUM(G3:G18)</f>
        <v>0</v>
      </c>
      <c r="H22" s="4">
        <f>H21+D22-E22-G22-F22</f>
        <v>20899</v>
      </c>
      <c r="I22" s="4">
        <f t="shared" ref="I22:S22" si="3">SUM(I3:I18)</f>
        <v>16302</v>
      </c>
      <c r="J22" s="4">
        <f t="shared" si="3"/>
        <v>0</v>
      </c>
      <c r="K22" s="4">
        <f t="shared" si="3"/>
        <v>40</v>
      </c>
      <c r="L22" s="4">
        <f t="shared" si="3"/>
        <v>0</v>
      </c>
      <c r="M22" s="4">
        <f t="shared" si="3"/>
        <v>0</v>
      </c>
      <c r="N22" s="4">
        <f t="shared" si="3"/>
        <v>0</v>
      </c>
      <c r="O22" s="4">
        <f t="shared" si="3"/>
        <v>0</v>
      </c>
      <c r="P22" s="4">
        <f t="shared" si="3"/>
        <v>4101</v>
      </c>
      <c r="Q22" s="4">
        <f t="shared" si="3"/>
        <v>0</v>
      </c>
      <c r="R22" s="4">
        <f t="shared" si="3"/>
        <v>0</v>
      </c>
      <c r="S22" s="4">
        <f t="shared" si="3"/>
        <v>0</v>
      </c>
      <c r="T22" s="4">
        <f>I22-J22-K22+L22+M22-N22-O22+P22+Q22+T21+R22-S22</f>
        <v>20363</v>
      </c>
      <c r="U22" s="4">
        <f t="shared" ref="U22:AE22" si="4">SUM(U3:U18)</f>
        <v>0</v>
      </c>
      <c r="V22" s="4">
        <f t="shared" si="4"/>
        <v>0</v>
      </c>
      <c r="W22" s="4">
        <f t="shared" si="4"/>
        <v>0</v>
      </c>
      <c r="X22" s="4">
        <f t="shared" si="4"/>
        <v>0</v>
      </c>
      <c r="Y22" s="4">
        <f t="shared" si="4"/>
        <v>0</v>
      </c>
      <c r="Z22" s="4">
        <f t="shared" si="4"/>
        <v>0</v>
      </c>
      <c r="AA22" s="4">
        <f t="shared" si="4"/>
        <v>0</v>
      </c>
      <c r="AB22" s="4">
        <f t="shared" si="4"/>
        <v>0</v>
      </c>
      <c r="AC22" s="4">
        <f t="shared" si="4"/>
        <v>0</v>
      </c>
      <c r="AD22" s="4">
        <f t="shared" si="4"/>
        <v>0</v>
      </c>
      <c r="AE22" s="4">
        <f t="shared" si="4"/>
        <v>0</v>
      </c>
      <c r="AF22" s="4">
        <f>U22-V22-W22+X22+Y22-Z22-AA22+AB22+AC22+AF21+AD22-AE22</f>
        <v>0</v>
      </c>
    </row>
    <row r="23" spans="2:32" ht="60" x14ac:dyDescent="0.25">
      <c r="B23" s="9" t="s">
        <v>1</v>
      </c>
      <c r="C23" s="10" t="s">
        <v>0</v>
      </c>
      <c r="D23" s="10" t="s">
        <v>2</v>
      </c>
      <c r="E23" s="10" t="s">
        <v>150</v>
      </c>
      <c r="F23" s="10" t="s">
        <v>796</v>
      </c>
      <c r="G23" s="10" t="s">
        <v>3</v>
      </c>
      <c r="H23" s="10" t="s">
        <v>4</v>
      </c>
      <c r="I23" s="10" t="s">
        <v>124</v>
      </c>
      <c r="J23" s="10" t="s">
        <v>123</v>
      </c>
      <c r="K23" s="10" t="s">
        <v>122</v>
      </c>
      <c r="L23" s="10" t="s">
        <v>121</v>
      </c>
      <c r="M23" s="10" t="s">
        <v>120</v>
      </c>
      <c r="N23" s="10" t="s">
        <v>119</v>
      </c>
      <c r="O23" s="10" t="s">
        <v>118</v>
      </c>
      <c r="P23" s="10" t="s">
        <v>125</v>
      </c>
      <c r="Q23" s="10" t="s">
        <v>126</v>
      </c>
      <c r="R23" s="10" t="s">
        <v>288</v>
      </c>
      <c r="S23" s="10" t="s">
        <v>117</v>
      </c>
      <c r="T23" s="10" t="s">
        <v>5</v>
      </c>
      <c r="U23" s="10" t="s">
        <v>110</v>
      </c>
      <c r="V23" s="10" t="s">
        <v>111</v>
      </c>
      <c r="W23" s="10" t="s">
        <v>112</v>
      </c>
      <c r="X23" s="10" t="s">
        <v>113</v>
      </c>
      <c r="Y23" s="10" t="s">
        <v>114</v>
      </c>
      <c r="Z23" s="10" t="s">
        <v>115</v>
      </c>
      <c r="AA23" s="10" t="s">
        <v>116</v>
      </c>
      <c r="AB23" s="10" t="s">
        <v>127</v>
      </c>
      <c r="AC23" s="10" t="s">
        <v>128</v>
      </c>
      <c r="AD23" s="10" t="s">
        <v>288</v>
      </c>
      <c r="AE23" s="10" t="s">
        <v>109</v>
      </c>
      <c r="AF23" s="10" t="s">
        <v>6</v>
      </c>
    </row>
  </sheetData>
  <pageMargins left="0.7" right="0.7" top="0.75" bottom="0.75" header="0.3" footer="0.3"/>
  <pageSetup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M2587"/>
  <sheetViews>
    <sheetView tabSelected="1" workbookViewId="0">
      <pane ySplit="1" topLeftCell="A2522" activePane="bottomLeft" state="frozen"/>
      <selection pane="bottomLeft" activeCell="I2555" sqref="I2555"/>
    </sheetView>
  </sheetViews>
  <sheetFormatPr defaultRowHeight="15" x14ac:dyDescent="0.25"/>
  <cols>
    <col min="1" max="1" width="2.140625" customWidth="1"/>
    <col min="2" max="2" width="10.140625" bestFit="1" customWidth="1"/>
    <col min="3" max="3" width="36.7109375" bestFit="1" customWidth="1"/>
    <col min="4" max="4" width="14.85546875" customWidth="1"/>
    <col min="5" max="5" width="11.28515625" customWidth="1"/>
    <col min="6" max="6" width="12.85546875" customWidth="1"/>
    <col min="7" max="7" width="11.140625" customWidth="1"/>
    <col min="8" max="10" width="11.28515625" customWidth="1"/>
    <col min="11" max="12" width="8.85546875" customWidth="1"/>
    <col min="13" max="15" width="10.5703125" customWidth="1"/>
    <col min="16" max="16" width="14.28515625" customWidth="1"/>
    <col min="17" max="17" width="13.5703125" customWidth="1"/>
    <col min="18" max="18" width="11.28515625" customWidth="1"/>
    <col min="19" max="19" width="13.140625" customWidth="1"/>
    <col min="20" max="25" width="11.5703125" customWidth="1"/>
    <col min="26" max="26" width="10.85546875" customWidth="1"/>
    <col min="27" max="30" width="10.5703125" customWidth="1"/>
    <col min="31" max="33" width="11.28515625" customWidth="1"/>
    <col min="34" max="34" width="14.7109375" customWidth="1"/>
    <col min="35" max="35" width="13.85546875" customWidth="1"/>
    <col min="36" max="36" width="11.28515625" customWidth="1"/>
    <col min="37" max="37" width="10.28515625" customWidth="1"/>
    <col min="38" max="40" width="10.5703125" customWidth="1"/>
    <col min="41" max="43" width="11.28515625" customWidth="1"/>
    <col min="44" max="62" width="10.7109375" customWidth="1"/>
    <col min="64" max="64" width="11.140625" customWidth="1"/>
    <col min="65" max="65" width="13" customWidth="1"/>
  </cols>
  <sheetData>
    <row r="1" spans="2:65" ht="60.75" thickBot="1" x14ac:dyDescent="0.3">
      <c r="B1" s="9" t="s">
        <v>1</v>
      </c>
      <c r="C1" s="10" t="s">
        <v>0</v>
      </c>
      <c r="D1" s="10" t="s">
        <v>1806</v>
      </c>
      <c r="E1" s="10" t="s">
        <v>150</v>
      </c>
      <c r="F1" s="10" t="s">
        <v>796</v>
      </c>
      <c r="G1" s="10" t="s">
        <v>3</v>
      </c>
      <c r="H1" s="10" t="s">
        <v>4</v>
      </c>
      <c r="I1" s="10" t="s">
        <v>124</v>
      </c>
      <c r="J1" s="10" t="s">
        <v>123</v>
      </c>
      <c r="K1" s="10" t="s">
        <v>122</v>
      </c>
      <c r="L1" s="10" t="s">
        <v>121</v>
      </c>
      <c r="M1" s="10" t="s">
        <v>120</v>
      </c>
      <c r="N1" s="10" t="s">
        <v>1928</v>
      </c>
      <c r="O1" s="10" t="s">
        <v>1929</v>
      </c>
      <c r="P1" s="10" t="s">
        <v>119</v>
      </c>
      <c r="Q1" s="10" t="s">
        <v>118</v>
      </c>
      <c r="R1" s="10" t="s">
        <v>125</v>
      </c>
      <c r="S1" s="10" t="s">
        <v>126</v>
      </c>
      <c r="T1" s="10" t="s">
        <v>288</v>
      </c>
      <c r="U1" s="10" t="s">
        <v>1914</v>
      </c>
      <c r="V1" s="10" t="s">
        <v>1930</v>
      </c>
      <c r="W1" s="10" t="s">
        <v>117</v>
      </c>
      <c r="X1" s="10" t="s">
        <v>1931</v>
      </c>
      <c r="Y1" s="10" t="s">
        <v>1932</v>
      </c>
      <c r="Z1" s="10" t="s">
        <v>5</v>
      </c>
      <c r="AA1" s="10" t="s">
        <v>110</v>
      </c>
      <c r="AB1" s="10" t="s">
        <v>111</v>
      </c>
      <c r="AC1" s="10" t="s">
        <v>112</v>
      </c>
      <c r="AD1" s="10" t="s">
        <v>113</v>
      </c>
      <c r="AE1" s="10" t="s">
        <v>114</v>
      </c>
      <c r="AF1" s="10" t="s">
        <v>1933</v>
      </c>
      <c r="AG1" s="10" t="s">
        <v>1934</v>
      </c>
      <c r="AH1" s="10" t="s">
        <v>115</v>
      </c>
      <c r="AI1" s="10" t="s">
        <v>116</v>
      </c>
      <c r="AJ1" s="10" t="s">
        <v>127</v>
      </c>
      <c r="AK1" s="10" t="s">
        <v>128</v>
      </c>
      <c r="AL1" s="10" t="s">
        <v>288</v>
      </c>
      <c r="AM1" s="10" t="s">
        <v>1914</v>
      </c>
      <c r="AN1" s="10" t="s">
        <v>1930</v>
      </c>
      <c r="AO1" s="10" t="s">
        <v>109</v>
      </c>
      <c r="AP1" s="10" t="s">
        <v>1935</v>
      </c>
      <c r="AQ1" s="10" t="s">
        <v>1936</v>
      </c>
      <c r="AR1" s="10" t="s">
        <v>6</v>
      </c>
      <c r="AS1" s="10" t="s">
        <v>1870</v>
      </c>
      <c r="AT1" s="10" t="s">
        <v>1871</v>
      </c>
      <c r="AU1" s="10" t="s">
        <v>1872</v>
      </c>
      <c r="AV1" s="10" t="s">
        <v>1873</v>
      </c>
      <c r="AW1" s="10" t="s">
        <v>1874</v>
      </c>
      <c r="AX1" s="10" t="s">
        <v>1937</v>
      </c>
      <c r="AY1" s="10" t="s">
        <v>1938</v>
      </c>
      <c r="AZ1" s="10" t="s">
        <v>1875</v>
      </c>
      <c r="BA1" s="10" t="s">
        <v>1876</v>
      </c>
      <c r="BB1" s="10" t="s">
        <v>1877</v>
      </c>
      <c r="BC1" s="10" t="s">
        <v>1878</v>
      </c>
      <c r="BD1" s="10" t="s">
        <v>288</v>
      </c>
      <c r="BE1" s="10" t="s">
        <v>1914</v>
      </c>
      <c r="BF1" s="10" t="s">
        <v>1930</v>
      </c>
      <c r="BG1" s="10" t="s">
        <v>1879</v>
      </c>
      <c r="BH1" s="10" t="s">
        <v>1913</v>
      </c>
      <c r="BI1" s="10" t="s">
        <v>1939</v>
      </c>
      <c r="BJ1" s="10" t="s">
        <v>1880</v>
      </c>
      <c r="BL1" s="9" t="s">
        <v>1275</v>
      </c>
      <c r="BM1" s="2"/>
    </row>
    <row r="2" spans="2:65" x14ac:dyDescent="0.25">
      <c r="B2" s="6"/>
      <c r="C2" s="5" t="s">
        <v>129</v>
      </c>
      <c r="D2" s="5"/>
      <c r="E2" s="5"/>
      <c r="F2" s="5"/>
      <c r="G2" s="5"/>
      <c r="H2" s="5">
        <v>0</v>
      </c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2"/>
      <c r="Y2" s="62"/>
      <c r="Z2" s="25">
        <v>0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62"/>
      <c r="AQ2" s="62"/>
      <c r="AR2" s="26">
        <v>0</v>
      </c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62"/>
      <c r="BJ2" s="26">
        <v>0</v>
      </c>
      <c r="BL2" s="7"/>
      <c r="BM2" s="2"/>
    </row>
    <row r="3" spans="2:65" x14ac:dyDescent="0.25">
      <c r="B3" s="36" t="s">
        <v>783</v>
      </c>
      <c r="C3" s="36" t="s">
        <v>1779</v>
      </c>
      <c r="D3" s="2">
        <v>25000</v>
      </c>
      <c r="E3" s="3">
        <v>-1101</v>
      </c>
      <c r="F3" s="3"/>
      <c r="G3" s="2"/>
      <c r="H3" s="4">
        <f>H2+D3+E3-G3-F3</f>
        <v>23899</v>
      </c>
      <c r="I3" s="38">
        <v>0</v>
      </c>
      <c r="J3" s="32"/>
      <c r="K3" s="4"/>
      <c r="L3" s="4"/>
      <c r="M3" s="4"/>
      <c r="N3" s="4"/>
      <c r="O3" s="4"/>
      <c r="P3" s="4"/>
      <c r="Q3" s="4"/>
      <c r="R3" s="4">
        <v>1101</v>
      </c>
      <c r="S3" s="4"/>
      <c r="T3" s="4"/>
      <c r="U3" s="4"/>
      <c r="V3" s="4"/>
      <c r="W3" s="4"/>
      <c r="X3" s="4"/>
      <c r="Y3" s="4"/>
      <c r="Z3" s="4">
        <f>Z2+(I3+L3+M3+N3+O3+R3+S3+T3+U3+V3)-(J3+K3+P3+Q3+W3+X3+Y3)</f>
        <v>1101</v>
      </c>
      <c r="AA3" s="32"/>
      <c r="AB3" s="33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>
        <f>AR2+(AA3+AD3+AE3+AF3+AG3+AJ3+AK3+AL3+AM3+AN3)-(AB3+AC3+AH3+AI3+AO3+AP3+AQ3)</f>
        <v>0</v>
      </c>
      <c r="AS3" s="32"/>
      <c r="AT3" s="33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>
        <f>BJ2+(AS3+AV3+AW3+AX3+AY3+BB3+BC3+BD3+BE3+BF3)-(AT3+AU3+AZ3+BA3+BG3+BH3+BI3)</f>
        <v>0</v>
      </c>
      <c r="BL3" s="7"/>
      <c r="BM3" s="2"/>
    </row>
    <row r="4" spans="2:65" x14ac:dyDescent="0.25">
      <c r="B4" s="36" t="s">
        <v>785</v>
      </c>
      <c r="C4" s="36" t="s">
        <v>1779</v>
      </c>
      <c r="D4" s="2"/>
      <c r="E4" s="3">
        <v>-1000</v>
      </c>
      <c r="F4" s="3"/>
      <c r="G4" s="2"/>
      <c r="H4" s="4">
        <f t="shared" ref="H4:H67" si="0">H3+D4+E4-G4-F4</f>
        <v>22899</v>
      </c>
      <c r="I4" s="38">
        <v>0</v>
      </c>
      <c r="J4" s="32"/>
      <c r="K4" s="4"/>
      <c r="L4" s="4"/>
      <c r="M4" s="4"/>
      <c r="N4" s="4"/>
      <c r="O4" s="4"/>
      <c r="P4" s="4"/>
      <c r="Q4" s="4"/>
      <c r="R4" s="4">
        <v>1000</v>
      </c>
      <c r="S4" s="4"/>
      <c r="T4" s="4"/>
      <c r="U4" s="4"/>
      <c r="V4" s="4"/>
      <c r="W4" s="4"/>
      <c r="X4" s="4"/>
      <c r="Y4" s="4"/>
      <c r="Z4" s="4">
        <f t="shared" ref="Z4:Z67" si="1">Z3+(I4+L4+M4+N4+O4+R4+S4+T4+U4+V4)-(J4+K4+P4+Q4+W4+X4+Y4)</f>
        <v>2101</v>
      </c>
      <c r="AA4" s="32"/>
      <c r="AB4" s="33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>
        <f t="shared" ref="AR4:AR67" si="2">AR3+(AA4+AD4+AE4+AF4+AG4+AJ4+AK4+AL4+AM4+AN4)-(AB4+AC4+AH4+AI4+AO4+AP4+AQ4)</f>
        <v>0</v>
      </c>
      <c r="AS4" s="32"/>
      <c r="AT4" s="33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>
        <f t="shared" ref="BJ4:BJ67" si="3">BJ3+(AS4+AV4+AW4+AX4+AY4+BB4+BC4+BD4+BE4+BF4)-(AT4+AU4+AZ4+BA4+BG4+BH4+BI4)</f>
        <v>0</v>
      </c>
      <c r="BL4" s="7"/>
      <c r="BM4" s="2"/>
    </row>
    <row r="5" spans="2:65" x14ac:dyDescent="0.25">
      <c r="B5" s="36" t="s">
        <v>785</v>
      </c>
      <c r="C5" s="36" t="s">
        <v>786</v>
      </c>
      <c r="D5" s="2"/>
      <c r="E5" s="3"/>
      <c r="F5" s="3"/>
      <c r="G5" s="2"/>
      <c r="H5" s="4">
        <f t="shared" si="0"/>
        <v>22899</v>
      </c>
      <c r="I5" s="38">
        <v>1000</v>
      </c>
      <c r="J5" s="32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>
        <f t="shared" si="1"/>
        <v>3101</v>
      </c>
      <c r="AA5" s="32"/>
      <c r="AB5" s="33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>
        <f t="shared" si="2"/>
        <v>0</v>
      </c>
      <c r="AS5" s="32"/>
      <c r="AT5" s="33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>
        <f t="shared" si="3"/>
        <v>0</v>
      </c>
      <c r="BL5" s="7"/>
      <c r="BM5" s="2"/>
    </row>
    <row r="6" spans="2:65" x14ac:dyDescent="0.25">
      <c r="B6" s="36" t="s">
        <v>785</v>
      </c>
      <c r="C6" s="36" t="s">
        <v>787</v>
      </c>
      <c r="D6" s="2"/>
      <c r="E6" s="3"/>
      <c r="F6" s="3"/>
      <c r="G6" s="2"/>
      <c r="H6" s="4">
        <f t="shared" si="0"/>
        <v>22899</v>
      </c>
      <c r="I6" s="38">
        <v>2500</v>
      </c>
      <c r="J6" s="32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>
        <f t="shared" si="1"/>
        <v>5601</v>
      </c>
      <c r="AA6" s="32"/>
      <c r="AB6" s="33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>
        <f t="shared" si="2"/>
        <v>0</v>
      </c>
      <c r="AS6" s="32"/>
      <c r="AT6" s="33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>
        <f t="shared" si="3"/>
        <v>0</v>
      </c>
      <c r="BL6" s="7"/>
      <c r="BM6" s="2"/>
    </row>
    <row r="7" spans="2:65" x14ac:dyDescent="0.25">
      <c r="B7" s="36" t="s">
        <v>788</v>
      </c>
      <c r="C7" s="36" t="s">
        <v>789</v>
      </c>
      <c r="D7" s="2"/>
      <c r="E7" s="3"/>
      <c r="F7" s="3"/>
      <c r="G7" s="2"/>
      <c r="H7" s="4">
        <f t="shared" si="0"/>
        <v>22899</v>
      </c>
      <c r="I7" s="38">
        <v>500</v>
      </c>
      <c r="J7" s="32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>
        <f t="shared" si="1"/>
        <v>6101</v>
      </c>
      <c r="AA7" s="32"/>
      <c r="AB7" s="33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>
        <f t="shared" si="2"/>
        <v>0</v>
      </c>
      <c r="AS7" s="32"/>
      <c r="AT7" s="33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>
        <f t="shared" si="3"/>
        <v>0</v>
      </c>
      <c r="BL7" s="7"/>
      <c r="BM7" s="2"/>
    </row>
    <row r="8" spans="2:65" x14ac:dyDescent="0.25">
      <c r="B8" s="36" t="s">
        <v>790</v>
      </c>
      <c r="C8" s="36" t="s">
        <v>1779</v>
      </c>
      <c r="D8" s="2"/>
      <c r="E8" s="3">
        <v>-1000</v>
      </c>
      <c r="F8" s="3"/>
      <c r="G8" s="2"/>
      <c r="H8" s="4">
        <f t="shared" si="0"/>
        <v>21899</v>
      </c>
      <c r="I8" s="38">
        <v>0</v>
      </c>
      <c r="J8" s="32"/>
      <c r="K8" s="4"/>
      <c r="L8" s="4"/>
      <c r="M8" s="4"/>
      <c r="N8" s="4"/>
      <c r="O8" s="4"/>
      <c r="P8" s="4"/>
      <c r="Q8" s="4"/>
      <c r="R8" s="4">
        <v>1000</v>
      </c>
      <c r="S8" s="4"/>
      <c r="T8" s="4"/>
      <c r="U8" s="4"/>
      <c r="V8" s="4"/>
      <c r="W8" s="4"/>
      <c r="X8" s="4"/>
      <c r="Y8" s="4"/>
      <c r="Z8" s="4">
        <f t="shared" si="1"/>
        <v>7101</v>
      </c>
      <c r="AA8" s="32"/>
      <c r="AB8" s="33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>
        <f t="shared" si="2"/>
        <v>0</v>
      </c>
      <c r="AS8" s="32"/>
      <c r="AT8" s="33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>
        <f t="shared" si="3"/>
        <v>0</v>
      </c>
      <c r="BL8" s="7"/>
      <c r="BM8" s="2"/>
    </row>
    <row r="9" spans="2:65" x14ac:dyDescent="0.25">
      <c r="B9" s="36" t="s">
        <v>790</v>
      </c>
      <c r="C9" s="36" t="s">
        <v>791</v>
      </c>
      <c r="D9" s="2"/>
      <c r="E9" s="3"/>
      <c r="F9" s="3"/>
      <c r="G9" s="2"/>
      <c r="H9" s="4">
        <f t="shared" si="0"/>
        <v>21899</v>
      </c>
      <c r="I9" s="38">
        <v>1000</v>
      </c>
      <c r="J9" s="32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>
        <f t="shared" si="1"/>
        <v>8101</v>
      </c>
      <c r="AA9" s="32"/>
      <c r="AB9" s="33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>
        <f t="shared" si="2"/>
        <v>0</v>
      </c>
      <c r="AS9" s="32"/>
      <c r="AT9" s="33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>
        <f t="shared" si="3"/>
        <v>0</v>
      </c>
      <c r="BL9" s="7"/>
      <c r="BM9" s="2"/>
    </row>
    <row r="10" spans="2:65" x14ac:dyDescent="0.25">
      <c r="B10" s="36" t="s">
        <v>792</v>
      </c>
      <c r="C10" s="36" t="s">
        <v>290</v>
      </c>
      <c r="D10" s="2"/>
      <c r="E10" s="3"/>
      <c r="F10" s="3"/>
      <c r="G10" s="2"/>
      <c r="H10" s="4">
        <f t="shared" si="0"/>
        <v>21899</v>
      </c>
      <c r="I10" s="38">
        <v>0</v>
      </c>
      <c r="J10" s="32"/>
      <c r="K10" s="4">
        <v>40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>
        <f t="shared" si="1"/>
        <v>8061</v>
      </c>
      <c r="AA10" s="32"/>
      <c r="AB10" s="33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>
        <f t="shared" si="2"/>
        <v>0</v>
      </c>
      <c r="AS10" s="32"/>
      <c r="AT10" s="33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>
        <f t="shared" si="3"/>
        <v>0</v>
      </c>
      <c r="BL10" s="7"/>
      <c r="BM10" s="2"/>
    </row>
    <row r="11" spans="2:65" x14ac:dyDescent="0.25">
      <c r="B11" s="36" t="s">
        <v>793</v>
      </c>
      <c r="C11" s="36" t="s">
        <v>209</v>
      </c>
      <c r="D11" s="2"/>
      <c r="E11" s="3"/>
      <c r="F11" s="3"/>
      <c r="G11" s="2"/>
      <c r="H11" s="4">
        <f t="shared" si="0"/>
        <v>21899</v>
      </c>
      <c r="I11" s="38">
        <v>10001</v>
      </c>
      <c r="J11" s="3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>
        <f t="shared" si="1"/>
        <v>18062</v>
      </c>
      <c r="AA11" s="32"/>
      <c r="AB11" s="33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>
        <f t="shared" si="2"/>
        <v>0</v>
      </c>
      <c r="AS11" s="32"/>
      <c r="AT11" s="33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>
        <f t="shared" si="3"/>
        <v>0</v>
      </c>
      <c r="BL11" s="7"/>
      <c r="BM11" s="2"/>
    </row>
    <row r="12" spans="2:65" x14ac:dyDescent="0.25">
      <c r="B12" s="36" t="s">
        <v>793</v>
      </c>
      <c r="C12" s="36" t="s">
        <v>794</v>
      </c>
      <c r="D12" s="2"/>
      <c r="E12" s="3"/>
      <c r="F12" s="3"/>
      <c r="G12" s="2"/>
      <c r="H12" s="4">
        <f t="shared" si="0"/>
        <v>21899</v>
      </c>
      <c r="I12" s="38">
        <v>1200</v>
      </c>
      <c r="J12" s="3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>
        <f t="shared" si="1"/>
        <v>19262</v>
      </c>
      <c r="AA12" s="32"/>
      <c r="AB12" s="33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>
        <f t="shared" si="2"/>
        <v>0</v>
      </c>
      <c r="AS12" s="32"/>
      <c r="AT12" s="33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>
        <f t="shared" si="3"/>
        <v>0</v>
      </c>
      <c r="BL12" s="7"/>
      <c r="BM12" s="2"/>
    </row>
    <row r="13" spans="2:65" x14ac:dyDescent="0.25">
      <c r="B13" s="36" t="s">
        <v>793</v>
      </c>
      <c r="C13" s="36" t="s">
        <v>1779</v>
      </c>
      <c r="D13" s="2"/>
      <c r="E13" s="3">
        <v>-1000</v>
      </c>
      <c r="F13" s="3"/>
      <c r="G13" s="2"/>
      <c r="H13" s="4">
        <f t="shared" si="0"/>
        <v>20899</v>
      </c>
      <c r="I13" s="38">
        <v>0</v>
      </c>
      <c r="J13" s="32"/>
      <c r="K13" s="4"/>
      <c r="L13" s="4"/>
      <c r="M13" s="4"/>
      <c r="N13" s="4"/>
      <c r="O13" s="4"/>
      <c r="P13" s="4"/>
      <c r="Q13" s="4"/>
      <c r="R13" s="4">
        <v>1000</v>
      </c>
      <c r="S13" s="4"/>
      <c r="T13" s="4"/>
      <c r="U13" s="4"/>
      <c r="V13" s="4"/>
      <c r="W13" s="4"/>
      <c r="X13" s="4"/>
      <c r="Y13" s="4"/>
      <c r="Z13" s="4">
        <f t="shared" si="1"/>
        <v>20262</v>
      </c>
      <c r="AA13" s="32"/>
      <c r="AB13" s="33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>
        <f t="shared" si="2"/>
        <v>0</v>
      </c>
      <c r="AS13" s="32"/>
      <c r="AT13" s="33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>
        <f t="shared" si="3"/>
        <v>0</v>
      </c>
      <c r="BL13" s="7"/>
      <c r="BM13" s="2"/>
    </row>
    <row r="14" spans="2:65" ht="15.75" thickBot="1" x14ac:dyDescent="0.3">
      <c r="B14" s="37" t="s">
        <v>793</v>
      </c>
      <c r="C14" s="37" t="s">
        <v>795</v>
      </c>
      <c r="D14" s="2"/>
      <c r="E14" s="2"/>
      <c r="F14" s="2"/>
      <c r="G14" s="2"/>
      <c r="H14" s="4">
        <f t="shared" si="0"/>
        <v>20899</v>
      </c>
      <c r="I14" s="39">
        <v>101</v>
      </c>
      <c r="J14" s="32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>
        <f t="shared" si="1"/>
        <v>20363</v>
      </c>
      <c r="AA14" s="32"/>
      <c r="AB14" s="33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>
        <f t="shared" si="2"/>
        <v>0</v>
      </c>
      <c r="AS14" s="32"/>
      <c r="AT14" s="33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>
        <f t="shared" si="3"/>
        <v>0</v>
      </c>
      <c r="BL14" s="7"/>
      <c r="BM14" s="2"/>
    </row>
    <row r="15" spans="2:65" x14ac:dyDescent="0.25">
      <c r="B15" s="36" t="s">
        <v>797</v>
      </c>
      <c r="C15" s="36" t="s">
        <v>798</v>
      </c>
      <c r="D15" s="38"/>
      <c r="E15" s="3"/>
      <c r="F15" s="2"/>
      <c r="G15" s="2"/>
      <c r="H15" s="4">
        <f t="shared" si="0"/>
        <v>20899</v>
      </c>
      <c r="I15" s="38">
        <v>1000</v>
      </c>
      <c r="J15" s="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>
        <f t="shared" si="1"/>
        <v>21363</v>
      </c>
      <c r="AA15" s="32"/>
      <c r="AB15" s="33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>
        <f t="shared" si="2"/>
        <v>0</v>
      </c>
      <c r="AS15" s="32"/>
      <c r="AT15" s="33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>
        <f t="shared" si="3"/>
        <v>0</v>
      </c>
      <c r="BL15" s="7"/>
      <c r="BM15" s="2"/>
    </row>
    <row r="16" spans="2:65" x14ac:dyDescent="0.25">
      <c r="B16" s="36" t="s">
        <v>799</v>
      </c>
      <c r="C16" s="36" t="s">
        <v>335</v>
      </c>
      <c r="D16" s="38"/>
      <c r="E16" s="3"/>
      <c r="F16" s="2"/>
      <c r="G16" s="2"/>
      <c r="H16" s="4">
        <f t="shared" si="0"/>
        <v>20899</v>
      </c>
      <c r="I16" s="38"/>
      <c r="J16" s="3">
        <v>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>
        <v>20000</v>
      </c>
      <c r="X16" s="4"/>
      <c r="Y16" s="4"/>
      <c r="Z16" s="4">
        <f t="shared" si="1"/>
        <v>1363</v>
      </c>
      <c r="AA16" s="32"/>
      <c r="AB16" s="33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>
        <f t="shared" si="2"/>
        <v>0</v>
      </c>
      <c r="AS16" s="32"/>
      <c r="AT16" s="33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>
        <f t="shared" si="3"/>
        <v>0</v>
      </c>
      <c r="BL16" s="7"/>
      <c r="BM16" s="2"/>
    </row>
    <row r="17" spans="2:65" x14ac:dyDescent="0.25">
      <c r="B17" s="36" t="s">
        <v>800</v>
      </c>
      <c r="C17" s="36" t="s">
        <v>801</v>
      </c>
      <c r="D17" s="38"/>
      <c r="E17" s="3"/>
      <c r="F17" s="2"/>
      <c r="G17" s="2"/>
      <c r="H17" s="4">
        <f t="shared" si="0"/>
        <v>20899</v>
      </c>
      <c r="I17" s="38">
        <v>5001</v>
      </c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>
        <f t="shared" si="1"/>
        <v>6364</v>
      </c>
      <c r="AA17" s="32"/>
      <c r="AB17" s="33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>
        <f t="shared" si="2"/>
        <v>0</v>
      </c>
      <c r="AS17" s="32"/>
      <c r="AT17" s="33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>
        <f t="shared" si="3"/>
        <v>0</v>
      </c>
      <c r="BL17" s="7"/>
      <c r="BM17" s="2"/>
    </row>
    <row r="18" spans="2:65" x14ac:dyDescent="0.25">
      <c r="B18" s="36" t="s">
        <v>802</v>
      </c>
      <c r="C18" s="36" t="s">
        <v>290</v>
      </c>
      <c r="D18" s="38"/>
      <c r="E18" s="3"/>
      <c r="F18" s="2"/>
      <c r="G18" s="2"/>
      <c r="H18" s="4">
        <f t="shared" si="0"/>
        <v>20899</v>
      </c>
      <c r="I18" s="38"/>
      <c r="J18" s="3">
        <v>0</v>
      </c>
      <c r="K18" s="4">
        <v>70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>
        <f t="shared" si="1"/>
        <v>6294</v>
      </c>
      <c r="AA18" s="32"/>
      <c r="AB18" s="33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>
        <f t="shared" si="2"/>
        <v>0</v>
      </c>
      <c r="AS18" s="32"/>
      <c r="AT18" s="33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>
        <f t="shared" si="3"/>
        <v>0</v>
      </c>
      <c r="BL18" s="7"/>
      <c r="BM18" s="2"/>
    </row>
    <row r="19" spans="2:65" x14ac:dyDescent="0.25">
      <c r="B19" s="36" t="s">
        <v>803</v>
      </c>
      <c r="C19" s="36" t="s">
        <v>335</v>
      </c>
      <c r="D19" s="38"/>
      <c r="E19" s="3"/>
      <c r="F19" s="2"/>
      <c r="G19" s="2"/>
      <c r="H19" s="4">
        <f t="shared" si="0"/>
        <v>20899</v>
      </c>
      <c r="I19" s="38"/>
      <c r="J19" s="3">
        <v>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>
        <v>5000</v>
      </c>
      <c r="X19" s="4"/>
      <c r="Y19" s="4"/>
      <c r="Z19" s="4">
        <f t="shared" si="1"/>
        <v>1294</v>
      </c>
      <c r="AA19" s="32"/>
      <c r="AB19" s="33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>
        <f t="shared" si="2"/>
        <v>0</v>
      </c>
      <c r="AS19" s="32"/>
      <c r="AT19" s="33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>
        <f t="shared" si="3"/>
        <v>0</v>
      </c>
      <c r="BL19" s="7"/>
      <c r="BM19" s="2"/>
    </row>
    <row r="20" spans="2:65" x14ac:dyDescent="0.25">
      <c r="B20" s="36" t="s">
        <v>803</v>
      </c>
      <c r="C20" s="36" t="s">
        <v>804</v>
      </c>
      <c r="D20" s="38"/>
      <c r="E20" s="3"/>
      <c r="F20" s="2"/>
      <c r="G20" s="2"/>
      <c r="H20" s="4">
        <f t="shared" si="0"/>
        <v>20899</v>
      </c>
      <c r="I20" s="38">
        <v>1000</v>
      </c>
      <c r="J20" s="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>
        <f t="shared" si="1"/>
        <v>2294</v>
      </c>
      <c r="AA20" s="32"/>
      <c r="AB20" s="33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>
        <f t="shared" si="2"/>
        <v>0</v>
      </c>
      <c r="AS20" s="32"/>
      <c r="AT20" s="33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>
        <f t="shared" si="3"/>
        <v>0</v>
      </c>
      <c r="BL20" s="7"/>
      <c r="BM20" s="2"/>
    </row>
    <row r="21" spans="2:65" x14ac:dyDescent="0.25">
      <c r="B21" s="36" t="s">
        <v>805</v>
      </c>
      <c r="C21" s="36" t="s">
        <v>1779</v>
      </c>
      <c r="D21" s="38"/>
      <c r="E21" s="3">
        <v>-5000</v>
      </c>
      <c r="F21" s="2"/>
      <c r="G21" s="2"/>
      <c r="H21" s="4">
        <f t="shared" si="0"/>
        <v>15899</v>
      </c>
      <c r="I21" s="38">
        <v>0</v>
      </c>
      <c r="J21" s="3"/>
      <c r="K21" s="4"/>
      <c r="L21" s="4"/>
      <c r="M21" s="4"/>
      <c r="N21" s="4"/>
      <c r="O21" s="4"/>
      <c r="P21" s="4"/>
      <c r="Q21" s="4"/>
      <c r="R21" s="4">
        <v>5000</v>
      </c>
      <c r="S21" s="4"/>
      <c r="T21" s="4"/>
      <c r="U21" s="4"/>
      <c r="V21" s="4"/>
      <c r="W21" s="4"/>
      <c r="X21" s="4"/>
      <c r="Y21" s="4"/>
      <c r="Z21" s="4">
        <f t="shared" si="1"/>
        <v>7294</v>
      </c>
      <c r="AA21" s="32"/>
      <c r="AB21" s="33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>
        <f t="shared" si="2"/>
        <v>0</v>
      </c>
      <c r="AS21" s="32"/>
      <c r="AT21" s="33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>
        <f t="shared" si="3"/>
        <v>0</v>
      </c>
      <c r="BL21" s="7"/>
      <c r="BM21" s="2"/>
    </row>
    <row r="22" spans="2:65" x14ac:dyDescent="0.25">
      <c r="B22" s="36" t="s">
        <v>806</v>
      </c>
      <c r="C22" s="36" t="s">
        <v>807</v>
      </c>
      <c r="D22" s="38"/>
      <c r="E22" s="3"/>
      <c r="F22" s="2"/>
      <c r="G22" s="2"/>
      <c r="H22" s="4">
        <f t="shared" si="0"/>
        <v>15899</v>
      </c>
      <c r="I22" s="38"/>
      <c r="J22" s="3">
        <v>2000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>
        <f t="shared" si="1"/>
        <v>5294</v>
      </c>
      <c r="AA22" s="32"/>
      <c r="AB22" s="33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>
        <f t="shared" si="2"/>
        <v>0</v>
      </c>
      <c r="AS22" s="32"/>
      <c r="AT22" s="33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>
        <f t="shared" si="3"/>
        <v>0</v>
      </c>
      <c r="BL22" s="7"/>
      <c r="BM22" s="2"/>
    </row>
    <row r="23" spans="2:65" x14ac:dyDescent="0.25">
      <c r="B23" s="36" t="s">
        <v>808</v>
      </c>
      <c r="C23" s="36" t="s">
        <v>351</v>
      </c>
      <c r="D23" s="38"/>
      <c r="E23" s="3"/>
      <c r="F23" s="2"/>
      <c r="G23" s="2"/>
      <c r="H23" s="4">
        <f t="shared" si="0"/>
        <v>15899</v>
      </c>
      <c r="I23" s="38">
        <v>0</v>
      </c>
      <c r="J23" s="3"/>
      <c r="K23" s="4"/>
      <c r="L23" s="4"/>
      <c r="M23" s="4">
        <v>166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>
        <f t="shared" si="1"/>
        <v>5460</v>
      </c>
      <c r="AA23" s="32"/>
      <c r="AB23" s="33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>
        <f t="shared" si="2"/>
        <v>0</v>
      </c>
      <c r="AS23" s="32"/>
      <c r="AT23" s="33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>
        <f t="shared" si="3"/>
        <v>0</v>
      </c>
      <c r="BL23" s="7"/>
      <c r="BM23" s="2"/>
    </row>
    <row r="24" spans="2:65" x14ac:dyDescent="0.25">
      <c r="B24" s="36" t="s">
        <v>808</v>
      </c>
      <c r="C24" s="36" t="s">
        <v>351</v>
      </c>
      <c r="D24" s="38"/>
      <c r="E24" s="3"/>
      <c r="F24" s="2"/>
      <c r="G24" s="2"/>
      <c r="H24" s="4">
        <f t="shared" si="0"/>
        <v>15899</v>
      </c>
      <c r="I24" s="38">
        <v>0</v>
      </c>
      <c r="J24" s="3"/>
      <c r="K24" s="4"/>
      <c r="L24" s="4"/>
      <c r="M24" s="4">
        <v>19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>
        <f t="shared" si="1"/>
        <v>5479</v>
      </c>
      <c r="AA24" s="32"/>
      <c r="AB24" s="33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>
        <f t="shared" si="2"/>
        <v>0</v>
      </c>
      <c r="AS24" s="32"/>
      <c r="AT24" s="33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>
        <f t="shared" si="3"/>
        <v>0</v>
      </c>
      <c r="BL24" s="7"/>
      <c r="BM24" s="2"/>
    </row>
    <row r="25" spans="2:65" x14ac:dyDescent="0.25">
      <c r="B25" s="36" t="s">
        <v>810</v>
      </c>
      <c r="C25" s="36" t="s">
        <v>351</v>
      </c>
      <c r="D25" s="38"/>
      <c r="E25" s="3"/>
      <c r="F25" s="2"/>
      <c r="G25" s="2"/>
      <c r="H25" s="4">
        <f t="shared" si="0"/>
        <v>15899</v>
      </c>
      <c r="I25" s="38">
        <v>0</v>
      </c>
      <c r="J25" s="3"/>
      <c r="K25" s="4"/>
      <c r="L25" s="4"/>
      <c r="M25" s="4">
        <v>104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>
        <f t="shared" si="1"/>
        <v>5583</v>
      </c>
      <c r="AA25" s="32"/>
      <c r="AB25" s="33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>
        <f t="shared" si="2"/>
        <v>0</v>
      </c>
      <c r="AS25" s="32"/>
      <c r="AT25" s="33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>
        <f t="shared" si="3"/>
        <v>0</v>
      </c>
      <c r="BL25" s="7"/>
      <c r="BM25" s="2"/>
    </row>
    <row r="26" spans="2:65" x14ac:dyDescent="0.25">
      <c r="B26" s="36" t="s">
        <v>810</v>
      </c>
      <c r="C26" s="36" t="s">
        <v>351</v>
      </c>
      <c r="D26" s="38"/>
      <c r="E26" s="3"/>
      <c r="F26" s="2"/>
      <c r="G26" s="2"/>
      <c r="H26" s="4">
        <f t="shared" si="0"/>
        <v>15899</v>
      </c>
      <c r="I26" s="38">
        <v>0</v>
      </c>
      <c r="J26" s="3"/>
      <c r="K26" s="4"/>
      <c r="L26" s="4"/>
      <c r="M26" s="4">
        <v>27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>
        <f t="shared" si="1"/>
        <v>5610</v>
      </c>
      <c r="AA26" s="32"/>
      <c r="AB26" s="33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>
        <f t="shared" si="2"/>
        <v>0</v>
      </c>
      <c r="AS26" s="32"/>
      <c r="AT26" s="33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>
        <f t="shared" si="3"/>
        <v>0</v>
      </c>
      <c r="BL26" s="7"/>
      <c r="BM26" s="2"/>
    </row>
    <row r="27" spans="2:65" x14ac:dyDescent="0.25">
      <c r="B27" s="36" t="s">
        <v>811</v>
      </c>
      <c r="C27" s="36" t="s">
        <v>1779</v>
      </c>
      <c r="D27" s="38"/>
      <c r="E27" s="3">
        <v>-999</v>
      </c>
      <c r="F27" s="2"/>
      <c r="G27" s="2"/>
      <c r="H27" s="4">
        <f t="shared" si="0"/>
        <v>14900</v>
      </c>
      <c r="I27" s="38">
        <v>0</v>
      </c>
      <c r="J27" s="3"/>
      <c r="K27" s="4"/>
      <c r="L27" s="4"/>
      <c r="M27" s="4"/>
      <c r="N27" s="4"/>
      <c r="O27" s="4"/>
      <c r="P27" s="4"/>
      <c r="Q27" s="4"/>
      <c r="R27" s="4">
        <v>999</v>
      </c>
      <c r="S27" s="4"/>
      <c r="T27" s="4"/>
      <c r="U27" s="4"/>
      <c r="V27" s="4"/>
      <c r="W27" s="4"/>
      <c r="X27" s="4"/>
      <c r="Y27" s="4"/>
      <c r="Z27" s="4">
        <f t="shared" si="1"/>
        <v>6609</v>
      </c>
      <c r="AA27" s="32"/>
      <c r="AB27" s="33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>
        <f t="shared" si="2"/>
        <v>0</v>
      </c>
      <c r="AS27" s="32"/>
      <c r="AT27" s="33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>
        <f t="shared" si="3"/>
        <v>0</v>
      </c>
      <c r="BL27" s="7"/>
      <c r="BM27" s="2"/>
    </row>
    <row r="28" spans="2:65" x14ac:dyDescent="0.25">
      <c r="B28" s="36" t="s">
        <v>811</v>
      </c>
      <c r="C28" s="36" t="s">
        <v>335</v>
      </c>
      <c r="D28" s="38"/>
      <c r="E28" s="3"/>
      <c r="F28" s="2"/>
      <c r="G28" s="2"/>
      <c r="H28" s="4">
        <f t="shared" si="0"/>
        <v>14900</v>
      </c>
      <c r="I28" s="38"/>
      <c r="J28" s="3">
        <v>0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>
        <v>5000</v>
      </c>
      <c r="X28" s="4"/>
      <c r="Y28" s="4"/>
      <c r="Z28" s="4">
        <f t="shared" si="1"/>
        <v>1609</v>
      </c>
      <c r="AA28" s="32"/>
      <c r="AB28" s="33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>
        <f t="shared" si="2"/>
        <v>0</v>
      </c>
      <c r="AS28" s="32"/>
      <c r="AT28" s="33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>
        <f t="shared" si="3"/>
        <v>0</v>
      </c>
      <c r="BL28" s="7"/>
      <c r="BM28" s="2"/>
    </row>
    <row r="29" spans="2:65" x14ac:dyDescent="0.25">
      <c r="B29" s="36" t="s">
        <v>812</v>
      </c>
      <c r="C29" s="36" t="s">
        <v>1779</v>
      </c>
      <c r="D29" s="38"/>
      <c r="E29" s="3">
        <v>-1000</v>
      </c>
      <c r="F29" s="2"/>
      <c r="G29" s="2"/>
      <c r="H29" s="4">
        <f t="shared" si="0"/>
        <v>13900</v>
      </c>
      <c r="I29" s="38">
        <v>0</v>
      </c>
      <c r="J29" s="3"/>
      <c r="K29" s="4"/>
      <c r="L29" s="4"/>
      <c r="M29" s="4"/>
      <c r="N29" s="4"/>
      <c r="O29" s="4"/>
      <c r="P29" s="4"/>
      <c r="Q29" s="4"/>
      <c r="R29" s="4">
        <v>1000</v>
      </c>
      <c r="S29" s="4"/>
      <c r="T29" s="4"/>
      <c r="U29" s="4"/>
      <c r="V29" s="4"/>
      <c r="W29" s="4"/>
      <c r="X29" s="4"/>
      <c r="Y29" s="4"/>
      <c r="Z29" s="4">
        <f t="shared" si="1"/>
        <v>2609</v>
      </c>
      <c r="AA29" s="32"/>
      <c r="AB29" s="33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>
        <f t="shared" si="2"/>
        <v>0</v>
      </c>
      <c r="AS29" s="32"/>
      <c r="AT29" s="33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>
        <f t="shared" si="3"/>
        <v>0</v>
      </c>
      <c r="BL29" s="7"/>
      <c r="BM29" s="2"/>
    </row>
    <row r="30" spans="2:65" x14ac:dyDescent="0.25">
      <c r="B30" s="36" t="s">
        <v>813</v>
      </c>
      <c r="C30" s="36" t="s">
        <v>814</v>
      </c>
      <c r="D30" s="38"/>
      <c r="E30" s="3">
        <v>0</v>
      </c>
      <c r="F30" s="2"/>
      <c r="G30" s="2"/>
      <c r="H30" s="4">
        <f t="shared" si="0"/>
        <v>13900</v>
      </c>
      <c r="I30" s="38">
        <v>0</v>
      </c>
      <c r="J30" s="3">
        <v>0</v>
      </c>
      <c r="K30" s="4"/>
      <c r="L30" s="4"/>
      <c r="M30" s="4"/>
      <c r="N30" s="4"/>
      <c r="O30" s="4"/>
      <c r="P30" s="4">
        <v>1000</v>
      </c>
      <c r="Q30" s="4"/>
      <c r="R30" s="4"/>
      <c r="S30" s="4"/>
      <c r="T30" s="4"/>
      <c r="U30" s="4"/>
      <c r="V30" s="4"/>
      <c r="W30" s="4"/>
      <c r="X30" s="4"/>
      <c r="Y30" s="4"/>
      <c r="Z30" s="4">
        <f t="shared" si="1"/>
        <v>1609</v>
      </c>
      <c r="AA30" s="32"/>
      <c r="AB30" s="33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>
        <f t="shared" si="2"/>
        <v>0</v>
      </c>
      <c r="AS30" s="32"/>
      <c r="AT30" s="33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>
        <f t="shared" si="3"/>
        <v>0</v>
      </c>
      <c r="BL30" s="7"/>
      <c r="BM30" s="2"/>
    </row>
    <row r="31" spans="2:65" x14ac:dyDescent="0.25">
      <c r="B31" s="36" t="s">
        <v>813</v>
      </c>
      <c r="C31" s="36" t="s">
        <v>815</v>
      </c>
      <c r="D31" s="38"/>
      <c r="E31" s="3"/>
      <c r="F31" s="2"/>
      <c r="G31" s="2"/>
      <c r="H31" s="4">
        <f t="shared" si="0"/>
        <v>13900</v>
      </c>
      <c r="I31" s="38">
        <v>1000</v>
      </c>
      <c r="J31" s="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>
        <f t="shared" si="1"/>
        <v>2609</v>
      </c>
      <c r="AA31" s="32"/>
      <c r="AB31" s="33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>
        <f t="shared" si="2"/>
        <v>0</v>
      </c>
      <c r="AS31" s="32"/>
      <c r="AT31" s="33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>
        <f t="shared" si="3"/>
        <v>0</v>
      </c>
      <c r="BL31" s="7"/>
      <c r="BM31" s="2"/>
    </row>
    <row r="32" spans="2:65" x14ac:dyDescent="0.25">
      <c r="B32" s="36" t="s">
        <v>816</v>
      </c>
      <c r="C32" s="36" t="s">
        <v>796</v>
      </c>
      <c r="D32" s="38"/>
      <c r="E32" s="3">
        <v>0</v>
      </c>
      <c r="F32" s="2">
        <v>650</v>
      </c>
      <c r="G32" s="2"/>
      <c r="H32" s="4">
        <f t="shared" si="0"/>
        <v>13250</v>
      </c>
      <c r="I32" s="38"/>
      <c r="J32" s="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>
        <f t="shared" si="1"/>
        <v>2609</v>
      </c>
      <c r="AA32" s="32"/>
      <c r="AB32" s="33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>
        <f t="shared" si="2"/>
        <v>0</v>
      </c>
      <c r="AS32" s="32"/>
      <c r="AT32" s="33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>
        <f t="shared" si="3"/>
        <v>0</v>
      </c>
      <c r="BL32" s="7"/>
      <c r="BM32" s="2"/>
    </row>
    <row r="33" spans="2:65" x14ac:dyDescent="0.25">
      <c r="B33" s="36" t="s">
        <v>817</v>
      </c>
      <c r="C33" s="36" t="s">
        <v>351</v>
      </c>
      <c r="D33" s="38"/>
      <c r="E33" s="3"/>
      <c r="F33" s="2"/>
      <c r="G33" s="2"/>
      <c r="H33" s="4">
        <f t="shared" si="0"/>
        <v>13250</v>
      </c>
      <c r="I33" s="38">
        <v>0</v>
      </c>
      <c r="J33" s="3"/>
      <c r="K33" s="4"/>
      <c r="L33" s="4"/>
      <c r="M33" s="4">
        <v>104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>
        <f t="shared" si="1"/>
        <v>2713</v>
      </c>
      <c r="AA33" s="32"/>
      <c r="AB33" s="33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>
        <f t="shared" si="2"/>
        <v>0</v>
      </c>
      <c r="AS33" s="32"/>
      <c r="AT33" s="33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>
        <f t="shared" si="3"/>
        <v>0</v>
      </c>
      <c r="BL33" s="7"/>
      <c r="BM33" s="2"/>
    </row>
    <row r="34" spans="2:65" x14ac:dyDescent="0.25">
      <c r="B34" s="36" t="s">
        <v>817</v>
      </c>
      <c r="C34" s="36" t="s">
        <v>351</v>
      </c>
      <c r="D34" s="38"/>
      <c r="E34" s="3"/>
      <c r="F34" s="2"/>
      <c r="G34" s="2"/>
      <c r="H34" s="4">
        <f t="shared" si="0"/>
        <v>13250</v>
      </c>
      <c r="I34" s="38">
        <v>0</v>
      </c>
      <c r="J34" s="3"/>
      <c r="K34" s="4"/>
      <c r="L34" s="4"/>
      <c r="M34" s="4">
        <v>27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>
        <f t="shared" si="1"/>
        <v>2740</v>
      </c>
      <c r="AA34" s="32"/>
      <c r="AB34" s="33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>
        <f t="shared" si="2"/>
        <v>0</v>
      </c>
      <c r="AS34" s="32"/>
      <c r="AT34" s="33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>
        <f t="shared" si="3"/>
        <v>0</v>
      </c>
      <c r="BL34" s="7"/>
      <c r="BM34" s="2"/>
    </row>
    <row r="35" spans="2:65" x14ac:dyDescent="0.25">
      <c r="B35" s="36" t="s">
        <v>817</v>
      </c>
      <c r="C35" s="36" t="s">
        <v>351</v>
      </c>
      <c r="D35" s="38"/>
      <c r="E35" s="3"/>
      <c r="F35" s="2"/>
      <c r="G35" s="2"/>
      <c r="H35" s="4">
        <f t="shared" si="0"/>
        <v>13250</v>
      </c>
      <c r="I35" s="38">
        <v>0</v>
      </c>
      <c r="J35" s="3"/>
      <c r="K35" s="4"/>
      <c r="L35" s="4"/>
      <c r="M35" s="4">
        <v>21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>
        <f t="shared" si="1"/>
        <v>2761</v>
      </c>
      <c r="AA35" s="32"/>
      <c r="AB35" s="33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>
        <f t="shared" si="2"/>
        <v>0</v>
      </c>
      <c r="AS35" s="32"/>
      <c r="AT35" s="33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>
        <f t="shared" si="3"/>
        <v>0</v>
      </c>
      <c r="BL35" s="7"/>
      <c r="BM35" s="2"/>
    </row>
    <row r="36" spans="2:65" x14ac:dyDescent="0.25">
      <c r="B36" s="36" t="s">
        <v>818</v>
      </c>
      <c r="C36" s="36" t="s">
        <v>335</v>
      </c>
      <c r="D36" s="38"/>
      <c r="E36" s="3"/>
      <c r="F36" s="2"/>
      <c r="G36" s="2"/>
      <c r="H36" s="4">
        <f t="shared" si="0"/>
        <v>13250</v>
      </c>
      <c r="I36" s="38"/>
      <c r="J36" s="3">
        <v>0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>
        <v>1500</v>
      </c>
      <c r="X36" s="4"/>
      <c r="Y36" s="4"/>
      <c r="Z36" s="4">
        <f t="shared" si="1"/>
        <v>1261</v>
      </c>
      <c r="AA36" s="32"/>
      <c r="AB36" s="33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>
        <f t="shared" si="2"/>
        <v>0</v>
      </c>
      <c r="AS36" s="32"/>
      <c r="AT36" s="33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>
        <f t="shared" si="3"/>
        <v>0</v>
      </c>
      <c r="BL36" s="7"/>
      <c r="BM36" s="2"/>
    </row>
    <row r="37" spans="2:65" x14ac:dyDescent="0.25">
      <c r="B37" s="36" t="s">
        <v>819</v>
      </c>
      <c r="C37" s="36" t="s">
        <v>232</v>
      </c>
      <c r="D37" s="38"/>
      <c r="E37" s="3"/>
      <c r="F37" s="2"/>
      <c r="G37" s="2"/>
      <c r="H37" s="4">
        <f t="shared" si="0"/>
        <v>13250</v>
      </c>
      <c r="I37" s="38">
        <v>0</v>
      </c>
      <c r="J37" s="3"/>
      <c r="K37" s="4"/>
      <c r="L37" s="4">
        <v>51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>
        <f t="shared" si="1"/>
        <v>1312</v>
      </c>
      <c r="AA37" s="32"/>
      <c r="AB37" s="33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>
        <f t="shared" si="2"/>
        <v>0</v>
      </c>
      <c r="AS37" s="32"/>
      <c r="AT37" s="33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>
        <f t="shared" si="3"/>
        <v>0</v>
      </c>
      <c r="BL37" s="7"/>
      <c r="BM37" s="2"/>
    </row>
    <row r="38" spans="2:65" x14ac:dyDescent="0.25">
      <c r="B38" s="36" t="s">
        <v>821</v>
      </c>
      <c r="C38" s="36" t="s">
        <v>351</v>
      </c>
      <c r="D38" s="38"/>
      <c r="E38" s="3"/>
      <c r="F38" s="2"/>
      <c r="G38" s="2"/>
      <c r="H38" s="4">
        <f t="shared" si="0"/>
        <v>13250</v>
      </c>
      <c r="I38" s="38">
        <v>0</v>
      </c>
      <c r="J38" s="3"/>
      <c r="K38" s="4"/>
      <c r="L38" s="4"/>
      <c r="M38" s="4">
        <v>104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>
        <f t="shared" si="1"/>
        <v>1416</v>
      </c>
      <c r="AA38" s="32"/>
      <c r="AB38" s="33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>
        <f t="shared" si="2"/>
        <v>0</v>
      </c>
      <c r="AS38" s="32"/>
      <c r="AT38" s="33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>
        <f t="shared" si="3"/>
        <v>0</v>
      </c>
      <c r="BL38" s="7"/>
      <c r="BM38" s="2"/>
    </row>
    <row r="39" spans="2:65" x14ac:dyDescent="0.25">
      <c r="B39" s="36" t="s">
        <v>821</v>
      </c>
      <c r="C39" s="36" t="s">
        <v>351</v>
      </c>
      <c r="D39" s="38"/>
      <c r="E39" s="3"/>
      <c r="F39" s="2"/>
      <c r="G39" s="2"/>
      <c r="H39" s="4">
        <f t="shared" si="0"/>
        <v>13250</v>
      </c>
      <c r="I39" s="38">
        <v>0</v>
      </c>
      <c r="J39" s="3"/>
      <c r="K39" s="4"/>
      <c r="L39" s="4"/>
      <c r="M39" s="4">
        <v>27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>
        <f t="shared" si="1"/>
        <v>1443</v>
      </c>
      <c r="AA39" s="32"/>
      <c r="AB39" s="33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>
        <f t="shared" si="2"/>
        <v>0</v>
      </c>
      <c r="AS39" s="32"/>
      <c r="AT39" s="33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>
        <f t="shared" si="3"/>
        <v>0</v>
      </c>
      <c r="BL39" s="7"/>
      <c r="BM39" s="2"/>
    </row>
    <row r="40" spans="2:65" x14ac:dyDescent="0.25">
      <c r="B40" s="36" t="s">
        <v>821</v>
      </c>
      <c r="C40" s="36" t="s">
        <v>351</v>
      </c>
      <c r="D40" s="38"/>
      <c r="E40" s="3"/>
      <c r="F40" s="2"/>
      <c r="G40" s="2"/>
      <c r="H40" s="4">
        <f t="shared" si="0"/>
        <v>13250</v>
      </c>
      <c r="I40" s="38">
        <v>0</v>
      </c>
      <c r="J40" s="3"/>
      <c r="K40" s="4"/>
      <c r="L40" s="4"/>
      <c r="M40" s="4">
        <v>25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>
        <f t="shared" si="1"/>
        <v>1468</v>
      </c>
      <c r="AA40" s="32"/>
      <c r="AB40" s="33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>
        <f t="shared" si="2"/>
        <v>0</v>
      </c>
      <c r="AS40" s="32"/>
      <c r="AT40" s="33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>
        <f t="shared" si="3"/>
        <v>0</v>
      </c>
      <c r="BL40" s="7"/>
      <c r="BM40" s="2"/>
    </row>
    <row r="41" spans="2:65" x14ac:dyDescent="0.25">
      <c r="B41" s="36" t="s">
        <v>822</v>
      </c>
      <c r="C41" s="36" t="s">
        <v>823</v>
      </c>
      <c r="D41" s="38"/>
      <c r="E41" s="3"/>
      <c r="F41" s="2"/>
      <c r="G41" s="2"/>
      <c r="H41" s="4">
        <f t="shared" si="0"/>
        <v>13250</v>
      </c>
      <c r="I41" s="38">
        <v>1000</v>
      </c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>
        <f t="shared" si="1"/>
        <v>2468</v>
      </c>
      <c r="AA41" s="32"/>
      <c r="AB41" s="33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>
        <f t="shared" si="2"/>
        <v>0</v>
      </c>
      <c r="AS41" s="32"/>
      <c r="AT41" s="33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>
        <f t="shared" si="3"/>
        <v>0</v>
      </c>
      <c r="BL41" s="7"/>
      <c r="BM41" s="2"/>
    </row>
    <row r="42" spans="2:65" x14ac:dyDescent="0.25">
      <c r="B42" s="36" t="s">
        <v>822</v>
      </c>
      <c r="C42" s="36" t="s">
        <v>789</v>
      </c>
      <c r="D42" s="38">
        <v>500</v>
      </c>
      <c r="E42" s="3">
        <v>0</v>
      </c>
      <c r="F42" s="2"/>
      <c r="G42" s="2"/>
      <c r="H42" s="4">
        <f t="shared" si="0"/>
        <v>13750</v>
      </c>
      <c r="I42" s="38">
        <v>0</v>
      </c>
      <c r="J42" s="3">
        <v>0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>
        <f t="shared" si="1"/>
        <v>2468</v>
      </c>
      <c r="AA42" s="32"/>
      <c r="AB42" s="33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>
        <f t="shared" si="2"/>
        <v>0</v>
      </c>
      <c r="AS42" s="32"/>
      <c r="AT42" s="33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>
        <f t="shared" si="3"/>
        <v>0</v>
      </c>
      <c r="BL42" s="7"/>
      <c r="BM42" s="2"/>
    </row>
    <row r="43" spans="2:65" x14ac:dyDescent="0.25">
      <c r="B43" s="36" t="s">
        <v>822</v>
      </c>
      <c r="C43" s="36" t="s">
        <v>794</v>
      </c>
      <c r="D43" s="38">
        <v>1200</v>
      </c>
      <c r="E43" s="3">
        <v>0</v>
      </c>
      <c r="F43" s="2"/>
      <c r="G43" s="2"/>
      <c r="H43" s="4">
        <f t="shared" si="0"/>
        <v>14950</v>
      </c>
      <c r="I43" s="38">
        <v>0</v>
      </c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>
        <f t="shared" si="1"/>
        <v>2468</v>
      </c>
      <c r="AA43" s="32"/>
      <c r="AB43" s="33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>
        <f t="shared" si="2"/>
        <v>0</v>
      </c>
      <c r="AS43" s="32"/>
      <c r="AT43" s="33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>
        <f t="shared" si="3"/>
        <v>0</v>
      </c>
      <c r="BL43" s="7"/>
      <c r="BM43" s="2"/>
    </row>
    <row r="44" spans="2:65" x14ac:dyDescent="0.25">
      <c r="B44" s="36" t="s">
        <v>822</v>
      </c>
      <c r="C44" s="36" t="s">
        <v>795</v>
      </c>
      <c r="D44" s="38">
        <v>100</v>
      </c>
      <c r="E44" s="3">
        <v>0</v>
      </c>
      <c r="F44" s="2"/>
      <c r="G44" s="2"/>
      <c r="H44" s="4">
        <f t="shared" si="0"/>
        <v>15050</v>
      </c>
      <c r="I44" s="38">
        <v>0</v>
      </c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>
        <f t="shared" si="1"/>
        <v>2468</v>
      </c>
      <c r="AA44" s="32"/>
      <c r="AB44" s="33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>
        <f t="shared" si="2"/>
        <v>0</v>
      </c>
      <c r="AS44" s="32"/>
      <c r="AT44" s="33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>
        <f t="shared" si="3"/>
        <v>0</v>
      </c>
      <c r="BL44" s="7"/>
      <c r="BM44" s="2"/>
    </row>
    <row r="45" spans="2:65" x14ac:dyDescent="0.25">
      <c r="B45" s="36" t="s">
        <v>822</v>
      </c>
      <c r="C45" s="36" t="s">
        <v>786</v>
      </c>
      <c r="D45" s="38">
        <v>1000</v>
      </c>
      <c r="E45" s="3">
        <v>0</v>
      </c>
      <c r="F45" s="2"/>
      <c r="G45" s="2"/>
      <c r="H45" s="4">
        <f t="shared" si="0"/>
        <v>16050</v>
      </c>
      <c r="I45" s="38">
        <v>0</v>
      </c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>
        <f t="shared" si="1"/>
        <v>2468</v>
      </c>
      <c r="AA45" s="32"/>
      <c r="AB45" s="33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>
        <f t="shared" si="2"/>
        <v>0</v>
      </c>
      <c r="AS45" s="32"/>
      <c r="AT45" s="33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>
        <f t="shared" si="3"/>
        <v>0</v>
      </c>
      <c r="BL45" s="7"/>
      <c r="BM45" s="2"/>
    </row>
    <row r="46" spans="2:65" x14ac:dyDescent="0.25">
      <c r="B46" s="36" t="s">
        <v>824</v>
      </c>
      <c r="C46" s="36" t="s">
        <v>825</v>
      </c>
      <c r="D46" s="38"/>
      <c r="E46" s="3">
        <v>0</v>
      </c>
      <c r="F46" s="2"/>
      <c r="G46" s="2">
        <v>315</v>
      </c>
      <c r="H46" s="4">
        <f t="shared" si="0"/>
        <v>15735</v>
      </c>
      <c r="I46" s="38">
        <v>0</v>
      </c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>
        <f t="shared" si="1"/>
        <v>2468</v>
      </c>
      <c r="AA46" s="32"/>
      <c r="AB46" s="33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>
        <f t="shared" si="2"/>
        <v>0</v>
      </c>
      <c r="AS46" s="32"/>
      <c r="AT46" s="33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>
        <f t="shared" si="3"/>
        <v>0</v>
      </c>
      <c r="BL46" s="7"/>
      <c r="BM46" s="2"/>
    </row>
    <row r="47" spans="2:65" x14ac:dyDescent="0.25">
      <c r="B47" s="36" t="s">
        <v>824</v>
      </c>
      <c r="C47" s="36" t="s">
        <v>826</v>
      </c>
      <c r="D47" s="38"/>
      <c r="E47" s="3">
        <v>0</v>
      </c>
      <c r="F47" s="2"/>
      <c r="G47" s="2">
        <v>305</v>
      </c>
      <c r="H47" s="4">
        <f t="shared" si="0"/>
        <v>15430</v>
      </c>
      <c r="I47" s="38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>
        <f t="shared" si="1"/>
        <v>2468</v>
      </c>
      <c r="AA47" s="32"/>
      <c r="AB47" s="33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>
        <f t="shared" si="2"/>
        <v>0</v>
      </c>
      <c r="AS47" s="32"/>
      <c r="AT47" s="33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>
        <f t="shared" si="3"/>
        <v>0</v>
      </c>
      <c r="BL47" s="7"/>
      <c r="BM47" s="2"/>
    </row>
    <row r="48" spans="2:65" x14ac:dyDescent="0.25">
      <c r="B48" s="36" t="s">
        <v>827</v>
      </c>
      <c r="C48" s="36" t="s">
        <v>290</v>
      </c>
      <c r="D48" s="38"/>
      <c r="E48" s="3"/>
      <c r="F48" s="2"/>
      <c r="G48" s="2"/>
      <c r="H48" s="4">
        <f t="shared" si="0"/>
        <v>15430</v>
      </c>
      <c r="I48" s="38"/>
      <c r="J48" s="3">
        <v>0</v>
      </c>
      <c r="K48" s="4">
        <v>10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>
        <f t="shared" si="1"/>
        <v>2458</v>
      </c>
      <c r="AA48" s="32"/>
      <c r="AB48" s="33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>
        <f t="shared" si="2"/>
        <v>0</v>
      </c>
      <c r="AS48" s="32"/>
      <c r="AT48" s="33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>
        <f t="shared" si="3"/>
        <v>0</v>
      </c>
      <c r="BL48" s="7"/>
      <c r="BM48" s="2"/>
    </row>
    <row r="49" spans="2:65" x14ac:dyDescent="0.25">
      <c r="B49" s="36" t="s">
        <v>828</v>
      </c>
      <c r="C49" s="36" t="s">
        <v>795</v>
      </c>
      <c r="D49" s="38"/>
      <c r="E49" s="3"/>
      <c r="F49" s="2"/>
      <c r="G49" s="2"/>
      <c r="H49" s="4">
        <f t="shared" si="0"/>
        <v>15430</v>
      </c>
      <c r="I49" s="38">
        <v>100</v>
      </c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>
        <f t="shared" si="1"/>
        <v>2558</v>
      </c>
      <c r="AA49" s="32"/>
      <c r="AB49" s="33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>
        <f t="shared" si="2"/>
        <v>0</v>
      </c>
      <c r="AS49" s="32"/>
      <c r="AT49" s="33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>
        <f t="shared" si="3"/>
        <v>0</v>
      </c>
      <c r="BL49" s="7"/>
      <c r="BM49" s="2"/>
    </row>
    <row r="50" spans="2:65" x14ac:dyDescent="0.25">
      <c r="B50" s="36" t="s">
        <v>829</v>
      </c>
      <c r="C50" s="36" t="s">
        <v>798</v>
      </c>
      <c r="D50" s="38">
        <v>1000</v>
      </c>
      <c r="E50" s="3">
        <v>0</v>
      </c>
      <c r="F50" s="2"/>
      <c r="G50" s="2"/>
      <c r="H50" s="4">
        <f t="shared" si="0"/>
        <v>16430</v>
      </c>
      <c r="I50" s="38">
        <v>0</v>
      </c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>
        <f t="shared" si="1"/>
        <v>2558</v>
      </c>
      <c r="AA50" s="32"/>
      <c r="AB50" s="33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>
        <f t="shared" si="2"/>
        <v>0</v>
      </c>
      <c r="AS50" s="32"/>
      <c r="AT50" s="33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>
        <f t="shared" si="3"/>
        <v>0</v>
      </c>
      <c r="BL50" s="7"/>
      <c r="BM50" s="2"/>
    </row>
    <row r="51" spans="2:65" x14ac:dyDescent="0.25">
      <c r="B51" s="36" t="s">
        <v>829</v>
      </c>
      <c r="C51" s="36" t="s">
        <v>804</v>
      </c>
      <c r="D51" s="38">
        <v>1000</v>
      </c>
      <c r="E51" s="3">
        <v>0</v>
      </c>
      <c r="F51" s="2"/>
      <c r="G51" s="2"/>
      <c r="H51" s="4">
        <f t="shared" si="0"/>
        <v>17430</v>
      </c>
      <c r="I51" s="38">
        <v>0</v>
      </c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>
        <f t="shared" si="1"/>
        <v>2558</v>
      </c>
      <c r="AA51" s="32"/>
      <c r="AB51" s="33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>
        <f t="shared" si="2"/>
        <v>0</v>
      </c>
      <c r="AS51" s="32"/>
      <c r="AT51" s="33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>
        <f t="shared" si="3"/>
        <v>0</v>
      </c>
      <c r="BL51" s="7"/>
      <c r="BM51" s="2"/>
    </row>
    <row r="52" spans="2:65" x14ac:dyDescent="0.25">
      <c r="B52" s="36" t="s">
        <v>830</v>
      </c>
      <c r="C52" s="36" t="s">
        <v>1779</v>
      </c>
      <c r="D52" s="38"/>
      <c r="E52" s="3">
        <v>-4500</v>
      </c>
      <c r="F52" s="2"/>
      <c r="G52" s="2"/>
      <c r="H52" s="4">
        <f t="shared" si="0"/>
        <v>12930</v>
      </c>
      <c r="I52" s="38">
        <v>0</v>
      </c>
      <c r="J52" s="3"/>
      <c r="K52" s="4"/>
      <c r="L52" s="4"/>
      <c r="M52" s="4"/>
      <c r="N52" s="4"/>
      <c r="O52" s="4"/>
      <c r="P52" s="4"/>
      <c r="Q52" s="4"/>
      <c r="R52" s="4">
        <v>4500</v>
      </c>
      <c r="S52" s="4"/>
      <c r="T52" s="4"/>
      <c r="U52" s="4"/>
      <c r="V52" s="4"/>
      <c r="W52" s="4"/>
      <c r="X52" s="4"/>
      <c r="Y52" s="4"/>
      <c r="Z52" s="4">
        <f t="shared" si="1"/>
        <v>7058</v>
      </c>
      <c r="AA52" s="32"/>
      <c r="AB52" s="33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>
        <f t="shared" si="2"/>
        <v>0</v>
      </c>
      <c r="AS52" s="32"/>
      <c r="AT52" s="33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>
        <f t="shared" si="3"/>
        <v>0</v>
      </c>
      <c r="BL52" s="7"/>
      <c r="BM52" s="2"/>
    </row>
    <row r="53" spans="2:65" x14ac:dyDescent="0.25">
      <c r="B53" s="36" t="s">
        <v>831</v>
      </c>
      <c r="C53" s="36" t="s">
        <v>335</v>
      </c>
      <c r="D53" s="38"/>
      <c r="E53" s="3"/>
      <c r="F53" s="2"/>
      <c r="G53" s="2"/>
      <c r="H53" s="4">
        <f t="shared" si="0"/>
        <v>12930</v>
      </c>
      <c r="I53" s="38"/>
      <c r="J53" s="3">
        <v>0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>
        <v>3000</v>
      </c>
      <c r="X53" s="4"/>
      <c r="Y53" s="4"/>
      <c r="Z53" s="4">
        <f t="shared" si="1"/>
        <v>4058</v>
      </c>
      <c r="AA53" s="32"/>
      <c r="AB53" s="33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>
        <f t="shared" si="2"/>
        <v>0</v>
      </c>
      <c r="AS53" s="32"/>
      <c r="AT53" s="33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>
        <f t="shared" si="3"/>
        <v>0</v>
      </c>
      <c r="BL53" s="7"/>
      <c r="BM53" s="2"/>
    </row>
    <row r="54" spans="2:65" x14ac:dyDescent="0.25">
      <c r="B54" s="36" t="s">
        <v>832</v>
      </c>
      <c r="C54" s="36" t="s">
        <v>308</v>
      </c>
      <c r="D54" s="38"/>
      <c r="E54" s="3"/>
      <c r="F54" s="2"/>
      <c r="G54" s="2"/>
      <c r="H54" s="4">
        <f t="shared" si="0"/>
        <v>12930</v>
      </c>
      <c r="I54" s="38"/>
      <c r="J54" s="3">
        <v>2000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>
        <f t="shared" si="1"/>
        <v>2058</v>
      </c>
      <c r="AA54" s="32"/>
      <c r="AB54" s="33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>
        <f t="shared" si="2"/>
        <v>0</v>
      </c>
      <c r="AS54" s="32"/>
      <c r="AT54" s="33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>
        <f t="shared" si="3"/>
        <v>0</v>
      </c>
      <c r="BL54" s="7">
        <v>2000</v>
      </c>
      <c r="BM54" s="2"/>
    </row>
    <row r="55" spans="2:65" x14ac:dyDescent="0.25">
      <c r="B55" s="36" t="s">
        <v>833</v>
      </c>
      <c r="C55" s="36" t="s">
        <v>351</v>
      </c>
      <c r="D55" s="38"/>
      <c r="E55" s="3"/>
      <c r="F55" s="2"/>
      <c r="G55" s="2"/>
      <c r="H55" s="4">
        <f t="shared" si="0"/>
        <v>12930</v>
      </c>
      <c r="I55" s="38">
        <v>0</v>
      </c>
      <c r="J55" s="3"/>
      <c r="K55" s="4"/>
      <c r="L55" s="4"/>
      <c r="M55" s="4">
        <v>104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>
        <f t="shared" si="1"/>
        <v>2162</v>
      </c>
      <c r="AA55" s="32"/>
      <c r="AB55" s="33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>
        <f t="shared" si="2"/>
        <v>0</v>
      </c>
      <c r="AS55" s="32"/>
      <c r="AT55" s="33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>
        <f t="shared" si="3"/>
        <v>0</v>
      </c>
      <c r="BL55" s="7"/>
      <c r="BM55" s="2"/>
    </row>
    <row r="56" spans="2:65" x14ac:dyDescent="0.25">
      <c r="B56" s="36" t="s">
        <v>833</v>
      </c>
      <c r="C56" s="36" t="s">
        <v>351</v>
      </c>
      <c r="D56" s="38"/>
      <c r="E56" s="3"/>
      <c r="F56" s="2"/>
      <c r="G56" s="2"/>
      <c r="H56" s="4">
        <f t="shared" si="0"/>
        <v>12930</v>
      </c>
      <c r="I56" s="38">
        <v>0</v>
      </c>
      <c r="J56" s="3"/>
      <c r="K56" s="4"/>
      <c r="L56" s="4"/>
      <c r="M56" s="4">
        <v>27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>
        <f t="shared" si="1"/>
        <v>2189</v>
      </c>
      <c r="AA56" s="32"/>
      <c r="AB56" s="33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>
        <f t="shared" si="2"/>
        <v>0</v>
      </c>
      <c r="AS56" s="32"/>
      <c r="AT56" s="33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>
        <f t="shared" si="3"/>
        <v>0</v>
      </c>
      <c r="BL56" s="7"/>
      <c r="BM56" s="2"/>
    </row>
    <row r="57" spans="2:65" x14ac:dyDescent="0.25">
      <c r="B57" s="36" t="s">
        <v>833</v>
      </c>
      <c r="C57" s="36" t="s">
        <v>351</v>
      </c>
      <c r="D57" s="38"/>
      <c r="E57" s="3"/>
      <c r="F57" s="2"/>
      <c r="G57" s="2"/>
      <c r="H57" s="4">
        <f t="shared" si="0"/>
        <v>12930</v>
      </c>
      <c r="I57" s="38">
        <v>0</v>
      </c>
      <c r="J57" s="3"/>
      <c r="K57" s="4"/>
      <c r="L57" s="4"/>
      <c r="M57" s="4">
        <v>25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>
        <f t="shared" si="1"/>
        <v>2214</v>
      </c>
      <c r="AA57" s="32"/>
      <c r="AB57" s="33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>
        <f t="shared" si="2"/>
        <v>0</v>
      </c>
      <c r="AS57" s="32"/>
      <c r="AT57" s="33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>
        <f t="shared" si="3"/>
        <v>0</v>
      </c>
      <c r="BL57" s="7"/>
      <c r="BM57" s="2"/>
    </row>
    <row r="58" spans="2:65" x14ac:dyDescent="0.25">
      <c r="B58" s="36" t="s">
        <v>833</v>
      </c>
      <c r="C58" s="36" t="s">
        <v>351</v>
      </c>
      <c r="D58" s="38"/>
      <c r="E58" s="3"/>
      <c r="F58" s="2"/>
      <c r="G58" s="2"/>
      <c r="H58" s="4">
        <f t="shared" si="0"/>
        <v>12930</v>
      </c>
      <c r="I58" s="38">
        <v>0</v>
      </c>
      <c r="J58" s="3"/>
      <c r="K58" s="4"/>
      <c r="L58" s="4"/>
      <c r="M58" s="4">
        <v>14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>
        <f t="shared" si="1"/>
        <v>2228</v>
      </c>
      <c r="AA58" s="32"/>
      <c r="AB58" s="33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>
        <f t="shared" si="2"/>
        <v>0</v>
      </c>
      <c r="AS58" s="32"/>
      <c r="AT58" s="33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>
        <f t="shared" si="3"/>
        <v>0</v>
      </c>
      <c r="BL58" s="7"/>
      <c r="BM58" s="2"/>
    </row>
    <row r="59" spans="2:65" x14ac:dyDescent="0.25">
      <c r="B59" s="36" t="s">
        <v>834</v>
      </c>
      <c r="C59" s="36" t="s">
        <v>794</v>
      </c>
      <c r="D59" s="38"/>
      <c r="E59" s="3"/>
      <c r="F59" s="2"/>
      <c r="G59" s="2"/>
      <c r="H59" s="4">
        <f t="shared" si="0"/>
        <v>12930</v>
      </c>
      <c r="I59" s="38">
        <v>1200</v>
      </c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>
        <f t="shared" si="1"/>
        <v>3428</v>
      </c>
      <c r="AA59" s="32"/>
      <c r="AB59" s="33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>
        <f t="shared" si="2"/>
        <v>0</v>
      </c>
      <c r="AS59" s="32"/>
      <c r="AT59" s="33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>
        <f t="shared" si="3"/>
        <v>0</v>
      </c>
      <c r="BL59" s="7"/>
      <c r="BM59" s="2"/>
    </row>
    <row r="60" spans="2:65" x14ac:dyDescent="0.25">
      <c r="B60" s="36" t="s">
        <v>835</v>
      </c>
      <c r="C60" s="36" t="s">
        <v>351</v>
      </c>
      <c r="D60" s="38"/>
      <c r="E60" s="3"/>
      <c r="F60" s="2"/>
      <c r="G60" s="2"/>
      <c r="H60" s="4">
        <f t="shared" si="0"/>
        <v>12930</v>
      </c>
      <c r="I60" s="38">
        <v>0</v>
      </c>
      <c r="J60" s="3"/>
      <c r="K60" s="4"/>
      <c r="L60" s="4"/>
      <c r="M60" s="4">
        <v>104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>
        <f t="shared" si="1"/>
        <v>3532</v>
      </c>
      <c r="AA60" s="32"/>
      <c r="AB60" s="33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>
        <f t="shared" si="2"/>
        <v>0</v>
      </c>
      <c r="AS60" s="32"/>
      <c r="AT60" s="33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>
        <f t="shared" si="3"/>
        <v>0</v>
      </c>
      <c r="BL60" s="7"/>
      <c r="BM60" s="2"/>
    </row>
    <row r="61" spans="2:65" x14ac:dyDescent="0.25">
      <c r="B61" s="36" t="s">
        <v>835</v>
      </c>
      <c r="C61" s="36" t="s">
        <v>351</v>
      </c>
      <c r="D61" s="38"/>
      <c r="E61" s="3"/>
      <c r="F61" s="2"/>
      <c r="G61" s="2"/>
      <c r="H61" s="4">
        <f t="shared" si="0"/>
        <v>12930</v>
      </c>
      <c r="I61" s="38">
        <v>0</v>
      </c>
      <c r="J61" s="3"/>
      <c r="K61" s="4"/>
      <c r="L61" s="4"/>
      <c r="M61" s="4">
        <v>27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>
        <f t="shared" si="1"/>
        <v>3559</v>
      </c>
      <c r="AA61" s="32"/>
      <c r="AB61" s="33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>
        <f t="shared" si="2"/>
        <v>0</v>
      </c>
      <c r="AS61" s="32"/>
      <c r="AT61" s="33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>
        <f t="shared" si="3"/>
        <v>0</v>
      </c>
      <c r="BL61" s="7"/>
      <c r="BM61" s="2"/>
    </row>
    <row r="62" spans="2:65" x14ac:dyDescent="0.25">
      <c r="B62" s="36" t="s">
        <v>835</v>
      </c>
      <c r="C62" s="36" t="s">
        <v>351</v>
      </c>
      <c r="D62" s="38"/>
      <c r="E62" s="3"/>
      <c r="F62" s="2"/>
      <c r="G62" s="2"/>
      <c r="H62" s="4">
        <f t="shared" si="0"/>
        <v>12930</v>
      </c>
      <c r="I62" s="38">
        <v>0</v>
      </c>
      <c r="J62" s="3"/>
      <c r="K62" s="4"/>
      <c r="L62" s="4"/>
      <c r="M62" s="4">
        <v>25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>
        <f t="shared" si="1"/>
        <v>3584</v>
      </c>
      <c r="AA62" s="32"/>
      <c r="AB62" s="33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>
        <f t="shared" si="2"/>
        <v>0</v>
      </c>
      <c r="AS62" s="32"/>
      <c r="AT62" s="33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>
        <f t="shared" si="3"/>
        <v>0</v>
      </c>
      <c r="BL62" s="7"/>
      <c r="BM62" s="2"/>
    </row>
    <row r="63" spans="2:65" x14ac:dyDescent="0.25">
      <c r="B63" s="36" t="s">
        <v>835</v>
      </c>
      <c r="C63" s="36" t="s">
        <v>351</v>
      </c>
      <c r="D63" s="38"/>
      <c r="E63" s="3"/>
      <c r="F63" s="2"/>
      <c r="G63" s="2"/>
      <c r="H63" s="4">
        <f t="shared" si="0"/>
        <v>12930</v>
      </c>
      <c r="I63" s="38">
        <v>0</v>
      </c>
      <c r="J63" s="3"/>
      <c r="K63" s="4"/>
      <c r="L63" s="4"/>
      <c r="M63" s="4">
        <v>7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>
        <f t="shared" si="1"/>
        <v>3591</v>
      </c>
      <c r="AA63" s="32"/>
      <c r="AB63" s="33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>
        <f t="shared" si="2"/>
        <v>0</v>
      </c>
      <c r="AS63" s="32"/>
      <c r="AT63" s="33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>
        <f t="shared" si="3"/>
        <v>0</v>
      </c>
      <c r="BL63" s="7"/>
      <c r="BM63" s="2"/>
    </row>
    <row r="64" spans="2:65" x14ac:dyDescent="0.25">
      <c r="B64" s="36" t="s">
        <v>836</v>
      </c>
      <c r="C64" s="36" t="s">
        <v>351</v>
      </c>
      <c r="D64" s="38"/>
      <c r="E64" s="3"/>
      <c r="F64" s="2"/>
      <c r="G64" s="2"/>
      <c r="H64" s="4">
        <f t="shared" si="0"/>
        <v>12930</v>
      </c>
      <c r="I64" s="38">
        <v>0</v>
      </c>
      <c r="J64" s="3"/>
      <c r="K64" s="4"/>
      <c r="L64" s="4"/>
      <c r="M64" s="4">
        <v>19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>
        <f t="shared" si="1"/>
        <v>3610</v>
      </c>
      <c r="AA64" s="32"/>
      <c r="AB64" s="33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>
        <f t="shared" si="2"/>
        <v>0</v>
      </c>
      <c r="AS64" s="32"/>
      <c r="AT64" s="33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>
        <f t="shared" si="3"/>
        <v>0</v>
      </c>
      <c r="BL64" s="7"/>
      <c r="BM64" s="2"/>
    </row>
    <row r="65" spans="2:65" x14ac:dyDescent="0.25">
      <c r="B65" s="36" t="s">
        <v>837</v>
      </c>
      <c r="C65" s="36" t="s">
        <v>1779</v>
      </c>
      <c r="D65" s="38"/>
      <c r="E65" s="3">
        <v>-5000</v>
      </c>
      <c r="F65" s="2"/>
      <c r="G65" s="2"/>
      <c r="H65" s="4">
        <f t="shared" si="0"/>
        <v>7930</v>
      </c>
      <c r="I65" s="38">
        <v>0</v>
      </c>
      <c r="J65" s="3"/>
      <c r="K65" s="4"/>
      <c r="L65" s="4"/>
      <c r="M65" s="4"/>
      <c r="N65" s="4"/>
      <c r="O65" s="4"/>
      <c r="P65" s="4"/>
      <c r="Q65" s="4"/>
      <c r="R65" s="4">
        <v>5000</v>
      </c>
      <c r="S65" s="4"/>
      <c r="T65" s="4"/>
      <c r="U65" s="4"/>
      <c r="V65" s="4"/>
      <c r="W65" s="4"/>
      <c r="X65" s="4"/>
      <c r="Y65" s="4"/>
      <c r="Z65" s="4">
        <f t="shared" si="1"/>
        <v>8610</v>
      </c>
      <c r="AA65" s="32"/>
      <c r="AB65" s="33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>
        <f t="shared" si="2"/>
        <v>0</v>
      </c>
      <c r="AS65" s="32"/>
      <c r="AT65" s="33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>
        <f t="shared" si="3"/>
        <v>0</v>
      </c>
      <c r="BL65" s="7"/>
      <c r="BM65" s="2"/>
    </row>
    <row r="66" spans="2:65" x14ac:dyDescent="0.25">
      <c r="B66" s="36" t="s">
        <v>838</v>
      </c>
      <c r="C66" s="36" t="s">
        <v>351</v>
      </c>
      <c r="D66" s="38"/>
      <c r="E66" s="3"/>
      <c r="F66" s="2"/>
      <c r="G66" s="2"/>
      <c r="H66" s="4">
        <f t="shared" si="0"/>
        <v>7930</v>
      </c>
      <c r="I66" s="38">
        <v>0</v>
      </c>
      <c r="J66" s="3"/>
      <c r="K66" s="4"/>
      <c r="L66" s="4"/>
      <c r="M66" s="38">
        <v>104</v>
      </c>
      <c r="N66" s="47"/>
      <c r="O66" s="47"/>
      <c r="P66" s="4"/>
      <c r="Q66" s="4"/>
      <c r="R66" s="4"/>
      <c r="S66" s="4"/>
      <c r="T66" s="4"/>
      <c r="U66" s="4"/>
      <c r="V66" s="4"/>
      <c r="W66" s="4"/>
      <c r="X66" s="4"/>
      <c r="Y66" s="4"/>
      <c r="Z66" s="4">
        <f t="shared" si="1"/>
        <v>8714</v>
      </c>
      <c r="AA66" s="32"/>
      <c r="AB66" s="33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>
        <f t="shared" si="2"/>
        <v>0</v>
      </c>
      <c r="AS66" s="32"/>
      <c r="AT66" s="33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>
        <f t="shared" si="3"/>
        <v>0</v>
      </c>
      <c r="BL66" s="7"/>
      <c r="BM66" s="2"/>
    </row>
    <row r="67" spans="2:65" x14ac:dyDescent="0.25">
      <c r="B67" s="36" t="s">
        <v>838</v>
      </c>
      <c r="C67" s="36" t="s">
        <v>351</v>
      </c>
      <c r="D67" s="38"/>
      <c r="E67" s="3"/>
      <c r="F67" s="2"/>
      <c r="G67" s="2"/>
      <c r="H67" s="4">
        <f t="shared" si="0"/>
        <v>7930</v>
      </c>
      <c r="I67" s="38">
        <v>0</v>
      </c>
      <c r="J67" s="3"/>
      <c r="K67" s="4"/>
      <c r="L67" s="4"/>
      <c r="M67" s="38">
        <v>27</v>
      </c>
      <c r="N67" s="47"/>
      <c r="O67" s="47"/>
      <c r="P67" s="4"/>
      <c r="Q67" s="4"/>
      <c r="R67" s="4"/>
      <c r="S67" s="4"/>
      <c r="T67" s="4"/>
      <c r="U67" s="4"/>
      <c r="V67" s="4"/>
      <c r="W67" s="4"/>
      <c r="X67" s="4"/>
      <c r="Y67" s="4"/>
      <c r="Z67" s="4">
        <f t="shared" si="1"/>
        <v>8741</v>
      </c>
      <c r="AA67" s="32"/>
      <c r="AB67" s="33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>
        <f t="shared" si="2"/>
        <v>0</v>
      </c>
      <c r="AS67" s="32"/>
      <c r="AT67" s="33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>
        <f t="shared" si="3"/>
        <v>0</v>
      </c>
      <c r="BL67" s="7"/>
      <c r="BM67" s="2"/>
    </row>
    <row r="68" spans="2:65" x14ac:dyDescent="0.25">
      <c r="B68" s="36" t="s">
        <v>838</v>
      </c>
      <c r="C68" s="36" t="s">
        <v>351</v>
      </c>
      <c r="D68" s="38"/>
      <c r="E68" s="3"/>
      <c r="F68" s="2"/>
      <c r="G68" s="2"/>
      <c r="H68" s="4">
        <f t="shared" ref="H68:H131" si="4">H67+D68+E68-G68-F68</f>
        <v>7930</v>
      </c>
      <c r="I68" s="38">
        <v>0</v>
      </c>
      <c r="J68" s="3"/>
      <c r="K68" s="4"/>
      <c r="L68" s="4"/>
      <c r="M68" s="38">
        <v>25</v>
      </c>
      <c r="N68" s="47"/>
      <c r="O68" s="47"/>
      <c r="P68" s="4"/>
      <c r="Q68" s="4"/>
      <c r="R68" s="4"/>
      <c r="S68" s="4"/>
      <c r="T68" s="4"/>
      <c r="U68" s="4"/>
      <c r="V68" s="4"/>
      <c r="W68" s="4"/>
      <c r="X68" s="4"/>
      <c r="Y68" s="4"/>
      <c r="Z68" s="4">
        <f t="shared" ref="Z68:Z131" si="5">Z67+(I68+L68+M68+N68+O68+R68+S68+T68+U68+V68)-(J68+K68+P68+Q68+W68+X68+Y68)</f>
        <v>8766</v>
      </c>
      <c r="AA68" s="32"/>
      <c r="AB68" s="33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>
        <f t="shared" ref="AR68:AR131" si="6">AR67+(AA68+AD68+AE68+AF68+AG68+AJ68+AK68+AL68+AM68+AN68)-(AB68+AC68+AH68+AI68+AO68+AP68+AQ68)</f>
        <v>0</v>
      </c>
      <c r="AS68" s="32"/>
      <c r="AT68" s="33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>
        <f t="shared" ref="BJ68:BJ131" si="7">BJ67+(AS68+AV68+AW68+AX68+AY68+BB68+BC68+BD68+BE68+BF68)-(AT68+AU68+AZ68+BA68+BG68+BH68+BI68)</f>
        <v>0</v>
      </c>
      <c r="BL68" s="7"/>
      <c r="BM68" s="2"/>
    </row>
    <row r="69" spans="2:65" x14ac:dyDescent="0.25">
      <c r="B69" s="36" t="s">
        <v>838</v>
      </c>
      <c r="C69" s="36" t="s">
        <v>351</v>
      </c>
      <c r="D69" s="38"/>
      <c r="E69" s="3"/>
      <c r="F69" s="2"/>
      <c r="G69" s="2"/>
      <c r="H69" s="4">
        <f t="shared" si="4"/>
        <v>7930</v>
      </c>
      <c r="I69" s="38">
        <v>0</v>
      </c>
      <c r="J69" s="3"/>
      <c r="K69" s="4"/>
      <c r="L69" s="4"/>
      <c r="M69" s="38">
        <v>7</v>
      </c>
      <c r="N69" s="47"/>
      <c r="O69" s="47"/>
      <c r="P69" s="4"/>
      <c r="Q69" s="4"/>
      <c r="R69" s="4"/>
      <c r="S69" s="4"/>
      <c r="T69" s="4"/>
      <c r="U69" s="4"/>
      <c r="V69" s="4"/>
      <c r="W69" s="4"/>
      <c r="X69" s="4"/>
      <c r="Y69" s="4"/>
      <c r="Z69" s="4">
        <f t="shared" si="5"/>
        <v>8773</v>
      </c>
      <c r="AA69" s="32"/>
      <c r="AB69" s="33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>
        <f t="shared" si="6"/>
        <v>0</v>
      </c>
      <c r="AS69" s="32"/>
      <c r="AT69" s="33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>
        <f t="shared" si="7"/>
        <v>0</v>
      </c>
      <c r="BL69" s="7"/>
      <c r="BM69" s="2"/>
    </row>
    <row r="70" spans="2:65" x14ac:dyDescent="0.25">
      <c r="B70" s="36" t="s">
        <v>838</v>
      </c>
      <c r="C70" s="36" t="s">
        <v>351</v>
      </c>
      <c r="D70" s="38"/>
      <c r="E70" s="3"/>
      <c r="F70" s="2"/>
      <c r="G70" s="2"/>
      <c r="H70" s="4">
        <f t="shared" si="4"/>
        <v>7930</v>
      </c>
      <c r="I70" s="38">
        <v>0</v>
      </c>
      <c r="J70" s="3"/>
      <c r="K70" s="4"/>
      <c r="L70" s="4"/>
      <c r="M70" s="38">
        <v>14</v>
      </c>
      <c r="N70" s="47"/>
      <c r="O70" s="47"/>
      <c r="P70" s="4"/>
      <c r="Q70" s="4"/>
      <c r="R70" s="4"/>
      <c r="S70" s="4"/>
      <c r="T70" s="4"/>
      <c r="U70" s="4"/>
      <c r="V70" s="4"/>
      <c r="W70" s="4"/>
      <c r="X70" s="4"/>
      <c r="Y70" s="4"/>
      <c r="Z70" s="4">
        <f t="shared" si="5"/>
        <v>8787</v>
      </c>
      <c r="AA70" s="32"/>
      <c r="AB70" s="33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>
        <f t="shared" si="6"/>
        <v>0</v>
      </c>
      <c r="AS70" s="32"/>
      <c r="AT70" s="33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>
        <f t="shared" si="7"/>
        <v>0</v>
      </c>
      <c r="BL70" s="7"/>
      <c r="BM70" s="2"/>
    </row>
    <row r="71" spans="2:65" x14ac:dyDescent="0.25">
      <c r="B71" s="36" t="s">
        <v>839</v>
      </c>
      <c r="C71" s="36" t="s">
        <v>351</v>
      </c>
      <c r="D71" s="38"/>
      <c r="E71" s="3"/>
      <c r="F71" s="2"/>
      <c r="G71" s="2"/>
      <c r="H71" s="4">
        <f t="shared" si="4"/>
        <v>7930</v>
      </c>
      <c r="I71" s="38">
        <v>0</v>
      </c>
      <c r="J71" s="3"/>
      <c r="K71" s="4"/>
      <c r="L71" s="4"/>
      <c r="M71" s="38">
        <v>104</v>
      </c>
      <c r="N71" s="47"/>
      <c r="O71" s="47"/>
      <c r="P71" s="4"/>
      <c r="Q71" s="4"/>
      <c r="R71" s="4"/>
      <c r="S71" s="4"/>
      <c r="T71" s="4"/>
      <c r="U71" s="4"/>
      <c r="V71" s="4"/>
      <c r="W71" s="4"/>
      <c r="X71" s="4"/>
      <c r="Y71" s="4"/>
      <c r="Z71" s="4">
        <f t="shared" si="5"/>
        <v>8891</v>
      </c>
      <c r="AA71" s="32"/>
      <c r="AB71" s="33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>
        <f t="shared" si="6"/>
        <v>0</v>
      </c>
      <c r="AS71" s="32"/>
      <c r="AT71" s="33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>
        <f t="shared" si="7"/>
        <v>0</v>
      </c>
      <c r="BL71" s="7"/>
      <c r="BM71" s="2"/>
    </row>
    <row r="72" spans="2:65" x14ac:dyDescent="0.25">
      <c r="B72" s="36" t="s">
        <v>839</v>
      </c>
      <c r="C72" s="36" t="s">
        <v>351</v>
      </c>
      <c r="D72" s="38"/>
      <c r="E72" s="3"/>
      <c r="F72" s="2"/>
      <c r="G72" s="2"/>
      <c r="H72" s="4">
        <f t="shared" si="4"/>
        <v>7930</v>
      </c>
      <c r="I72" s="38">
        <v>0</v>
      </c>
      <c r="J72" s="3"/>
      <c r="K72" s="4"/>
      <c r="L72" s="4"/>
      <c r="M72" s="38">
        <v>27</v>
      </c>
      <c r="N72" s="47"/>
      <c r="O72" s="47"/>
      <c r="P72" s="4"/>
      <c r="Q72" s="4"/>
      <c r="R72" s="4"/>
      <c r="S72" s="4"/>
      <c r="T72" s="4"/>
      <c r="U72" s="4"/>
      <c r="V72" s="4"/>
      <c r="W72" s="4"/>
      <c r="X72" s="4"/>
      <c r="Y72" s="4"/>
      <c r="Z72" s="4">
        <f t="shared" si="5"/>
        <v>8918</v>
      </c>
      <c r="AA72" s="32"/>
      <c r="AB72" s="33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>
        <f t="shared" si="6"/>
        <v>0</v>
      </c>
      <c r="AS72" s="32"/>
      <c r="AT72" s="33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>
        <f t="shared" si="7"/>
        <v>0</v>
      </c>
      <c r="BL72" s="7"/>
      <c r="BM72" s="2"/>
    </row>
    <row r="73" spans="2:65" x14ac:dyDescent="0.25">
      <c r="B73" s="36" t="s">
        <v>839</v>
      </c>
      <c r="C73" s="36" t="s">
        <v>351</v>
      </c>
      <c r="D73" s="38"/>
      <c r="E73" s="3"/>
      <c r="F73" s="2"/>
      <c r="G73" s="2"/>
      <c r="H73" s="4">
        <f t="shared" si="4"/>
        <v>7930</v>
      </c>
      <c r="I73" s="38">
        <v>0</v>
      </c>
      <c r="J73" s="3"/>
      <c r="K73" s="4"/>
      <c r="L73" s="4"/>
      <c r="M73" s="38">
        <v>25</v>
      </c>
      <c r="N73" s="47"/>
      <c r="O73" s="47"/>
      <c r="P73" s="4"/>
      <c r="Q73" s="4"/>
      <c r="R73" s="4"/>
      <c r="S73" s="4"/>
      <c r="T73" s="4"/>
      <c r="U73" s="4"/>
      <c r="V73" s="4"/>
      <c r="W73" s="4"/>
      <c r="X73" s="4"/>
      <c r="Y73" s="4"/>
      <c r="Z73" s="4">
        <f t="shared" si="5"/>
        <v>8943</v>
      </c>
      <c r="AA73" s="32"/>
      <c r="AB73" s="33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>
        <f t="shared" si="6"/>
        <v>0</v>
      </c>
      <c r="AS73" s="32"/>
      <c r="AT73" s="33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>
        <f t="shared" si="7"/>
        <v>0</v>
      </c>
      <c r="BL73" s="7"/>
      <c r="BM73" s="2"/>
    </row>
    <row r="74" spans="2:65" x14ac:dyDescent="0.25">
      <c r="B74" s="36" t="s">
        <v>839</v>
      </c>
      <c r="C74" s="36" t="s">
        <v>351</v>
      </c>
      <c r="D74" s="38"/>
      <c r="E74" s="3"/>
      <c r="F74" s="2"/>
      <c r="G74" s="2"/>
      <c r="H74" s="4">
        <f t="shared" si="4"/>
        <v>7930</v>
      </c>
      <c r="I74" s="38">
        <v>0</v>
      </c>
      <c r="J74" s="3"/>
      <c r="K74" s="4"/>
      <c r="L74" s="4"/>
      <c r="M74" s="38">
        <v>7</v>
      </c>
      <c r="N74" s="47"/>
      <c r="O74" s="47"/>
      <c r="P74" s="4"/>
      <c r="Q74" s="4"/>
      <c r="R74" s="4"/>
      <c r="S74" s="4"/>
      <c r="T74" s="4"/>
      <c r="U74" s="4"/>
      <c r="V74" s="4"/>
      <c r="W74" s="4"/>
      <c r="X74" s="4"/>
      <c r="Y74" s="4"/>
      <c r="Z74" s="4">
        <f t="shared" si="5"/>
        <v>8950</v>
      </c>
      <c r="AA74" s="32"/>
      <c r="AB74" s="33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>
        <f t="shared" si="6"/>
        <v>0</v>
      </c>
      <c r="AS74" s="32"/>
      <c r="AT74" s="33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>
        <f t="shared" si="7"/>
        <v>0</v>
      </c>
      <c r="BL74" s="7"/>
      <c r="BM74" s="2"/>
    </row>
    <row r="75" spans="2:65" x14ac:dyDescent="0.25">
      <c r="B75" s="36" t="s">
        <v>839</v>
      </c>
      <c r="C75" s="36" t="s">
        <v>351</v>
      </c>
      <c r="D75" s="38"/>
      <c r="E75" s="3"/>
      <c r="F75" s="2"/>
      <c r="G75" s="2"/>
      <c r="H75" s="4">
        <f t="shared" si="4"/>
        <v>7930</v>
      </c>
      <c r="I75" s="38">
        <v>0</v>
      </c>
      <c r="J75" s="3"/>
      <c r="K75" s="4"/>
      <c r="L75" s="4"/>
      <c r="M75" s="38">
        <v>14</v>
      </c>
      <c r="N75" s="47"/>
      <c r="O75" s="47"/>
      <c r="P75" s="4"/>
      <c r="Q75" s="4"/>
      <c r="R75" s="4"/>
      <c r="S75" s="4"/>
      <c r="T75" s="4"/>
      <c r="U75" s="4"/>
      <c r="V75" s="4"/>
      <c r="W75" s="4"/>
      <c r="X75" s="4"/>
      <c r="Y75" s="4"/>
      <c r="Z75" s="4">
        <f t="shared" si="5"/>
        <v>8964</v>
      </c>
      <c r="AA75" s="32"/>
      <c r="AB75" s="33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>
        <f t="shared" si="6"/>
        <v>0</v>
      </c>
      <c r="AS75" s="32"/>
      <c r="AT75" s="33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>
        <f t="shared" si="7"/>
        <v>0</v>
      </c>
      <c r="BL75" s="7"/>
      <c r="BM75" s="2"/>
    </row>
    <row r="76" spans="2:65" x14ac:dyDescent="0.25">
      <c r="B76" s="36" t="s">
        <v>840</v>
      </c>
      <c r="C76" s="36" t="s">
        <v>798</v>
      </c>
      <c r="D76" s="38">
        <v>0</v>
      </c>
      <c r="E76" s="3">
        <v>0</v>
      </c>
      <c r="F76" s="2"/>
      <c r="G76" s="2"/>
      <c r="H76" s="4">
        <f t="shared" si="4"/>
        <v>7930</v>
      </c>
      <c r="I76" s="38">
        <v>2000</v>
      </c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>
        <f t="shared" si="5"/>
        <v>10964</v>
      </c>
      <c r="AA76" s="32"/>
      <c r="AB76" s="33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>
        <f t="shared" si="6"/>
        <v>0</v>
      </c>
      <c r="AS76" s="32"/>
      <c r="AT76" s="33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>
        <f t="shared" si="7"/>
        <v>0</v>
      </c>
      <c r="BL76" s="7"/>
      <c r="BM76" s="2"/>
    </row>
    <row r="77" spans="2:65" x14ac:dyDescent="0.25">
      <c r="B77" s="36" t="s">
        <v>840</v>
      </c>
      <c r="C77" s="36" t="s">
        <v>787</v>
      </c>
      <c r="D77" s="38">
        <v>2500</v>
      </c>
      <c r="E77" s="3"/>
      <c r="F77" s="2"/>
      <c r="G77" s="2"/>
      <c r="H77" s="4">
        <f t="shared" si="4"/>
        <v>10430</v>
      </c>
      <c r="I77" s="38">
        <v>0</v>
      </c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>
        <f t="shared" si="5"/>
        <v>10964</v>
      </c>
      <c r="AA77" s="32"/>
      <c r="AB77" s="33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>
        <f t="shared" si="6"/>
        <v>0</v>
      </c>
      <c r="AS77" s="32"/>
      <c r="AT77" s="33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>
        <f t="shared" si="7"/>
        <v>0</v>
      </c>
      <c r="BL77" s="7"/>
      <c r="BM77" s="2"/>
    </row>
    <row r="78" spans="2:65" x14ac:dyDescent="0.25">
      <c r="B78" s="36" t="s">
        <v>841</v>
      </c>
      <c r="C78" s="36" t="s">
        <v>351</v>
      </c>
      <c r="D78" s="38"/>
      <c r="E78" s="3"/>
      <c r="F78" s="2"/>
      <c r="G78" s="2"/>
      <c r="H78" s="4">
        <f t="shared" si="4"/>
        <v>10430</v>
      </c>
      <c r="I78" s="38">
        <v>0</v>
      </c>
      <c r="J78" s="3"/>
      <c r="K78" s="4"/>
      <c r="L78" s="4"/>
      <c r="M78" s="38">
        <v>104</v>
      </c>
      <c r="N78" s="47"/>
      <c r="O78" s="47"/>
      <c r="P78" s="4"/>
      <c r="Q78" s="4"/>
      <c r="R78" s="4"/>
      <c r="S78" s="4"/>
      <c r="T78" s="4"/>
      <c r="U78" s="4"/>
      <c r="V78" s="4"/>
      <c r="W78" s="4"/>
      <c r="X78" s="4"/>
      <c r="Y78" s="4"/>
      <c r="Z78" s="4">
        <f t="shared" si="5"/>
        <v>11068</v>
      </c>
      <c r="AA78" s="32"/>
      <c r="AB78" s="33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>
        <f t="shared" si="6"/>
        <v>0</v>
      </c>
      <c r="AS78" s="32"/>
      <c r="AT78" s="33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>
        <f t="shared" si="7"/>
        <v>0</v>
      </c>
      <c r="BL78" s="7"/>
      <c r="BM78" s="2"/>
    </row>
    <row r="79" spans="2:65" x14ac:dyDescent="0.25">
      <c r="B79" s="36" t="s">
        <v>841</v>
      </c>
      <c r="C79" s="36" t="s">
        <v>351</v>
      </c>
      <c r="D79" s="38"/>
      <c r="E79" s="3"/>
      <c r="F79" s="2"/>
      <c r="G79" s="2"/>
      <c r="H79" s="4">
        <f t="shared" si="4"/>
        <v>10430</v>
      </c>
      <c r="I79" s="38">
        <v>0</v>
      </c>
      <c r="J79" s="3"/>
      <c r="K79" s="4"/>
      <c r="L79" s="4"/>
      <c r="M79" s="38">
        <v>27</v>
      </c>
      <c r="N79" s="47"/>
      <c r="O79" s="47"/>
      <c r="P79" s="4"/>
      <c r="Q79" s="4"/>
      <c r="R79" s="4"/>
      <c r="S79" s="4"/>
      <c r="T79" s="4"/>
      <c r="U79" s="4"/>
      <c r="V79" s="4"/>
      <c r="W79" s="4"/>
      <c r="X79" s="4"/>
      <c r="Y79" s="4"/>
      <c r="Z79" s="4">
        <f t="shared" si="5"/>
        <v>11095</v>
      </c>
      <c r="AA79" s="32"/>
      <c r="AB79" s="33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>
        <f t="shared" si="6"/>
        <v>0</v>
      </c>
      <c r="AS79" s="32"/>
      <c r="AT79" s="33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>
        <f t="shared" si="7"/>
        <v>0</v>
      </c>
      <c r="BL79" s="7"/>
      <c r="BM79" s="2"/>
    </row>
    <row r="80" spans="2:65" x14ac:dyDescent="0.25">
      <c r="B80" s="36" t="s">
        <v>841</v>
      </c>
      <c r="C80" s="36" t="s">
        <v>351</v>
      </c>
      <c r="D80" s="38"/>
      <c r="E80" s="3"/>
      <c r="F80" s="2"/>
      <c r="G80" s="2"/>
      <c r="H80" s="4">
        <f t="shared" si="4"/>
        <v>10430</v>
      </c>
      <c r="I80" s="38">
        <v>0</v>
      </c>
      <c r="J80" s="3"/>
      <c r="K80" s="4"/>
      <c r="L80" s="4"/>
      <c r="M80" s="38">
        <v>25</v>
      </c>
      <c r="N80" s="47"/>
      <c r="O80" s="47"/>
      <c r="P80" s="4"/>
      <c r="Q80" s="4"/>
      <c r="R80" s="4"/>
      <c r="S80" s="4"/>
      <c r="T80" s="4"/>
      <c r="U80" s="4"/>
      <c r="V80" s="4"/>
      <c r="W80" s="4"/>
      <c r="X80" s="4"/>
      <c r="Y80" s="4"/>
      <c r="Z80" s="4">
        <f t="shared" si="5"/>
        <v>11120</v>
      </c>
      <c r="AA80" s="32"/>
      <c r="AB80" s="33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>
        <f t="shared" si="6"/>
        <v>0</v>
      </c>
      <c r="AS80" s="32"/>
      <c r="AT80" s="33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>
        <f t="shared" si="7"/>
        <v>0</v>
      </c>
      <c r="BL80" s="7"/>
      <c r="BM80" s="2"/>
    </row>
    <row r="81" spans="2:65" x14ac:dyDescent="0.25">
      <c r="B81" s="36" t="s">
        <v>841</v>
      </c>
      <c r="C81" s="36" t="s">
        <v>351</v>
      </c>
      <c r="D81" s="38"/>
      <c r="E81" s="3"/>
      <c r="F81" s="2"/>
      <c r="G81" s="2"/>
      <c r="H81" s="4">
        <f t="shared" si="4"/>
        <v>10430</v>
      </c>
      <c r="I81" s="38">
        <v>0</v>
      </c>
      <c r="J81" s="3"/>
      <c r="K81" s="4"/>
      <c r="L81" s="4"/>
      <c r="M81" s="38">
        <v>7</v>
      </c>
      <c r="N81" s="47"/>
      <c r="O81" s="47"/>
      <c r="P81" s="4"/>
      <c r="Q81" s="4"/>
      <c r="R81" s="4"/>
      <c r="S81" s="4"/>
      <c r="T81" s="4"/>
      <c r="U81" s="4"/>
      <c r="V81" s="4"/>
      <c r="W81" s="4"/>
      <c r="X81" s="4"/>
      <c r="Y81" s="4"/>
      <c r="Z81" s="4">
        <f t="shared" si="5"/>
        <v>11127</v>
      </c>
      <c r="AA81" s="32"/>
      <c r="AB81" s="33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>
        <f t="shared" si="6"/>
        <v>0</v>
      </c>
      <c r="AS81" s="32"/>
      <c r="AT81" s="33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>
        <f t="shared" si="7"/>
        <v>0</v>
      </c>
      <c r="BL81" s="7"/>
      <c r="BM81" s="2"/>
    </row>
    <row r="82" spans="2:65" x14ac:dyDescent="0.25">
      <c r="B82" s="36" t="s">
        <v>841</v>
      </c>
      <c r="C82" s="36" t="s">
        <v>351</v>
      </c>
      <c r="D82" s="38"/>
      <c r="E82" s="3"/>
      <c r="F82" s="2"/>
      <c r="G82" s="2"/>
      <c r="H82" s="4">
        <f t="shared" si="4"/>
        <v>10430</v>
      </c>
      <c r="I82" s="38">
        <v>0</v>
      </c>
      <c r="J82" s="3"/>
      <c r="K82" s="4"/>
      <c r="L82" s="4"/>
      <c r="M82" s="38">
        <v>14</v>
      </c>
      <c r="N82" s="47"/>
      <c r="O82" s="47"/>
      <c r="P82" s="4"/>
      <c r="Q82" s="4"/>
      <c r="R82" s="4"/>
      <c r="S82" s="4"/>
      <c r="T82" s="4"/>
      <c r="U82" s="4"/>
      <c r="V82" s="4"/>
      <c r="W82" s="4"/>
      <c r="X82" s="4"/>
      <c r="Y82" s="4"/>
      <c r="Z82" s="4">
        <f t="shared" si="5"/>
        <v>11141</v>
      </c>
      <c r="AA82" s="32"/>
      <c r="AB82" s="33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>
        <f t="shared" si="6"/>
        <v>0</v>
      </c>
      <c r="AS82" s="32"/>
      <c r="AT82" s="33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>
        <f t="shared" si="7"/>
        <v>0</v>
      </c>
      <c r="BL82" s="7"/>
      <c r="BM82" s="2"/>
    </row>
    <row r="83" spans="2:65" x14ac:dyDescent="0.25">
      <c r="B83" s="36" t="s">
        <v>841</v>
      </c>
      <c r="C83" s="36" t="s">
        <v>232</v>
      </c>
      <c r="D83" s="38"/>
      <c r="E83" s="3"/>
      <c r="F83" s="2"/>
      <c r="G83" s="2"/>
      <c r="H83" s="4">
        <f t="shared" si="4"/>
        <v>10430</v>
      </c>
      <c r="I83" s="38">
        <v>0</v>
      </c>
      <c r="J83" s="3"/>
      <c r="K83" s="4"/>
      <c r="L83" s="4">
        <v>76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>
        <f t="shared" si="5"/>
        <v>11217</v>
      </c>
      <c r="AA83" s="32"/>
      <c r="AB83" s="33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>
        <f t="shared" si="6"/>
        <v>0</v>
      </c>
      <c r="AS83" s="32"/>
      <c r="AT83" s="33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>
        <f t="shared" si="7"/>
        <v>0</v>
      </c>
      <c r="BL83" s="7"/>
      <c r="BM83" s="2"/>
    </row>
    <row r="84" spans="2:65" x14ac:dyDescent="0.25">
      <c r="B84" s="36" t="s">
        <v>842</v>
      </c>
      <c r="C84" s="36" t="s">
        <v>335</v>
      </c>
      <c r="D84" s="38"/>
      <c r="E84" s="3"/>
      <c r="F84" s="2"/>
      <c r="G84" s="2"/>
      <c r="H84" s="4">
        <f t="shared" si="4"/>
        <v>10430</v>
      </c>
      <c r="I84" s="38">
        <v>0</v>
      </c>
      <c r="J84" s="3">
        <v>0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>
        <v>10000</v>
      </c>
      <c r="X84" s="4"/>
      <c r="Y84" s="4"/>
      <c r="Z84" s="4">
        <f t="shared" si="5"/>
        <v>1217</v>
      </c>
      <c r="AA84" s="32"/>
      <c r="AB84" s="33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>
        <f t="shared" si="6"/>
        <v>0</v>
      </c>
      <c r="AS84" s="32"/>
      <c r="AT84" s="33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>
        <f t="shared" si="7"/>
        <v>0</v>
      </c>
      <c r="BL84" s="7"/>
      <c r="BM84" s="2"/>
    </row>
    <row r="85" spans="2:65" x14ac:dyDescent="0.25">
      <c r="B85" s="36" t="s">
        <v>841</v>
      </c>
      <c r="C85" s="36" t="s">
        <v>843</v>
      </c>
      <c r="D85" s="38"/>
      <c r="E85" s="3"/>
      <c r="F85" s="2"/>
      <c r="G85" s="2"/>
      <c r="H85" s="4">
        <f t="shared" si="4"/>
        <v>10430</v>
      </c>
      <c r="I85" s="38">
        <v>5000</v>
      </c>
      <c r="J85" s="3">
        <v>0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>
        <f t="shared" si="5"/>
        <v>6217</v>
      </c>
      <c r="AA85" s="32"/>
      <c r="AB85" s="33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>
        <f t="shared" si="6"/>
        <v>0</v>
      </c>
      <c r="AS85" s="32"/>
      <c r="AT85" s="33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>
        <f t="shared" si="7"/>
        <v>0</v>
      </c>
      <c r="BL85" s="7"/>
      <c r="BM85" s="2"/>
    </row>
    <row r="86" spans="2:65" x14ac:dyDescent="0.25">
      <c r="B86" s="36" t="s">
        <v>844</v>
      </c>
      <c r="C86" s="36" t="s">
        <v>209</v>
      </c>
      <c r="D86" s="38">
        <v>10000</v>
      </c>
      <c r="E86" s="3"/>
      <c r="F86" s="2"/>
      <c r="G86" s="2"/>
      <c r="H86" s="4">
        <f t="shared" si="4"/>
        <v>20430</v>
      </c>
      <c r="I86" s="38">
        <v>0</v>
      </c>
      <c r="J86" s="3">
        <v>0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>
        <f t="shared" si="5"/>
        <v>6217</v>
      </c>
      <c r="AA86" s="32"/>
      <c r="AB86" s="33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>
        <f t="shared" si="6"/>
        <v>0</v>
      </c>
      <c r="AS86" s="32"/>
      <c r="AT86" s="33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>
        <f t="shared" si="7"/>
        <v>0</v>
      </c>
      <c r="BL86" s="7"/>
      <c r="BM86" s="2"/>
    </row>
    <row r="87" spans="2:65" x14ac:dyDescent="0.25">
      <c r="B87" s="36" t="s">
        <v>846</v>
      </c>
      <c r="C87" s="36" t="s">
        <v>1779</v>
      </c>
      <c r="D87" s="38"/>
      <c r="E87" s="3">
        <v>-13125</v>
      </c>
      <c r="F87" s="2"/>
      <c r="G87" s="2"/>
      <c r="H87" s="4">
        <f t="shared" si="4"/>
        <v>7305</v>
      </c>
      <c r="I87" s="38">
        <v>0</v>
      </c>
      <c r="J87" s="3">
        <v>0</v>
      </c>
      <c r="K87" s="4"/>
      <c r="L87" s="4"/>
      <c r="M87" s="4"/>
      <c r="N87" s="4"/>
      <c r="O87" s="4"/>
      <c r="P87" s="4"/>
      <c r="Q87" s="4"/>
      <c r="R87" s="4">
        <v>13125</v>
      </c>
      <c r="S87" s="4"/>
      <c r="T87" s="4"/>
      <c r="U87" s="4"/>
      <c r="V87" s="4"/>
      <c r="W87" s="4"/>
      <c r="X87" s="4"/>
      <c r="Y87" s="4"/>
      <c r="Z87" s="4">
        <f t="shared" si="5"/>
        <v>19342</v>
      </c>
      <c r="AA87" s="32"/>
      <c r="AB87" s="33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>
        <f t="shared" si="6"/>
        <v>0</v>
      </c>
      <c r="AS87" s="32"/>
      <c r="AT87" s="33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>
        <f t="shared" si="7"/>
        <v>0</v>
      </c>
      <c r="BL87" s="7"/>
      <c r="BM87" s="2"/>
    </row>
    <row r="88" spans="2:65" x14ac:dyDescent="0.25">
      <c r="B88" s="36" t="s">
        <v>847</v>
      </c>
      <c r="C88" s="36" t="s">
        <v>351</v>
      </c>
      <c r="D88" s="38"/>
      <c r="E88" s="3">
        <v>0</v>
      </c>
      <c r="F88" s="2"/>
      <c r="G88" s="2"/>
      <c r="H88" s="4">
        <f t="shared" si="4"/>
        <v>7305</v>
      </c>
      <c r="I88" s="38">
        <v>0</v>
      </c>
      <c r="J88" s="3">
        <v>0</v>
      </c>
      <c r="K88" s="4"/>
      <c r="L88" s="4"/>
      <c r="M88" s="38">
        <v>104</v>
      </c>
      <c r="N88" s="47"/>
      <c r="O88" s="47"/>
      <c r="P88" s="4"/>
      <c r="Q88" s="4"/>
      <c r="R88" s="4"/>
      <c r="S88" s="4"/>
      <c r="T88" s="4"/>
      <c r="U88" s="4"/>
      <c r="V88" s="4"/>
      <c r="W88" s="4"/>
      <c r="X88" s="4"/>
      <c r="Y88" s="4"/>
      <c r="Z88" s="4">
        <f t="shared" si="5"/>
        <v>19446</v>
      </c>
      <c r="AA88" s="32"/>
      <c r="AB88" s="33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>
        <f t="shared" si="6"/>
        <v>0</v>
      </c>
      <c r="AS88" s="32"/>
      <c r="AT88" s="33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>
        <f t="shared" si="7"/>
        <v>0</v>
      </c>
      <c r="BL88" s="7"/>
      <c r="BM88" s="2"/>
    </row>
    <row r="89" spans="2:65" x14ac:dyDescent="0.25">
      <c r="B89" s="36" t="s">
        <v>847</v>
      </c>
      <c r="C89" s="36" t="s">
        <v>351</v>
      </c>
      <c r="D89" s="38"/>
      <c r="E89" s="3">
        <v>0</v>
      </c>
      <c r="F89" s="2"/>
      <c r="G89" s="2"/>
      <c r="H89" s="4">
        <f t="shared" si="4"/>
        <v>7305</v>
      </c>
      <c r="I89" s="38">
        <v>0</v>
      </c>
      <c r="J89" s="3">
        <v>0</v>
      </c>
      <c r="K89" s="4"/>
      <c r="L89" s="4"/>
      <c r="M89" s="38">
        <v>27</v>
      </c>
      <c r="N89" s="47"/>
      <c r="O89" s="47"/>
      <c r="P89" s="4"/>
      <c r="Q89" s="4"/>
      <c r="R89" s="4"/>
      <c r="S89" s="4"/>
      <c r="T89" s="4"/>
      <c r="U89" s="4"/>
      <c r="V89" s="4"/>
      <c r="W89" s="4"/>
      <c r="X89" s="4"/>
      <c r="Y89" s="4"/>
      <c r="Z89" s="4">
        <f t="shared" si="5"/>
        <v>19473</v>
      </c>
      <c r="AA89" s="32"/>
      <c r="AB89" s="33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>
        <f t="shared" si="6"/>
        <v>0</v>
      </c>
      <c r="AS89" s="32"/>
      <c r="AT89" s="33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>
        <f t="shared" si="7"/>
        <v>0</v>
      </c>
      <c r="BL89" s="7"/>
      <c r="BM89" s="2"/>
    </row>
    <row r="90" spans="2:65" x14ac:dyDescent="0.25">
      <c r="B90" s="36" t="s">
        <v>847</v>
      </c>
      <c r="C90" s="36" t="s">
        <v>351</v>
      </c>
      <c r="D90" s="38"/>
      <c r="E90" s="3">
        <v>0</v>
      </c>
      <c r="F90" s="2"/>
      <c r="G90" s="2"/>
      <c r="H90" s="4">
        <f t="shared" si="4"/>
        <v>7305</v>
      </c>
      <c r="I90" s="38">
        <v>0</v>
      </c>
      <c r="J90" s="3">
        <v>0</v>
      </c>
      <c r="K90" s="4"/>
      <c r="L90" s="4"/>
      <c r="M90" s="38">
        <v>25</v>
      </c>
      <c r="N90" s="47"/>
      <c r="O90" s="47"/>
      <c r="P90" s="4"/>
      <c r="Q90" s="4"/>
      <c r="R90" s="4"/>
      <c r="S90" s="4"/>
      <c r="T90" s="4"/>
      <c r="U90" s="4"/>
      <c r="V90" s="4"/>
      <c r="W90" s="4"/>
      <c r="X90" s="4"/>
      <c r="Y90" s="4"/>
      <c r="Z90" s="4">
        <f t="shared" si="5"/>
        <v>19498</v>
      </c>
      <c r="AA90" s="32"/>
      <c r="AB90" s="33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>
        <f t="shared" si="6"/>
        <v>0</v>
      </c>
      <c r="AS90" s="32"/>
      <c r="AT90" s="33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>
        <f t="shared" si="7"/>
        <v>0</v>
      </c>
      <c r="BL90" s="7"/>
      <c r="BM90" s="2"/>
    </row>
    <row r="91" spans="2:65" x14ac:dyDescent="0.25">
      <c r="B91" s="36" t="s">
        <v>847</v>
      </c>
      <c r="C91" s="36" t="s">
        <v>351</v>
      </c>
      <c r="D91" s="38"/>
      <c r="E91" s="3">
        <v>0</v>
      </c>
      <c r="F91" s="2"/>
      <c r="G91" s="2"/>
      <c r="H91" s="4">
        <f t="shared" si="4"/>
        <v>7305</v>
      </c>
      <c r="I91" s="38">
        <v>0</v>
      </c>
      <c r="J91" s="3">
        <v>0</v>
      </c>
      <c r="K91" s="4"/>
      <c r="L91" s="4"/>
      <c r="M91" s="38">
        <v>7</v>
      </c>
      <c r="N91" s="47"/>
      <c r="O91" s="47"/>
      <c r="P91" s="4"/>
      <c r="Q91" s="4"/>
      <c r="R91" s="4"/>
      <c r="S91" s="4"/>
      <c r="T91" s="4"/>
      <c r="U91" s="4"/>
      <c r="V91" s="4"/>
      <c r="W91" s="4"/>
      <c r="X91" s="4"/>
      <c r="Y91" s="4"/>
      <c r="Z91" s="4">
        <f t="shared" si="5"/>
        <v>19505</v>
      </c>
      <c r="AA91" s="32"/>
      <c r="AB91" s="33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>
        <f t="shared" si="6"/>
        <v>0</v>
      </c>
      <c r="AS91" s="32"/>
      <c r="AT91" s="33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>
        <f t="shared" si="7"/>
        <v>0</v>
      </c>
      <c r="BL91" s="7"/>
      <c r="BM91" s="2"/>
    </row>
    <row r="92" spans="2:65" x14ac:dyDescent="0.25">
      <c r="B92" s="36" t="s">
        <v>847</v>
      </c>
      <c r="C92" s="36" t="s">
        <v>351</v>
      </c>
      <c r="D92" s="38"/>
      <c r="E92" s="3">
        <v>0</v>
      </c>
      <c r="F92" s="2"/>
      <c r="G92" s="2"/>
      <c r="H92" s="4">
        <f t="shared" si="4"/>
        <v>7305</v>
      </c>
      <c r="I92" s="38">
        <v>0</v>
      </c>
      <c r="J92" s="3">
        <v>0</v>
      </c>
      <c r="K92" s="4"/>
      <c r="L92" s="4"/>
      <c r="M92" s="38">
        <v>14</v>
      </c>
      <c r="N92" s="47"/>
      <c r="O92" s="47"/>
      <c r="P92" s="4"/>
      <c r="Q92" s="4"/>
      <c r="R92" s="4"/>
      <c r="S92" s="4"/>
      <c r="T92" s="4"/>
      <c r="U92" s="4"/>
      <c r="V92" s="4"/>
      <c r="W92" s="4"/>
      <c r="X92" s="4"/>
      <c r="Y92" s="4"/>
      <c r="Z92" s="4">
        <f t="shared" si="5"/>
        <v>19519</v>
      </c>
      <c r="AA92" s="32"/>
      <c r="AB92" s="33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>
        <f t="shared" si="6"/>
        <v>0</v>
      </c>
      <c r="AS92" s="32"/>
      <c r="AT92" s="33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>
        <f t="shared" si="7"/>
        <v>0</v>
      </c>
      <c r="BL92" s="7"/>
      <c r="BM92" s="2"/>
    </row>
    <row r="93" spans="2:65" x14ac:dyDescent="0.25">
      <c r="B93" s="36" t="s">
        <v>847</v>
      </c>
      <c r="C93" s="36" t="s">
        <v>351</v>
      </c>
      <c r="D93" s="38"/>
      <c r="E93" s="3">
        <v>0</v>
      </c>
      <c r="F93" s="2"/>
      <c r="G93" s="2"/>
      <c r="H93" s="4">
        <f t="shared" si="4"/>
        <v>7305</v>
      </c>
      <c r="I93" s="38">
        <v>0</v>
      </c>
      <c r="J93" s="3">
        <v>0</v>
      </c>
      <c r="K93" s="4"/>
      <c r="L93" s="4"/>
      <c r="M93" s="38">
        <v>38</v>
      </c>
      <c r="N93" s="47"/>
      <c r="O93" s="47"/>
      <c r="P93" s="4"/>
      <c r="Q93" s="4"/>
      <c r="R93" s="4"/>
      <c r="S93" s="4"/>
      <c r="T93" s="4"/>
      <c r="U93" s="4"/>
      <c r="V93" s="4"/>
      <c r="W93" s="4"/>
      <c r="X93" s="4"/>
      <c r="Y93" s="4"/>
      <c r="Z93" s="4">
        <f t="shared" si="5"/>
        <v>19557</v>
      </c>
      <c r="AA93" s="32"/>
      <c r="AB93" s="33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>
        <f t="shared" si="6"/>
        <v>0</v>
      </c>
      <c r="AS93" s="32"/>
      <c r="AT93" s="33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>
        <f t="shared" si="7"/>
        <v>0</v>
      </c>
      <c r="BL93" s="7"/>
      <c r="BM93" s="2"/>
    </row>
    <row r="94" spans="2:65" ht="15.75" thickBot="1" x14ac:dyDescent="0.3">
      <c r="B94" s="37" t="s">
        <v>848</v>
      </c>
      <c r="C94" s="37" t="s">
        <v>801</v>
      </c>
      <c r="D94" s="39">
        <v>5000</v>
      </c>
      <c r="E94" s="41">
        <v>0</v>
      </c>
      <c r="F94" s="2"/>
      <c r="G94" s="2"/>
      <c r="H94" s="4">
        <f t="shared" si="4"/>
        <v>12305</v>
      </c>
      <c r="I94" s="31"/>
      <c r="J94" s="32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>
        <f t="shared" si="5"/>
        <v>19557</v>
      </c>
      <c r="AA94" s="32"/>
      <c r="AB94" s="33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>
        <f t="shared" si="6"/>
        <v>0</v>
      </c>
      <c r="AS94" s="32"/>
      <c r="AT94" s="33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>
        <f t="shared" si="7"/>
        <v>0</v>
      </c>
      <c r="BL94" s="7"/>
      <c r="BM94" s="2"/>
    </row>
    <row r="95" spans="2:65" x14ac:dyDescent="0.25">
      <c r="B95" s="13" t="s">
        <v>849</v>
      </c>
      <c r="C95" s="43" t="s">
        <v>351</v>
      </c>
      <c r="D95" s="38"/>
      <c r="E95" s="3">
        <v>0</v>
      </c>
      <c r="F95" s="2"/>
      <c r="G95" s="2"/>
      <c r="H95" s="4">
        <f t="shared" si="4"/>
        <v>12305</v>
      </c>
      <c r="I95" s="38">
        <v>0</v>
      </c>
      <c r="J95" s="3">
        <v>0</v>
      </c>
      <c r="K95" s="4"/>
      <c r="L95" s="4"/>
      <c r="M95" s="38">
        <v>104</v>
      </c>
      <c r="N95" s="47"/>
      <c r="O95" s="47"/>
      <c r="P95" s="4"/>
      <c r="Q95" s="4"/>
      <c r="R95" s="4"/>
      <c r="S95" s="4"/>
      <c r="T95" s="4"/>
      <c r="U95" s="4"/>
      <c r="V95" s="4"/>
      <c r="W95" s="4"/>
      <c r="X95" s="4"/>
      <c r="Y95" s="4"/>
      <c r="Z95" s="4">
        <f t="shared" si="5"/>
        <v>19661</v>
      </c>
      <c r="AA95" s="32"/>
      <c r="AB95" s="33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>
        <f t="shared" si="6"/>
        <v>0</v>
      </c>
      <c r="AS95" s="32"/>
      <c r="AT95" s="33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>
        <f t="shared" si="7"/>
        <v>0</v>
      </c>
      <c r="BL95" s="7"/>
      <c r="BM95" s="2"/>
    </row>
    <row r="96" spans="2:65" x14ac:dyDescent="0.25">
      <c r="B96" s="13" t="s">
        <v>849</v>
      </c>
      <c r="C96" s="43" t="s">
        <v>351</v>
      </c>
      <c r="D96" s="38"/>
      <c r="E96" s="3">
        <v>0</v>
      </c>
      <c r="F96" s="2"/>
      <c r="G96" s="2"/>
      <c r="H96" s="4">
        <f t="shared" si="4"/>
        <v>12305</v>
      </c>
      <c r="I96" s="38">
        <v>0</v>
      </c>
      <c r="J96" s="3">
        <v>0</v>
      </c>
      <c r="K96" s="4"/>
      <c r="L96" s="4"/>
      <c r="M96" s="38">
        <v>27</v>
      </c>
      <c r="N96" s="47"/>
      <c r="O96" s="47"/>
      <c r="P96" s="4"/>
      <c r="Q96" s="4"/>
      <c r="R96" s="4"/>
      <c r="S96" s="4"/>
      <c r="T96" s="4"/>
      <c r="U96" s="4"/>
      <c r="V96" s="4"/>
      <c r="W96" s="4"/>
      <c r="X96" s="4"/>
      <c r="Y96" s="4"/>
      <c r="Z96" s="4">
        <f t="shared" si="5"/>
        <v>19688</v>
      </c>
      <c r="AA96" s="32"/>
      <c r="AB96" s="33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>
        <f t="shared" si="6"/>
        <v>0</v>
      </c>
      <c r="AS96" s="32"/>
      <c r="AT96" s="33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>
        <f t="shared" si="7"/>
        <v>0</v>
      </c>
      <c r="BL96" s="7"/>
      <c r="BM96" s="2"/>
    </row>
    <row r="97" spans="2:65" x14ac:dyDescent="0.25">
      <c r="B97" s="13" t="s">
        <v>849</v>
      </c>
      <c r="C97" s="43" t="s">
        <v>351</v>
      </c>
      <c r="D97" s="38"/>
      <c r="E97" s="3">
        <v>0</v>
      </c>
      <c r="F97" s="2"/>
      <c r="G97" s="2"/>
      <c r="H97" s="4">
        <f t="shared" si="4"/>
        <v>12305</v>
      </c>
      <c r="I97" s="38">
        <v>0</v>
      </c>
      <c r="J97" s="3">
        <v>0</v>
      </c>
      <c r="K97" s="4"/>
      <c r="L97" s="4"/>
      <c r="M97" s="38">
        <v>25</v>
      </c>
      <c r="N97" s="47"/>
      <c r="O97" s="47"/>
      <c r="P97" s="4"/>
      <c r="Q97" s="4"/>
      <c r="R97" s="4"/>
      <c r="S97" s="4"/>
      <c r="T97" s="4"/>
      <c r="U97" s="4"/>
      <c r="V97" s="4"/>
      <c r="W97" s="4"/>
      <c r="X97" s="4"/>
      <c r="Y97" s="4"/>
      <c r="Z97" s="4">
        <f t="shared" si="5"/>
        <v>19713</v>
      </c>
      <c r="AA97" s="32"/>
      <c r="AB97" s="33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>
        <f t="shared" si="6"/>
        <v>0</v>
      </c>
      <c r="AS97" s="32"/>
      <c r="AT97" s="33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>
        <f t="shared" si="7"/>
        <v>0</v>
      </c>
      <c r="BL97" s="7"/>
      <c r="BM97" s="2"/>
    </row>
    <row r="98" spans="2:65" x14ac:dyDescent="0.25">
      <c r="B98" s="13" t="s">
        <v>849</v>
      </c>
      <c r="C98" s="43" t="s">
        <v>351</v>
      </c>
      <c r="D98" s="38"/>
      <c r="E98" s="3">
        <v>0</v>
      </c>
      <c r="F98" s="2"/>
      <c r="G98" s="2"/>
      <c r="H98" s="4">
        <f t="shared" si="4"/>
        <v>12305</v>
      </c>
      <c r="I98" s="38">
        <v>0</v>
      </c>
      <c r="J98" s="3">
        <v>0</v>
      </c>
      <c r="K98" s="4"/>
      <c r="L98" s="4"/>
      <c r="M98" s="38">
        <v>7</v>
      </c>
      <c r="N98" s="47"/>
      <c r="O98" s="47"/>
      <c r="P98" s="4"/>
      <c r="Q98" s="4"/>
      <c r="R98" s="4"/>
      <c r="S98" s="4"/>
      <c r="T98" s="4"/>
      <c r="U98" s="4"/>
      <c r="V98" s="4"/>
      <c r="W98" s="4"/>
      <c r="X98" s="4"/>
      <c r="Y98" s="4"/>
      <c r="Z98" s="4">
        <f t="shared" si="5"/>
        <v>19720</v>
      </c>
      <c r="AA98" s="32"/>
      <c r="AB98" s="33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>
        <f t="shared" si="6"/>
        <v>0</v>
      </c>
      <c r="AS98" s="32"/>
      <c r="AT98" s="33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>
        <f t="shared" si="7"/>
        <v>0</v>
      </c>
      <c r="BL98" s="7"/>
      <c r="BM98" s="2"/>
    </row>
    <row r="99" spans="2:65" x14ac:dyDescent="0.25">
      <c r="B99" s="13" t="s">
        <v>849</v>
      </c>
      <c r="C99" s="43" t="s">
        <v>351</v>
      </c>
      <c r="D99" s="38"/>
      <c r="E99" s="3">
        <v>0</v>
      </c>
      <c r="F99" s="2"/>
      <c r="G99" s="2"/>
      <c r="H99" s="4">
        <f t="shared" si="4"/>
        <v>12305</v>
      </c>
      <c r="I99" s="38">
        <v>0</v>
      </c>
      <c r="J99" s="3">
        <v>0</v>
      </c>
      <c r="K99" s="4"/>
      <c r="L99" s="4"/>
      <c r="M99" s="38">
        <v>14</v>
      </c>
      <c r="N99" s="47"/>
      <c r="O99" s="47"/>
      <c r="P99" s="4"/>
      <c r="Q99" s="4"/>
      <c r="R99" s="4"/>
      <c r="S99" s="4"/>
      <c r="T99" s="4"/>
      <c r="U99" s="4"/>
      <c r="V99" s="4"/>
      <c r="W99" s="4"/>
      <c r="X99" s="4"/>
      <c r="Y99" s="4"/>
      <c r="Z99" s="4">
        <f t="shared" si="5"/>
        <v>19734</v>
      </c>
      <c r="AA99" s="32"/>
      <c r="AB99" s="33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>
        <f t="shared" si="6"/>
        <v>0</v>
      </c>
      <c r="AS99" s="32"/>
      <c r="AT99" s="33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>
        <f t="shared" si="7"/>
        <v>0</v>
      </c>
      <c r="BL99" s="7"/>
      <c r="BM99" s="2"/>
    </row>
    <row r="100" spans="2:65" x14ac:dyDescent="0.25">
      <c r="B100" s="13" t="s">
        <v>849</v>
      </c>
      <c r="C100" s="43" t="s">
        <v>351</v>
      </c>
      <c r="D100" s="38"/>
      <c r="E100" s="3">
        <v>0</v>
      </c>
      <c r="F100" s="2"/>
      <c r="G100" s="2"/>
      <c r="H100" s="4">
        <f t="shared" si="4"/>
        <v>12305</v>
      </c>
      <c r="I100" s="38">
        <v>0</v>
      </c>
      <c r="J100" s="3">
        <v>0</v>
      </c>
      <c r="K100" s="4"/>
      <c r="L100" s="4"/>
      <c r="M100" s="38">
        <v>48</v>
      </c>
      <c r="N100" s="47"/>
      <c r="O100" s="47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>
        <f t="shared" si="5"/>
        <v>19782</v>
      </c>
      <c r="AA100" s="32"/>
      <c r="AB100" s="33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>
        <f t="shared" si="6"/>
        <v>0</v>
      </c>
      <c r="AS100" s="32"/>
      <c r="AT100" s="33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>
        <f t="shared" si="7"/>
        <v>0</v>
      </c>
      <c r="BL100" s="7"/>
      <c r="BM100" s="2"/>
    </row>
    <row r="101" spans="2:65" x14ac:dyDescent="0.25">
      <c r="B101" s="13" t="s">
        <v>850</v>
      </c>
      <c r="C101" s="43" t="s">
        <v>209</v>
      </c>
      <c r="D101" s="38"/>
      <c r="E101" s="3">
        <v>0</v>
      </c>
      <c r="F101" s="2"/>
      <c r="G101" s="2"/>
      <c r="H101" s="4">
        <f t="shared" si="4"/>
        <v>12305</v>
      </c>
      <c r="I101" s="38">
        <v>10000</v>
      </c>
      <c r="J101" s="3">
        <v>0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>
        <f t="shared" si="5"/>
        <v>29782</v>
      </c>
      <c r="AA101" s="32"/>
      <c r="AB101" s="33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>
        <f t="shared" si="6"/>
        <v>0</v>
      </c>
      <c r="AS101" s="32"/>
      <c r="AT101" s="33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>
        <f t="shared" si="7"/>
        <v>0</v>
      </c>
      <c r="BL101" s="7"/>
      <c r="BM101" s="2"/>
    </row>
    <row r="102" spans="2:65" x14ac:dyDescent="0.25">
      <c r="B102" s="13" t="s">
        <v>851</v>
      </c>
      <c r="C102" s="43" t="s">
        <v>351</v>
      </c>
      <c r="D102" s="38"/>
      <c r="E102" s="3">
        <v>0</v>
      </c>
      <c r="F102" s="2"/>
      <c r="G102" s="2"/>
      <c r="H102" s="4">
        <f t="shared" si="4"/>
        <v>12305</v>
      </c>
      <c r="I102" s="38">
        <v>0</v>
      </c>
      <c r="J102" s="3">
        <v>0</v>
      </c>
      <c r="K102" s="4"/>
      <c r="L102" s="4"/>
      <c r="M102" s="38">
        <v>104</v>
      </c>
      <c r="N102" s="47"/>
      <c r="O102" s="47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>
        <f t="shared" si="5"/>
        <v>29886</v>
      </c>
      <c r="AA102" s="32"/>
      <c r="AB102" s="33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>
        <f t="shared" si="6"/>
        <v>0</v>
      </c>
      <c r="AS102" s="32"/>
      <c r="AT102" s="33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>
        <f t="shared" si="7"/>
        <v>0</v>
      </c>
      <c r="BL102" s="7"/>
      <c r="BM102" s="2"/>
    </row>
    <row r="103" spans="2:65" x14ac:dyDescent="0.25">
      <c r="B103" s="13" t="s">
        <v>851</v>
      </c>
      <c r="C103" s="43" t="s">
        <v>351</v>
      </c>
      <c r="D103" s="38"/>
      <c r="E103" s="3">
        <v>0</v>
      </c>
      <c r="F103" s="2"/>
      <c r="G103" s="2"/>
      <c r="H103" s="4">
        <f t="shared" si="4"/>
        <v>12305</v>
      </c>
      <c r="I103" s="38">
        <v>0</v>
      </c>
      <c r="J103" s="3">
        <v>0</v>
      </c>
      <c r="K103" s="4"/>
      <c r="L103" s="4"/>
      <c r="M103" s="38">
        <v>27</v>
      </c>
      <c r="N103" s="47"/>
      <c r="O103" s="47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>
        <f t="shared" si="5"/>
        <v>29913</v>
      </c>
      <c r="AA103" s="32"/>
      <c r="AB103" s="33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>
        <f t="shared" si="6"/>
        <v>0</v>
      </c>
      <c r="AS103" s="32"/>
      <c r="AT103" s="33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>
        <f t="shared" si="7"/>
        <v>0</v>
      </c>
      <c r="BL103" s="7"/>
      <c r="BM103" s="2"/>
    </row>
    <row r="104" spans="2:65" x14ac:dyDescent="0.25">
      <c r="B104" s="13" t="s">
        <v>851</v>
      </c>
      <c r="C104" s="43" t="s">
        <v>351</v>
      </c>
      <c r="D104" s="38"/>
      <c r="E104" s="3">
        <v>0</v>
      </c>
      <c r="F104" s="2"/>
      <c r="G104" s="2"/>
      <c r="H104" s="4">
        <f t="shared" si="4"/>
        <v>12305</v>
      </c>
      <c r="I104" s="38">
        <v>0</v>
      </c>
      <c r="J104" s="3">
        <v>0</v>
      </c>
      <c r="K104" s="4"/>
      <c r="L104" s="4"/>
      <c r="M104" s="38">
        <v>25</v>
      </c>
      <c r="N104" s="47"/>
      <c r="O104" s="47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>
        <f t="shared" si="5"/>
        <v>29938</v>
      </c>
      <c r="AA104" s="32"/>
      <c r="AB104" s="33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>
        <f t="shared" si="6"/>
        <v>0</v>
      </c>
      <c r="AS104" s="32"/>
      <c r="AT104" s="33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>
        <f t="shared" si="7"/>
        <v>0</v>
      </c>
      <c r="BL104" s="7"/>
      <c r="BM104" s="2"/>
    </row>
    <row r="105" spans="2:65" x14ac:dyDescent="0.25">
      <c r="B105" s="13" t="s">
        <v>851</v>
      </c>
      <c r="C105" s="43" t="s">
        <v>351</v>
      </c>
      <c r="D105" s="38"/>
      <c r="E105" s="3">
        <v>0</v>
      </c>
      <c r="F105" s="2"/>
      <c r="G105" s="2"/>
      <c r="H105" s="4">
        <f t="shared" si="4"/>
        <v>12305</v>
      </c>
      <c r="I105" s="38">
        <v>0</v>
      </c>
      <c r="J105" s="3">
        <v>0</v>
      </c>
      <c r="K105" s="4"/>
      <c r="L105" s="4"/>
      <c r="M105" s="38">
        <v>7</v>
      </c>
      <c r="N105" s="47"/>
      <c r="O105" s="47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>
        <f t="shared" si="5"/>
        <v>29945</v>
      </c>
      <c r="AA105" s="32"/>
      <c r="AB105" s="33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>
        <f t="shared" si="6"/>
        <v>0</v>
      </c>
      <c r="AS105" s="32"/>
      <c r="AT105" s="33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>
        <f t="shared" si="7"/>
        <v>0</v>
      </c>
      <c r="BL105" s="7"/>
      <c r="BM105" s="2"/>
    </row>
    <row r="106" spans="2:65" x14ac:dyDescent="0.25">
      <c r="B106" s="13" t="s">
        <v>851</v>
      </c>
      <c r="C106" s="43" t="s">
        <v>351</v>
      </c>
      <c r="D106" s="38"/>
      <c r="E106" s="3">
        <v>0</v>
      </c>
      <c r="F106" s="2"/>
      <c r="G106" s="2"/>
      <c r="H106" s="4">
        <f t="shared" si="4"/>
        <v>12305</v>
      </c>
      <c r="I106" s="38">
        <v>0</v>
      </c>
      <c r="J106" s="3">
        <v>0</v>
      </c>
      <c r="K106" s="4"/>
      <c r="L106" s="4"/>
      <c r="M106" s="38">
        <v>14</v>
      </c>
      <c r="N106" s="47"/>
      <c r="O106" s="47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>
        <f t="shared" si="5"/>
        <v>29959</v>
      </c>
      <c r="AA106" s="32"/>
      <c r="AB106" s="33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>
        <f t="shared" si="6"/>
        <v>0</v>
      </c>
      <c r="AS106" s="32"/>
      <c r="AT106" s="33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>
        <f t="shared" si="7"/>
        <v>0</v>
      </c>
      <c r="BL106" s="7"/>
      <c r="BM106" s="2"/>
    </row>
    <row r="107" spans="2:65" x14ac:dyDescent="0.25">
      <c r="B107" s="13" t="s">
        <v>851</v>
      </c>
      <c r="C107" s="43" t="s">
        <v>351</v>
      </c>
      <c r="D107" s="38"/>
      <c r="E107" s="3">
        <v>0</v>
      </c>
      <c r="F107" s="2"/>
      <c r="G107" s="2"/>
      <c r="H107" s="4">
        <f t="shared" si="4"/>
        <v>12305</v>
      </c>
      <c r="I107" s="38">
        <v>0</v>
      </c>
      <c r="J107" s="3">
        <v>0</v>
      </c>
      <c r="K107" s="4"/>
      <c r="L107" s="4"/>
      <c r="M107" s="38">
        <v>48</v>
      </c>
      <c r="N107" s="47"/>
      <c r="O107" s="47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>
        <f t="shared" si="5"/>
        <v>30007</v>
      </c>
      <c r="AA107" s="32"/>
      <c r="AB107" s="33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>
        <f t="shared" si="6"/>
        <v>0</v>
      </c>
      <c r="AS107" s="32"/>
      <c r="AT107" s="33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>
        <f t="shared" si="7"/>
        <v>0</v>
      </c>
      <c r="BL107" s="7"/>
      <c r="BM107" s="2"/>
    </row>
    <row r="108" spans="2:65" x14ac:dyDescent="0.25">
      <c r="B108" s="13" t="s">
        <v>851</v>
      </c>
      <c r="C108" s="43" t="s">
        <v>1779</v>
      </c>
      <c r="D108" s="38"/>
      <c r="E108" s="3">
        <v>-2250</v>
      </c>
      <c r="F108" s="2"/>
      <c r="G108" s="2"/>
      <c r="H108" s="4">
        <f t="shared" si="4"/>
        <v>10055</v>
      </c>
      <c r="I108" s="38">
        <v>0</v>
      </c>
      <c r="J108" s="3">
        <v>0</v>
      </c>
      <c r="K108" s="4"/>
      <c r="L108" s="4"/>
      <c r="M108" s="4"/>
      <c r="N108" s="4"/>
      <c r="O108" s="4"/>
      <c r="P108" s="4"/>
      <c r="Q108" s="4"/>
      <c r="R108" s="4">
        <v>2250</v>
      </c>
      <c r="S108" s="4"/>
      <c r="T108" s="4"/>
      <c r="U108" s="4"/>
      <c r="V108" s="4"/>
      <c r="W108" s="4"/>
      <c r="X108" s="4"/>
      <c r="Y108" s="4"/>
      <c r="Z108" s="4">
        <f t="shared" si="5"/>
        <v>32257</v>
      </c>
      <c r="AA108" s="32"/>
      <c r="AB108" s="33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>
        <f t="shared" si="6"/>
        <v>0</v>
      </c>
      <c r="AS108" s="32"/>
      <c r="AT108" s="33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>
        <f t="shared" si="7"/>
        <v>0</v>
      </c>
      <c r="BL108" s="7"/>
      <c r="BM108" s="2"/>
    </row>
    <row r="109" spans="2:65" x14ac:dyDescent="0.25">
      <c r="B109" s="13" t="s">
        <v>851</v>
      </c>
      <c r="C109" s="43" t="s">
        <v>335</v>
      </c>
      <c r="D109" s="38"/>
      <c r="E109" s="3">
        <v>0</v>
      </c>
      <c r="F109" s="2"/>
      <c r="G109" s="2"/>
      <c r="H109" s="4">
        <f t="shared" si="4"/>
        <v>10055</v>
      </c>
      <c r="I109" s="38">
        <v>0</v>
      </c>
      <c r="J109" s="3">
        <v>0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>
        <v>25000</v>
      </c>
      <c r="X109" s="4"/>
      <c r="Y109" s="4"/>
      <c r="Z109" s="4">
        <f t="shared" si="5"/>
        <v>7257</v>
      </c>
      <c r="AA109" s="32"/>
      <c r="AB109" s="33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>
        <f t="shared" si="6"/>
        <v>0</v>
      </c>
      <c r="AS109" s="32"/>
      <c r="AT109" s="33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>
        <f t="shared" si="7"/>
        <v>0</v>
      </c>
      <c r="BL109" s="7"/>
      <c r="BM109" s="2"/>
    </row>
    <row r="110" spans="2:65" x14ac:dyDescent="0.25">
      <c r="B110" s="13" t="s">
        <v>852</v>
      </c>
      <c r="C110" s="43" t="s">
        <v>787</v>
      </c>
      <c r="D110" s="38"/>
      <c r="E110" s="3">
        <v>0</v>
      </c>
      <c r="F110" s="2"/>
      <c r="G110" s="2"/>
      <c r="H110" s="4">
        <f t="shared" si="4"/>
        <v>10055</v>
      </c>
      <c r="I110" s="38">
        <v>3000</v>
      </c>
      <c r="J110" s="3">
        <v>0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>
        <f t="shared" si="5"/>
        <v>10257</v>
      </c>
      <c r="AA110" s="32"/>
      <c r="AB110" s="33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>
        <f t="shared" si="6"/>
        <v>0</v>
      </c>
      <c r="AS110" s="32"/>
      <c r="AT110" s="33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>
        <f t="shared" si="7"/>
        <v>0</v>
      </c>
      <c r="BL110" s="7"/>
      <c r="BM110" s="2"/>
    </row>
    <row r="111" spans="2:65" x14ac:dyDescent="0.25">
      <c r="B111" s="13" t="s">
        <v>853</v>
      </c>
      <c r="C111" s="43" t="s">
        <v>854</v>
      </c>
      <c r="D111" s="38"/>
      <c r="E111" s="3">
        <v>0</v>
      </c>
      <c r="F111" s="2"/>
      <c r="G111" s="2"/>
      <c r="H111" s="4">
        <f t="shared" si="4"/>
        <v>10055</v>
      </c>
      <c r="I111" s="38">
        <v>1000</v>
      </c>
      <c r="J111" s="3">
        <v>0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>
        <f t="shared" si="5"/>
        <v>11257</v>
      </c>
      <c r="AA111" s="32"/>
      <c r="AB111" s="33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>
        <f t="shared" si="6"/>
        <v>0</v>
      </c>
      <c r="AS111" s="32"/>
      <c r="AT111" s="33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>
        <f t="shared" si="7"/>
        <v>0</v>
      </c>
      <c r="BL111" s="7"/>
      <c r="BM111" s="2"/>
    </row>
    <row r="112" spans="2:65" x14ac:dyDescent="0.25">
      <c r="B112" s="13" t="s">
        <v>855</v>
      </c>
      <c r="C112" s="43" t="s">
        <v>856</v>
      </c>
      <c r="D112" s="38"/>
      <c r="E112" s="3">
        <v>0</v>
      </c>
      <c r="F112" s="2"/>
      <c r="G112" s="2">
        <v>1100</v>
      </c>
      <c r="H112" s="4">
        <f t="shared" si="4"/>
        <v>8955</v>
      </c>
      <c r="I112" s="38"/>
      <c r="J112" s="3">
        <v>0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>
        <f t="shared" si="5"/>
        <v>11257</v>
      </c>
      <c r="AA112" s="32"/>
      <c r="AB112" s="33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>
        <f t="shared" si="6"/>
        <v>0</v>
      </c>
      <c r="AS112" s="32"/>
      <c r="AT112" s="33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>
        <f t="shared" si="7"/>
        <v>0</v>
      </c>
      <c r="BL112" s="7"/>
      <c r="BM112" s="2"/>
    </row>
    <row r="113" spans="2:65" x14ac:dyDescent="0.25">
      <c r="B113" s="13" t="s">
        <v>857</v>
      </c>
      <c r="C113" s="43" t="s">
        <v>351</v>
      </c>
      <c r="D113" s="38"/>
      <c r="E113" s="3">
        <v>0</v>
      </c>
      <c r="F113" s="2"/>
      <c r="G113" s="2"/>
      <c r="H113" s="4">
        <f t="shared" si="4"/>
        <v>8955</v>
      </c>
      <c r="I113" s="38">
        <v>0</v>
      </c>
      <c r="J113" s="3">
        <v>0</v>
      </c>
      <c r="K113" s="4"/>
      <c r="L113" s="4"/>
      <c r="M113" s="38">
        <v>104</v>
      </c>
      <c r="N113" s="47"/>
      <c r="O113" s="47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>
        <f t="shared" si="5"/>
        <v>11361</v>
      </c>
      <c r="AA113" s="32"/>
      <c r="AB113" s="33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>
        <f t="shared" si="6"/>
        <v>0</v>
      </c>
      <c r="AS113" s="32"/>
      <c r="AT113" s="33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>
        <f t="shared" si="7"/>
        <v>0</v>
      </c>
      <c r="BL113" s="7"/>
      <c r="BM113" s="2"/>
    </row>
    <row r="114" spans="2:65" x14ac:dyDescent="0.25">
      <c r="B114" s="13" t="s">
        <v>857</v>
      </c>
      <c r="C114" s="43" t="s">
        <v>351</v>
      </c>
      <c r="D114" s="38"/>
      <c r="E114" s="3">
        <v>0</v>
      </c>
      <c r="F114" s="2"/>
      <c r="G114" s="2"/>
      <c r="H114" s="4">
        <f t="shared" si="4"/>
        <v>8955</v>
      </c>
      <c r="I114" s="38">
        <v>0</v>
      </c>
      <c r="J114" s="3">
        <v>0</v>
      </c>
      <c r="K114" s="4"/>
      <c r="L114" s="4"/>
      <c r="M114" s="38">
        <v>27</v>
      </c>
      <c r="N114" s="47"/>
      <c r="O114" s="47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>
        <f t="shared" si="5"/>
        <v>11388</v>
      </c>
      <c r="AA114" s="32"/>
      <c r="AB114" s="33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>
        <f t="shared" si="6"/>
        <v>0</v>
      </c>
      <c r="AS114" s="32"/>
      <c r="AT114" s="33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>
        <f t="shared" si="7"/>
        <v>0</v>
      </c>
      <c r="BL114" s="7"/>
      <c r="BM114" s="2"/>
    </row>
    <row r="115" spans="2:65" x14ac:dyDescent="0.25">
      <c r="B115" s="13" t="s">
        <v>857</v>
      </c>
      <c r="C115" s="43" t="s">
        <v>351</v>
      </c>
      <c r="D115" s="38"/>
      <c r="E115" s="3">
        <v>0</v>
      </c>
      <c r="F115" s="2"/>
      <c r="G115" s="2"/>
      <c r="H115" s="4">
        <f t="shared" si="4"/>
        <v>8955</v>
      </c>
      <c r="I115" s="38">
        <v>0</v>
      </c>
      <c r="J115" s="3">
        <v>0</v>
      </c>
      <c r="K115" s="4"/>
      <c r="L115" s="4"/>
      <c r="M115" s="38">
        <v>25</v>
      </c>
      <c r="N115" s="47"/>
      <c r="O115" s="47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>
        <f t="shared" si="5"/>
        <v>11413</v>
      </c>
      <c r="AA115" s="32"/>
      <c r="AB115" s="33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>
        <f t="shared" si="6"/>
        <v>0</v>
      </c>
      <c r="AS115" s="32"/>
      <c r="AT115" s="33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>
        <f t="shared" si="7"/>
        <v>0</v>
      </c>
      <c r="BL115" s="7"/>
      <c r="BM115" s="2"/>
    </row>
    <row r="116" spans="2:65" x14ac:dyDescent="0.25">
      <c r="B116" s="13" t="s">
        <v>857</v>
      </c>
      <c r="C116" s="43" t="s">
        <v>351</v>
      </c>
      <c r="D116" s="38"/>
      <c r="E116" s="3">
        <v>0</v>
      </c>
      <c r="F116" s="2"/>
      <c r="G116" s="2"/>
      <c r="H116" s="4">
        <f t="shared" si="4"/>
        <v>8955</v>
      </c>
      <c r="I116" s="38">
        <v>0</v>
      </c>
      <c r="J116" s="3">
        <v>0</v>
      </c>
      <c r="K116" s="4"/>
      <c r="L116" s="4"/>
      <c r="M116" s="38">
        <v>7</v>
      </c>
      <c r="N116" s="47"/>
      <c r="O116" s="47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>
        <f t="shared" si="5"/>
        <v>11420</v>
      </c>
      <c r="AA116" s="32"/>
      <c r="AB116" s="33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>
        <f t="shared" si="6"/>
        <v>0</v>
      </c>
      <c r="AS116" s="32"/>
      <c r="AT116" s="33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>
        <f t="shared" si="7"/>
        <v>0</v>
      </c>
      <c r="BL116" s="7"/>
      <c r="BM116" s="2"/>
    </row>
    <row r="117" spans="2:65" x14ac:dyDescent="0.25">
      <c r="B117" s="13" t="s">
        <v>857</v>
      </c>
      <c r="C117" s="43" t="s">
        <v>351</v>
      </c>
      <c r="D117" s="38"/>
      <c r="E117" s="3">
        <v>0</v>
      </c>
      <c r="F117" s="2"/>
      <c r="G117" s="2"/>
      <c r="H117" s="4">
        <f t="shared" si="4"/>
        <v>8955</v>
      </c>
      <c r="I117" s="38">
        <v>0</v>
      </c>
      <c r="J117" s="3">
        <v>0</v>
      </c>
      <c r="K117" s="4"/>
      <c r="L117" s="4"/>
      <c r="M117" s="38">
        <v>14</v>
      </c>
      <c r="N117" s="47"/>
      <c r="O117" s="47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>
        <f t="shared" si="5"/>
        <v>11434</v>
      </c>
      <c r="AA117" s="32"/>
      <c r="AB117" s="33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>
        <f t="shared" si="6"/>
        <v>0</v>
      </c>
      <c r="AS117" s="32"/>
      <c r="AT117" s="33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>
        <f t="shared" si="7"/>
        <v>0</v>
      </c>
      <c r="BL117" s="7"/>
      <c r="BM117" s="2"/>
    </row>
    <row r="118" spans="2:65" x14ac:dyDescent="0.25">
      <c r="B118" s="13" t="s">
        <v>857</v>
      </c>
      <c r="C118" s="43" t="s">
        <v>351</v>
      </c>
      <c r="D118" s="38"/>
      <c r="E118" s="3">
        <v>0</v>
      </c>
      <c r="F118" s="2"/>
      <c r="G118" s="2"/>
      <c r="H118" s="4">
        <f t="shared" si="4"/>
        <v>8955</v>
      </c>
      <c r="I118" s="38">
        <v>0</v>
      </c>
      <c r="J118" s="3">
        <v>0</v>
      </c>
      <c r="K118" s="4"/>
      <c r="L118" s="4"/>
      <c r="M118" s="38">
        <v>48</v>
      </c>
      <c r="N118" s="47"/>
      <c r="O118" s="47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>
        <f t="shared" si="5"/>
        <v>11482</v>
      </c>
      <c r="AA118" s="32"/>
      <c r="AB118" s="33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>
        <f t="shared" si="6"/>
        <v>0</v>
      </c>
      <c r="AS118" s="32"/>
      <c r="AT118" s="33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>
        <f t="shared" si="7"/>
        <v>0</v>
      </c>
      <c r="BL118" s="7"/>
      <c r="BM118" s="2"/>
    </row>
    <row r="119" spans="2:65" x14ac:dyDescent="0.25">
      <c r="B119" s="13" t="s">
        <v>858</v>
      </c>
      <c r="C119" s="43" t="s">
        <v>1950</v>
      </c>
      <c r="D119" s="38"/>
      <c r="E119" s="3">
        <v>0</v>
      </c>
      <c r="F119" s="2"/>
      <c r="G119" s="2"/>
      <c r="H119" s="4">
        <f t="shared" si="4"/>
        <v>8955</v>
      </c>
      <c r="I119" s="38">
        <v>10000</v>
      </c>
      <c r="J119" s="3">
        <v>0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>
        <f t="shared" si="5"/>
        <v>21482</v>
      </c>
      <c r="AA119" s="32"/>
      <c r="AB119" s="33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>
        <f t="shared" si="6"/>
        <v>0</v>
      </c>
      <c r="AS119" s="32"/>
      <c r="AT119" s="33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>
        <f t="shared" si="7"/>
        <v>0</v>
      </c>
      <c r="BL119" s="7"/>
      <c r="BM119" s="2"/>
    </row>
    <row r="120" spans="2:65" x14ac:dyDescent="0.25">
      <c r="B120" s="13" t="s">
        <v>859</v>
      </c>
      <c r="C120" s="43" t="s">
        <v>860</v>
      </c>
      <c r="D120" s="38"/>
      <c r="E120" s="3">
        <v>0</v>
      </c>
      <c r="F120" s="2"/>
      <c r="G120" s="2"/>
      <c r="H120" s="4">
        <f t="shared" si="4"/>
        <v>8955</v>
      </c>
      <c r="I120" s="38"/>
      <c r="J120" s="3">
        <v>1500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>
        <f t="shared" si="5"/>
        <v>19982</v>
      </c>
      <c r="AA120" s="32"/>
      <c r="AB120" s="33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>
        <f t="shared" si="6"/>
        <v>0</v>
      </c>
      <c r="AS120" s="32"/>
      <c r="AT120" s="33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>
        <f t="shared" si="7"/>
        <v>0</v>
      </c>
      <c r="BL120" s="7"/>
      <c r="BM120" s="2"/>
    </row>
    <row r="121" spans="2:65" x14ac:dyDescent="0.25">
      <c r="B121" s="13" t="s">
        <v>861</v>
      </c>
      <c r="C121" s="43" t="s">
        <v>804</v>
      </c>
      <c r="D121" s="38"/>
      <c r="E121" s="3">
        <v>0</v>
      </c>
      <c r="F121" s="2"/>
      <c r="G121" s="2"/>
      <c r="H121" s="4">
        <f t="shared" si="4"/>
        <v>8955</v>
      </c>
      <c r="I121" s="38">
        <v>1000</v>
      </c>
      <c r="J121" s="3">
        <v>0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>
        <f t="shared" si="5"/>
        <v>20982</v>
      </c>
      <c r="AA121" s="32"/>
      <c r="AB121" s="33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>
        <f t="shared" si="6"/>
        <v>0</v>
      </c>
      <c r="AS121" s="32"/>
      <c r="AT121" s="33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>
        <f t="shared" si="7"/>
        <v>0</v>
      </c>
      <c r="BL121" s="7"/>
      <c r="BM121" s="2"/>
    </row>
    <row r="122" spans="2:65" x14ac:dyDescent="0.25">
      <c r="B122" s="13" t="s">
        <v>861</v>
      </c>
      <c r="C122" s="43" t="s">
        <v>862</v>
      </c>
      <c r="D122" s="38">
        <v>1000</v>
      </c>
      <c r="E122" s="3">
        <v>0</v>
      </c>
      <c r="F122" s="2"/>
      <c r="G122" s="2"/>
      <c r="H122" s="4">
        <f t="shared" si="4"/>
        <v>9955</v>
      </c>
      <c r="I122" s="38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>
        <f t="shared" si="5"/>
        <v>20982</v>
      </c>
      <c r="AA122" s="32"/>
      <c r="AB122" s="33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>
        <f t="shared" si="6"/>
        <v>0</v>
      </c>
      <c r="AS122" s="32"/>
      <c r="AT122" s="33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>
        <f t="shared" si="7"/>
        <v>0</v>
      </c>
      <c r="BL122" s="7"/>
      <c r="BM122" s="2"/>
    </row>
    <row r="123" spans="2:65" x14ac:dyDescent="0.25">
      <c r="B123" s="13" t="s">
        <v>861</v>
      </c>
      <c r="C123" s="43" t="s">
        <v>863</v>
      </c>
      <c r="D123" s="38">
        <v>500</v>
      </c>
      <c r="E123" s="3"/>
      <c r="F123" s="2"/>
      <c r="G123" s="2"/>
      <c r="H123" s="4">
        <f t="shared" si="4"/>
        <v>10455</v>
      </c>
      <c r="I123" s="38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>
        <f t="shared" si="5"/>
        <v>20982</v>
      </c>
      <c r="AA123" s="32"/>
      <c r="AB123" s="33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>
        <f t="shared" si="6"/>
        <v>0</v>
      </c>
      <c r="AS123" s="32"/>
      <c r="AT123" s="33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>
        <f t="shared" si="7"/>
        <v>0</v>
      </c>
      <c r="BL123" s="7"/>
      <c r="BM123" s="2"/>
    </row>
    <row r="124" spans="2:65" x14ac:dyDescent="0.25">
      <c r="B124" s="13" t="s">
        <v>861</v>
      </c>
      <c r="C124" s="43" t="s">
        <v>864</v>
      </c>
      <c r="D124" s="38">
        <v>400</v>
      </c>
      <c r="E124" s="3"/>
      <c r="F124" s="2"/>
      <c r="G124" s="2"/>
      <c r="H124" s="4">
        <f t="shared" si="4"/>
        <v>10855</v>
      </c>
      <c r="I124" s="38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>
        <f t="shared" si="5"/>
        <v>20982</v>
      </c>
      <c r="AA124" s="32"/>
      <c r="AB124" s="33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>
        <f t="shared" si="6"/>
        <v>0</v>
      </c>
      <c r="AS124" s="32"/>
      <c r="AT124" s="33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>
        <f t="shared" si="7"/>
        <v>0</v>
      </c>
      <c r="BL124" s="7"/>
      <c r="BM124" s="2"/>
    </row>
    <row r="125" spans="2:65" x14ac:dyDescent="0.25">
      <c r="B125" s="13" t="s">
        <v>861</v>
      </c>
      <c r="C125" s="43" t="s">
        <v>865</v>
      </c>
      <c r="D125" s="38">
        <v>300</v>
      </c>
      <c r="E125" s="3"/>
      <c r="F125" s="2"/>
      <c r="G125" s="2"/>
      <c r="H125" s="4">
        <f t="shared" si="4"/>
        <v>11155</v>
      </c>
      <c r="I125" s="38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>
        <f t="shared" si="5"/>
        <v>20982</v>
      </c>
      <c r="AA125" s="32"/>
      <c r="AB125" s="33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>
        <f t="shared" si="6"/>
        <v>0</v>
      </c>
      <c r="AS125" s="32"/>
      <c r="AT125" s="33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>
        <f t="shared" si="7"/>
        <v>0</v>
      </c>
      <c r="BL125" s="7"/>
      <c r="BM125" s="2"/>
    </row>
    <row r="126" spans="2:65" x14ac:dyDescent="0.25">
      <c r="B126" s="13" t="s">
        <v>861</v>
      </c>
      <c r="C126" s="43" t="s">
        <v>866</v>
      </c>
      <c r="D126" s="38">
        <v>250</v>
      </c>
      <c r="E126" s="3"/>
      <c r="F126" s="2"/>
      <c r="G126" s="2"/>
      <c r="H126" s="4">
        <f t="shared" si="4"/>
        <v>11405</v>
      </c>
      <c r="I126" s="38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>
        <f t="shared" si="5"/>
        <v>20982</v>
      </c>
      <c r="AA126" s="32"/>
      <c r="AB126" s="33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>
        <f t="shared" si="6"/>
        <v>0</v>
      </c>
      <c r="AS126" s="32"/>
      <c r="AT126" s="33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>
        <f t="shared" si="7"/>
        <v>0</v>
      </c>
      <c r="BL126" s="7"/>
      <c r="BM126" s="2"/>
    </row>
    <row r="127" spans="2:65" x14ac:dyDescent="0.25">
      <c r="B127" s="13" t="s">
        <v>861</v>
      </c>
      <c r="C127" s="43" t="s">
        <v>867</v>
      </c>
      <c r="D127" s="38">
        <v>500</v>
      </c>
      <c r="E127" s="3"/>
      <c r="F127" s="2"/>
      <c r="G127" s="2"/>
      <c r="H127" s="4">
        <f t="shared" si="4"/>
        <v>11905</v>
      </c>
      <c r="I127" s="38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>
        <f t="shared" si="5"/>
        <v>20982</v>
      </c>
      <c r="AA127" s="32"/>
      <c r="AB127" s="33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>
        <f t="shared" si="6"/>
        <v>0</v>
      </c>
      <c r="AS127" s="32"/>
      <c r="AT127" s="33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>
        <f t="shared" si="7"/>
        <v>0</v>
      </c>
      <c r="BL127" s="7"/>
      <c r="BM127" s="2"/>
    </row>
    <row r="128" spans="2:65" x14ac:dyDescent="0.25">
      <c r="B128" s="13" t="s">
        <v>861</v>
      </c>
      <c r="C128" s="43" t="s">
        <v>868</v>
      </c>
      <c r="D128" s="38">
        <v>500</v>
      </c>
      <c r="E128" s="3"/>
      <c r="F128" s="2"/>
      <c r="G128" s="2"/>
      <c r="H128" s="4">
        <f t="shared" si="4"/>
        <v>12405</v>
      </c>
      <c r="I128" s="38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>
        <f t="shared" si="5"/>
        <v>20982</v>
      </c>
      <c r="AA128" s="32"/>
      <c r="AB128" s="33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>
        <f t="shared" si="6"/>
        <v>0</v>
      </c>
      <c r="AS128" s="32"/>
      <c r="AT128" s="33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>
        <f t="shared" si="7"/>
        <v>0</v>
      </c>
      <c r="BL128" s="7"/>
      <c r="BM128" s="2"/>
    </row>
    <row r="129" spans="2:65" x14ac:dyDescent="0.25">
      <c r="B129" s="13" t="s">
        <v>861</v>
      </c>
      <c r="C129" s="43" t="s">
        <v>869</v>
      </c>
      <c r="D129" s="38">
        <v>200</v>
      </c>
      <c r="E129" s="3"/>
      <c r="F129" s="2"/>
      <c r="G129" s="2"/>
      <c r="H129" s="4">
        <f t="shared" si="4"/>
        <v>12605</v>
      </c>
      <c r="I129" s="38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>
        <f t="shared" si="5"/>
        <v>20982</v>
      </c>
      <c r="AA129" s="32"/>
      <c r="AB129" s="33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>
        <f t="shared" si="6"/>
        <v>0</v>
      </c>
      <c r="AS129" s="32"/>
      <c r="AT129" s="33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>
        <f t="shared" si="7"/>
        <v>0</v>
      </c>
      <c r="BL129" s="7"/>
      <c r="BM129" s="2"/>
    </row>
    <row r="130" spans="2:65" x14ac:dyDescent="0.25">
      <c r="B130" s="13" t="s">
        <v>861</v>
      </c>
      <c r="C130" s="43" t="s">
        <v>870</v>
      </c>
      <c r="D130" s="38">
        <v>500</v>
      </c>
      <c r="E130" s="3"/>
      <c r="F130" s="2"/>
      <c r="G130" s="2"/>
      <c r="H130" s="4">
        <f t="shared" si="4"/>
        <v>13105</v>
      </c>
      <c r="I130" s="38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>
        <f t="shared" si="5"/>
        <v>20982</v>
      </c>
      <c r="AA130" s="32"/>
      <c r="AB130" s="33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>
        <f t="shared" si="6"/>
        <v>0</v>
      </c>
      <c r="AS130" s="32"/>
      <c r="AT130" s="33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>
        <f t="shared" si="7"/>
        <v>0</v>
      </c>
      <c r="BL130" s="7"/>
      <c r="BM130" s="2"/>
    </row>
    <row r="131" spans="2:65" x14ac:dyDescent="0.25">
      <c r="B131" s="13" t="s">
        <v>861</v>
      </c>
      <c r="C131" s="43" t="s">
        <v>871</v>
      </c>
      <c r="D131" s="38">
        <v>250</v>
      </c>
      <c r="E131" s="3"/>
      <c r="F131" s="2"/>
      <c r="G131" s="2"/>
      <c r="H131" s="4">
        <f t="shared" si="4"/>
        <v>13355</v>
      </c>
      <c r="I131" s="38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>
        <f t="shared" si="5"/>
        <v>20982</v>
      </c>
      <c r="AA131" s="32"/>
      <c r="AB131" s="33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>
        <f t="shared" si="6"/>
        <v>0</v>
      </c>
      <c r="AS131" s="32"/>
      <c r="AT131" s="33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>
        <f t="shared" si="7"/>
        <v>0</v>
      </c>
      <c r="BL131" s="7"/>
      <c r="BM131" s="2"/>
    </row>
    <row r="132" spans="2:65" x14ac:dyDescent="0.25">
      <c r="B132" s="13" t="s">
        <v>861</v>
      </c>
      <c r="C132" s="43" t="s">
        <v>872</v>
      </c>
      <c r="D132" s="38">
        <v>350</v>
      </c>
      <c r="E132" s="3"/>
      <c r="F132" s="2"/>
      <c r="G132" s="2"/>
      <c r="H132" s="4">
        <f t="shared" ref="H132:H195" si="8">H131+D132+E132-G132-F132</f>
        <v>13705</v>
      </c>
      <c r="I132" s="38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>
        <f t="shared" ref="Z132:Z195" si="9">Z131+(I132+L132+M132+N132+O132+R132+S132+T132+U132+V132)-(J132+K132+P132+Q132+W132+X132+Y132)</f>
        <v>20982</v>
      </c>
      <c r="AA132" s="32"/>
      <c r="AB132" s="33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>
        <f t="shared" ref="AR132:AR195" si="10">AR131+(AA132+AD132+AE132+AF132+AG132+AJ132+AK132+AL132+AM132+AN132)-(AB132+AC132+AH132+AI132+AO132+AP132+AQ132)</f>
        <v>0</v>
      </c>
      <c r="AS132" s="32"/>
      <c r="AT132" s="33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>
        <f t="shared" ref="BJ132:BJ195" si="11">BJ131+(AS132+AV132+AW132+AX132+AY132+BB132+BC132+BD132+BE132+BF132)-(AT132+AU132+AZ132+BA132+BG132+BH132+BI132)</f>
        <v>0</v>
      </c>
      <c r="BL132" s="7"/>
      <c r="BM132" s="2"/>
    </row>
    <row r="133" spans="2:65" x14ac:dyDescent="0.25">
      <c r="B133" s="13" t="s">
        <v>861</v>
      </c>
      <c r="C133" s="43" t="s">
        <v>873</v>
      </c>
      <c r="D133" s="38">
        <v>400</v>
      </c>
      <c r="E133" s="3"/>
      <c r="F133" s="2"/>
      <c r="G133" s="2"/>
      <c r="H133" s="4">
        <f t="shared" si="8"/>
        <v>14105</v>
      </c>
      <c r="I133" s="38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>
        <f t="shared" si="9"/>
        <v>20982</v>
      </c>
      <c r="AA133" s="32"/>
      <c r="AB133" s="33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>
        <f t="shared" si="10"/>
        <v>0</v>
      </c>
      <c r="AS133" s="32"/>
      <c r="AT133" s="33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>
        <f t="shared" si="11"/>
        <v>0</v>
      </c>
      <c r="BL133" s="7"/>
      <c r="BM133" s="2"/>
    </row>
    <row r="134" spans="2:65" x14ac:dyDescent="0.25">
      <c r="B134" s="13" t="s">
        <v>861</v>
      </c>
      <c r="C134" s="43" t="s">
        <v>874</v>
      </c>
      <c r="D134" s="38">
        <v>250</v>
      </c>
      <c r="E134" s="3"/>
      <c r="F134" s="2"/>
      <c r="G134" s="2"/>
      <c r="H134" s="4">
        <f t="shared" si="8"/>
        <v>14355</v>
      </c>
      <c r="I134" s="38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>
        <f t="shared" si="9"/>
        <v>20982</v>
      </c>
      <c r="AA134" s="32"/>
      <c r="AB134" s="33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>
        <f t="shared" si="10"/>
        <v>0</v>
      </c>
      <c r="AS134" s="32"/>
      <c r="AT134" s="33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>
        <f t="shared" si="11"/>
        <v>0</v>
      </c>
      <c r="BL134" s="7"/>
      <c r="BM134" s="2"/>
    </row>
    <row r="135" spans="2:65" x14ac:dyDescent="0.25">
      <c r="B135" s="13" t="s">
        <v>861</v>
      </c>
      <c r="C135" s="43" t="s">
        <v>875</v>
      </c>
      <c r="D135" s="38">
        <v>200</v>
      </c>
      <c r="E135" s="3"/>
      <c r="F135" s="2"/>
      <c r="G135" s="2"/>
      <c r="H135" s="4">
        <f t="shared" si="8"/>
        <v>14555</v>
      </c>
      <c r="I135" s="38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>
        <f t="shared" si="9"/>
        <v>20982</v>
      </c>
      <c r="AA135" s="32"/>
      <c r="AB135" s="33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>
        <f t="shared" si="10"/>
        <v>0</v>
      </c>
      <c r="AS135" s="32"/>
      <c r="AT135" s="33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>
        <f t="shared" si="11"/>
        <v>0</v>
      </c>
      <c r="BL135" s="7"/>
      <c r="BM135" s="2"/>
    </row>
    <row r="136" spans="2:65" x14ac:dyDescent="0.25">
      <c r="B136" s="13" t="s">
        <v>861</v>
      </c>
      <c r="C136" s="43" t="s">
        <v>308</v>
      </c>
      <c r="D136" s="38"/>
      <c r="E136" s="3">
        <v>0</v>
      </c>
      <c r="F136" s="2"/>
      <c r="G136" s="2"/>
      <c r="H136" s="4">
        <f t="shared" si="8"/>
        <v>14555</v>
      </c>
      <c r="I136" s="38"/>
      <c r="J136" s="3">
        <v>5000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>
        <f t="shared" si="9"/>
        <v>15982</v>
      </c>
      <c r="AA136" s="32"/>
      <c r="AB136" s="33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>
        <f t="shared" si="10"/>
        <v>0</v>
      </c>
      <c r="AS136" s="32"/>
      <c r="AT136" s="33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>
        <f t="shared" si="11"/>
        <v>0</v>
      </c>
      <c r="BL136" s="7">
        <v>5000</v>
      </c>
      <c r="BM136" s="2"/>
    </row>
    <row r="137" spans="2:65" x14ac:dyDescent="0.25">
      <c r="B137" s="13" t="s">
        <v>876</v>
      </c>
      <c r="C137" s="43" t="s">
        <v>351</v>
      </c>
      <c r="D137" s="38"/>
      <c r="E137" s="3">
        <v>0</v>
      </c>
      <c r="F137" s="2"/>
      <c r="G137" s="2"/>
      <c r="H137" s="4">
        <f t="shared" si="8"/>
        <v>14555</v>
      </c>
      <c r="I137" s="38">
        <v>0</v>
      </c>
      <c r="J137" s="3">
        <v>0</v>
      </c>
      <c r="K137" s="4"/>
      <c r="L137" s="4"/>
      <c r="M137" s="38">
        <v>104</v>
      </c>
      <c r="N137" s="47"/>
      <c r="O137" s="47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>
        <f t="shared" si="9"/>
        <v>16086</v>
      </c>
      <c r="AA137" s="32"/>
      <c r="AB137" s="33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>
        <f t="shared" si="10"/>
        <v>0</v>
      </c>
      <c r="AS137" s="32"/>
      <c r="AT137" s="33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>
        <f t="shared" si="11"/>
        <v>0</v>
      </c>
      <c r="BL137" s="7"/>
      <c r="BM137" s="2"/>
    </row>
    <row r="138" spans="2:65" x14ac:dyDescent="0.25">
      <c r="B138" s="13" t="s">
        <v>876</v>
      </c>
      <c r="C138" s="43" t="s">
        <v>351</v>
      </c>
      <c r="D138" s="38"/>
      <c r="E138" s="3">
        <v>0</v>
      </c>
      <c r="F138" s="2"/>
      <c r="G138" s="2"/>
      <c r="H138" s="4">
        <f t="shared" si="8"/>
        <v>14555</v>
      </c>
      <c r="I138" s="38">
        <v>0</v>
      </c>
      <c r="J138" s="3">
        <v>0</v>
      </c>
      <c r="K138" s="4"/>
      <c r="L138" s="4"/>
      <c r="M138" s="38">
        <v>27</v>
      </c>
      <c r="N138" s="47"/>
      <c r="O138" s="47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>
        <f t="shared" si="9"/>
        <v>16113</v>
      </c>
      <c r="AA138" s="32"/>
      <c r="AB138" s="33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>
        <f t="shared" si="10"/>
        <v>0</v>
      </c>
      <c r="AS138" s="32"/>
      <c r="AT138" s="33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>
        <f t="shared" si="11"/>
        <v>0</v>
      </c>
      <c r="BL138" s="7"/>
      <c r="BM138" s="2"/>
    </row>
    <row r="139" spans="2:65" x14ac:dyDescent="0.25">
      <c r="B139" s="13" t="s">
        <v>876</v>
      </c>
      <c r="C139" s="43" t="s">
        <v>351</v>
      </c>
      <c r="D139" s="38"/>
      <c r="E139" s="3">
        <v>0</v>
      </c>
      <c r="F139" s="2"/>
      <c r="G139" s="2"/>
      <c r="H139" s="4">
        <f t="shared" si="8"/>
        <v>14555</v>
      </c>
      <c r="I139" s="38">
        <v>0</v>
      </c>
      <c r="J139" s="3">
        <v>0</v>
      </c>
      <c r="K139" s="4"/>
      <c r="L139" s="4"/>
      <c r="M139" s="38">
        <v>25</v>
      </c>
      <c r="N139" s="47"/>
      <c r="O139" s="47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>
        <f t="shared" si="9"/>
        <v>16138</v>
      </c>
      <c r="AA139" s="32"/>
      <c r="AB139" s="33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>
        <f t="shared" si="10"/>
        <v>0</v>
      </c>
      <c r="AS139" s="32"/>
      <c r="AT139" s="33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>
        <f t="shared" si="11"/>
        <v>0</v>
      </c>
      <c r="BL139" s="7"/>
      <c r="BM139" s="2"/>
    </row>
    <row r="140" spans="2:65" x14ac:dyDescent="0.25">
      <c r="B140" s="13" t="s">
        <v>876</v>
      </c>
      <c r="C140" s="43" t="s">
        <v>351</v>
      </c>
      <c r="D140" s="38"/>
      <c r="E140" s="3">
        <v>0</v>
      </c>
      <c r="F140" s="2"/>
      <c r="G140" s="2"/>
      <c r="H140" s="4">
        <f t="shared" si="8"/>
        <v>14555</v>
      </c>
      <c r="I140" s="38">
        <v>0</v>
      </c>
      <c r="J140" s="3">
        <v>0</v>
      </c>
      <c r="K140" s="4"/>
      <c r="L140" s="4"/>
      <c r="M140" s="38">
        <v>7</v>
      </c>
      <c r="N140" s="47"/>
      <c r="O140" s="47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>
        <f t="shared" si="9"/>
        <v>16145</v>
      </c>
      <c r="AA140" s="32"/>
      <c r="AB140" s="33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>
        <f t="shared" si="10"/>
        <v>0</v>
      </c>
      <c r="AS140" s="32"/>
      <c r="AT140" s="33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>
        <f t="shared" si="11"/>
        <v>0</v>
      </c>
      <c r="BL140" s="7"/>
      <c r="BM140" s="2"/>
    </row>
    <row r="141" spans="2:65" x14ac:dyDescent="0.25">
      <c r="B141" s="13" t="s">
        <v>876</v>
      </c>
      <c r="C141" s="43" t="s">
        <v>351</v>
      </c>
      <c r="D141" s="38"/>
      <c r="E141" s="3">
        <v>0</v>
      </c>
      <c r="F141" s="2"/>
      <c r="G141" s="2"/>
      <c r="H141" s="4">
        <f t="shared" si="8"/>
        <v>14555</v>
      </c>
      <c r="I141" s="38">
        <v>0</v>
      </c>
      <c r="J141" s="3">
        <v>0</v>
      </c>
      <c r="K141" s="4"/>
      <c r="L141" s="4"/>
      <c r="M141" s="38">
        <v>14</v>
      </c>
      <c r="N141" s="47"/>
      <c r="O141" s="47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>
        <f t="shared" si="9"/>
        <v>16159</v>
      </c>
      <c r="AA141" s="32"/>
      <c r="AB141" s="33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>
        <f t="shared" si="10"/>
        <v>0</v>
      </c>
      <c r="AS141" s="32"/>
      <c r="AT141" s="33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>
        <f t="shared" si="11"/>
        <v>0</v>
      </c>
      <c r="BL141" s="7"/>
      <c r="BM141" s="2"/>
    </row>
    <row r="142" spans="2:65" x14ac:dyDescent="0.25">
      <c r="B142" s="13" t="s">
        <v>876</v>
      </c>
      <c r="C142" s="43" t="s">
        <v>351</v>
      </c>
      <c r="D142" s="38"/>
      <c r="E142" s="3">
        <v>0</v>
      </c>
      <c r="F142" s="2"/>
      <c r="G142" s="2"/>
      <c r="H142" s="4">
        <f t="shared" si="8"/>
        <v>14555</v>
      </c>
      <c r="I142" s="38">
        <v>0</v>
      </c>
      <c r="J142" s="3">
        <v>0</v>
      </c>
      <c r="K142" s="4"/>
      <c r="L142" s="4"/>
      <c r="M142" s="38">
        <v>48</v>
      </c>
      <c r="N142" s="47"/>
      <c r="O142" s="47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>
        <f t="shared" si="9"/>
        <v>16207</v>
      </c>
      <c r="AA142" s="32"/>
      <c r="AB142" s="33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>
        <f t="shared" si="10"/>
        <v>0</v>
      </c>
      <c r="AS142" s="32"/>
      <c r="AT142" s="33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>
        <f t="shared" si="11"/>
        <v>0</v>
      </c>
      <c r="BL142" s="7"/>
      <c r="BM142" s="2"/>
    </row>
    <row r="143" spans="2:65" x14ac:dyDescent="0.25">
      <c r="B143" s="13" t="s">
        <v>877</v>
      </c>
      <c r="C143" s="43" t="s">
        <v>878</v>
      </c>
      <c r="D143" s="38">
        <v>1000</v>
      </c>
      <c r="E143" s="3">
        <v>0</v>
      </c>
      <c r="F143" s="2"/>
      <c r="G143" s="2"/>
      <c r="H143" s="4">
        <f t="shared" si="8"/>
        <v>15555</v>
      </c>
      <c r="I143" s="38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>
        <f t="shared" si="9"/>
        <v>16207</v>
      </c>
      <c r="AA143" s="32"/>
      <c r="AB143" s="33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>
        <f t="shared" si="10"/>
        <v>0</v>
      </c>
      <c r="AS143" s="32"/>
      <c r="AT143" s="33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>
        <f t="shared" si="11"/>
        <v>0</v>
      </c>
      <c r="BL143" s="7"/>
      <c r="BM143" s="2"/>
    </row>
    <row r="144" spans="2:65" x14ac:dyDescent="0.25">
      <c r="B144" s="13" t="s">
        <v>877</v>
      </c>
      <c r="C144" s="43" t="s">
        <v>879</v>
      </c>
      <c r="D144" s="38">
        <v>500</v>
      </c>
      <c r="E144" s="3">
        <v>0</v>
      </c>
      <c r="F144" s="2"/>
      <c r="G144" s="2"/>
      <c r="H144" s="4">
        <f t="shared" si="8"/>
        <v>16055</v>
      </c>
      <c r="I144" s="38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>
        <f t="shared" si="9"/>
        <v>16207</v>
      </c>
      <c r="AA144" s="32"/>
      <c r="AB144" s="33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>
        <f t="shared" si="10"/>
        <v>0</v>
      </c>
      <c r="AS144" s="32"/>
      <c r="AT144" s="33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>
        <f t="shared" si="11"/>
        <v>0</v>
      </c>
      <c r="BL144" s="7"/>
      <c r="BM144" s="2"/>
    </row>
    <row r="145" spans="2:65" x14ac:dyDescent="0.25">
      <c r="B145" s="13" t="s">
        <v>877</v>
      </c>
      <c r="C145" s="43" t="s">
        <v>880</v>
      </c>
      <c r="D145" s="38">
        <v>350</v>
      </c>
      <c r="E145" s="3">
        <v>0</v>
      </c>
      <c r="F145" s="2"/>
      <c r="G145" s="2"/>
      <c r="H145" s="4">
        <f t="shared" si="8"/>
        <v>16405</v>
      </c>
      <c r="I145" s="38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>
        <f t="shared" si="9"/>
        <v>16207</v>
      </c>
      <c r="AA145" s="32"/>
      <c r="AB145" s="33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>
        <f t="shared" si="10"/>
        <v>0</v>
      </c>
      <c r="AS145" s="32"/>
      <c r="AT145" s="33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>
        <f t="shared" si="11"/>
        <v>0</v>
      </c>
      <c r="BL145" s="7"/>
      <c r="BM145" s="2"/>
    </row>
    <row r="146" spans="2:65" x14ac:dyDescent="0.25">
      <c r="B146" s="13" t="s">
        <v>881</v>
      </c>
      <c r="C146" s="43" t="s">
        <v>882</v>
      </c>
      <c r="D146" s="38">
        <v>500</v>
      </c>
      <c r="E146" s="3"/>
      <c r="F146" s="2"/>
      <c r="G146" s="2"/>
      <c r="H146" s="4">
        <f t="shared" si="8"/>
        <v>16905</v>
      </c>
      <c r="I146" s="38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>
        <f t="shared" si="9"/>
        <v>16207</v>
      </c>
      <c r="AA146" s="32"/>
      <c r="AB146" s="33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>
        <f t="shared" si="10"/>
        <v>0</v>
      </c>
      <c r="AS146" s="32"/>
      <c r="AT146" s="33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>
        <f t="shared" si="11"/>
        <v>0</v>
      </c>
      <c r="BL146" s="7"/>
      <c r="BM146" s="2"/>
    </row>
    <row r="147" spans="2:65" x14ac:dyDescent="0.25">
      <c r="B147" s="13" t="s">
        <v>881</v>
      </c>
      <c r="C147" s="43" t="s">
        <v>883</v>
      </c>
      <c r="D147" s="38">
        <v>500</v>
      </c>
      <c r="E147" s="3"/>
      <c r="F147" s="2"/>
      <c r="G147" s="2"/>
      <c r="H147" s="4">
        <f t="shared" si="8"/>
        <v>17405</v>
      </c>
      <c r="I147" s="38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>
        <f t="shared" si="9"/>
        <v>16207</v>
      </c>
      <c r="AA147" s="32"/>
      <c r="AB147" s="33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>
        <f t="shared" si="10"/>
        <v>0</v>
      </c>
      <c r="AS147" s="32"/>
      <c r="AT147" s="33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>
        <f t="shared" si="11"/>
        <v>0</v>
      </c>
      <c r="BL147" s="7"/>
      <c r="BM147" s="2"/>
    </row>
    <row r="148" spans="2:65" x14ac:dyDescent="0.25">
      <c r="B148" s="13" t="s">
        <v>881</v>
      </c>
      <c r="C148" s="43" t="s">
        <v>884</v>
      </c>
      <c r="D148" s="38">
        <v>300</v>
      </c>
      <c r="E148" s="3"/>
      <c r="F148" s="2"/>
      <c r="G148" s="2"/>
      <c r="H148" s="4">
        <f t="shared" si="8"/>
        <v>17705</v>
      </c>
      <c r="I148" s="38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>
        <f t="shared" si="9"/>
        <v>16207</v>
      </c>
      <c r="AA148" s="32"/>
      <c r="AB148" s="33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>
        <f t="shared" si="10"/>
        <v>0</v>
      </c>
      <c r="AS148" s="32"/>
      <c r="AT148" s="33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>
        <f t="shared" si="11"/>
        <v>0</v>
      </c>
      <c r="BL148" s="7"/>
      <c r="BM148" s="2"/>
    </row>
    <row r="149" spans="2:65" x14ac:dyDescent="0.25">
      <c r="B149" s="13" t="s">
        <v>881</v>
      </c>
      <c r="C149" s="43" t="s">
        <v>885</v>
      </c>
      <c r="D149" s="38">
        <v>1000</v>
      </c>
      <c r="E149" s="3"/>
      <c r="F149" s="2"/>
      <c r="G149" s="2"/>
      <c r="H149" s="4">
        <f t="shared" si="8"/>
        <v>18705</v>
      </c>
      <c r="I149" s="38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>
        <f t="shared" si="9"/>
        <v>16207</v>
      </c>
      <c r="AA149" s="32"/>
      <c r="AB149" s="33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>
        <f t="shared" si="10"/>
        <v>0</v>
      </c>
      <c r="AS149" s="32"/>
      <c r="AT149" s="33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>
        <f t="shared" si="11"/>
        <v>0</v>
      </c>
      <c r="BL149" s="7"/>
      <c r="BM149" s="2"/>
    </row>
    <row r="150" spans="2:65" x14ac:dyDescent="0.25">
      <c r="B150" s="13" t="s">
        <v>881</v>
      </c>
      <c r="C150" s="43" t="s">
        <v>886</v>
      </c>
      <c r="D150" s="38">
        <v>1000</v>
      </c>
      <c r="E150" s="3"/>
      <c r="F150" s="2"/>
      <c r="G150" s="2"/>
      <c r="H150" s="4">
        <f t="shared" si="8"/>
        <v>19705</v>
      </c>
      <c r="I150" s="38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>
        <f t="shared" si="9"/>
        <v>16207</v>
      </c>
      <c r="AA150" s="32"/>
      <c r="AB150" s="33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>
        <f t="shared" si="10"/>
        <v>0</v>
      </c>
      <c r="AS150" s="32"/>
      <c r="AT150" s="33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>
        <f t="shared" si="11"/>
        <v>0</v>
      </c>
      <c r="BL150" s="7"/>
      <c r="BM150" s="2"/>
    </row>
    <row r="151" spans="2:65" x14ac:dyDescent="0.25">
      <c r="B151" s="13" t="s">
        <v>881</v>
      </c>
      <c r="C151" s="43" t="s">
        <v>887</v>
      </c>
      <c r="D151" s="38">
        <v>5000</v>
      </c>
      <c r="E151" s="3"/>
      <c r="F151" s="2"/>
      <c r="G151" s="2"/>
      <c r="H151" s="4">
        <f t="shared" si="8"/>
        <v>24705</v>
      </c>
      <c r="I151" s="38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>
        <f t="shared" si="9"/>
        <v>16207</v>
      </c>
      <c r="AA151" s="32"/>
      <c r="AB151" s="33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>
        <f t="shared" si="10"/>
        <v>0</v>
      </c>
      <c r="AS151" s="32"/>
      <c r="AT151" s="33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>
        <f t="shared" si="11"/>
        <v>0</v>
      </c>
      <c r="BL151" s="7"/>
      <c r="BM151" s="2"/>
    </row>
    <row r="152" spans="2:65" x14ac:dyDescent="0.25">
      <c r="B152" s="13" t="s">
        <v>888</v>
      </c>
      <c r="C152" s="43" t="s">
        <v>871</v>
      </c>
      <c r="D152" s="38">
        <v>500</v>
      </c>
      <c r="E152" s="3"/>
      <c r="F152" s="2"/>
      <c r="G152" s="2"/>
      <c r="H152" s="4">
        <f t="shared" si="8"/>
        <v>25205</v>
      </c>
      <c r="I152" s="38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>
        <f t="shared" si="9"/>
        <v>16207</v>
      </c>
      <c r="AA152" s="32"/>
      <c r="AB152" s="33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>
        <f t="shared" si="10"/>
        <v>0</v>
      </c>
      <c r="AS152" s="32"/>
      <c r="AT152" s="33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>
        <f t="shared" si="11"/>
        <v>0</v>
      </c>
      <c r="BL152" s="7"/>
      <c r="BM152" s="2"/>
    </row>
    <row r="153" spans="2:65" x14ac:dyDescent="0.25">
      <c r="B153" s="13" t="s">
        <v>888</v>
      </c>
      <c r="C153" s="43" t="s">
        <v>889</v>
      </c>
      <c r="D153" s="38">
        <v>750</v>
      </c>
      <c r="E153" s="3"/>
      <c r="F153" s="2"/>
      <c r="G153" s="2"/>
      <c r="H153" s="4">
        <f t="shared" si="8"/>
        <v>25955</v>
      </c>
      <c r="I153" s="38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>
        <f t="shared" si="9"/>
        <v>16207</v>
      </c>
      <c r="AA153" s="32"/>
      <c r="AB153" s="33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>
        <f t="shared" si="10"/>
        <v>0</v>
      </c>
      <c r="AS153" s="32"/>
      <c r="AT153" s="33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>
        <f t="shared" si="11"/>
        <v>0</v>
      </c>
      <c r="BL153" s="7"/>
      <c r="BM153" s="2"/>
    </row>
    <row r="154" spans="2:65" x14ac:dyDescent="0.25">
      <c r="B154" s="13" t="s">
        <v>888</v>
      </c>
      <c r="C154" s="43" t="s">
        <v>890</v>
      </c>
      <c r="D154" s="38">
        <v>500</v>
      </c>
      <c r="E154" s="3"/>
      <c r="F154" s="2"/>
      <c r="G154" s="2"/>
      <c r="H154" s="4">
        <f t="shared" si="8"/>
        <v>26455</v>
      </c>
      <c r="I154" s="38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>
        <f t="shared" si="9"/>
        <v>16207</v>
      </c>
      <c r="AA154" s="32"/>
      <c r="AB154" s="33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>
        <f t="shared" si="10"/>
        <v>0</v>
      </c>
      <c r="AS154" s="32"/>
      <c r="AT154" s="33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>
        <f t="shared" si="11"/>
        <v>0</v>
      </c>
      <c r="BL154" s="7"/>
      <c r="BM154" s="2"/>
    </row>
    <row r="155" spans="2:65" x14ac:dyDescent="0.25">
      <c r="B155" s="13" t="s">
        <v>888</v>
      </c>
      <c r="C155" s="43" t="s">
        <v>891</v>
      </c>
      <c r="D155" s="38">
        <v>400</v>
      </c>
      <c r="E155" s="3"/>
      <c r="F155" s="2"/>
      <c r="G155" s="2"/>
      <c r="H155" s="4">
        <f t="shared" si="8"/>
        <v>26855</v>
      </c>
      <c r="I155" s="38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>
        <f t="shared" si="9"/>
        <v>16207</v>
      </c>
      <c r="AA155" s="32"/>
      <c r="AB155" s="33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>
        <f t="shared" si="10"/>
        <v>0</v>
      </c>
      <c r="AS155" s="32"/>
      <c r="AT155" s="33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>
        <f t="shared" si="11"/>
        <v>0</v>
      </c>
      <c r="BL155" s="7"/>
      <c r="BM155" s="2"/>
    </row>
    <row r="156" spans="2:65" x14ac:dyDescent="0.25">
      <c r="B156" s="13" t="s">
        <v>888</v>
      </c>
      <c r="C156" s="43" t="s">
        <v>892</v>
      </c>
      <c r="D156" s="38">
        <v>500</v>
      </c>
      <c r="E156" s="3"/>
      <c r="F156" s="2"/>
      <c r="G156" s="2"/>
      <c r="H156" s="4">
        <f t="shared" si="8"/>
        <v>27355</v>
      </c>
      <c r="I156" s="38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>
        <f t="shared" si="9"/>
        <v>16207</v>
      </c>
      <c r="AA156" s="32"/>
      <c r="AB156" s="33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>
        <f t="shared" si="10"/>
        <v>0</v>
      </c>
      <c r="AS156" s="32"/>
      <c r="AT156" s="33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>
        <f t="shared" si="11"/>
        <v>0</v>
      </c>
      <c r="BL156" s="7"/>
      <c r="BM156" s="2"/>
    </row>
    <row r="157" spans="2:65" x14ac:dyDescent="0.25">
      <c r="B157" s="13" t="s">
        <v>888</v>
      </c>
      <c r="C157" s="43" t="s">
        <v>893</v>
      </c>
      <c r="D157" s="38">
        <v>700</v>
      </c>
      <c r="E157" s="3"/>
      <c r="F157" s="2"/>
      <c r="G157" s="2"/>
      <c r="H157" s="4">
        <f t="shared" si="8"/>
        <v>28055</v>
      </c>
      <c r="I157" s="38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>
        <f t="shared" si="9"/>
        <v>16207</v>
      </c>
      <c r="AA157" s="32"/>
      <c r="AB157" s="33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>
        <f t="shared" si="10"/>
        <v>0</v>
      </c>
      <c r="AS157" s="32"/>
      <c r="AT157" s="33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>
        <f t="shared" si="11"/>
        <v>0</v>
      </c>
      <c r="BL157" s="7"/>
      <c r="BM157" s="2"/>
    </row>
    <row r="158" spans="2:65" x14ac:dyDescent="0.25">
      <c r="B158" s="13" t="s">
        <v>888</v>
      </c>
      <c r="C158" s="43" t="s">
        <v>894</v>
      </c>
      <c r="D158" s="38">
        <v>400</v>
      </c>
      <c r="E158" s="3"/>
      <c r="F158" s="2"/>
      <c r="G158" s="2"/>
      <c r="H158" s="4">
        <f t="shared" si="8"/>
        <v>28455</v>
      </c>
      <c r="I158" s="38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>
        <f t="shared" si="9"/>
        <v>16207</v>
      </c>
      <c r="AA158" s="32"/>
      <c r="AB158" s="33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>
        <f t="shared" si="10"/>
        <v>0</v>
      </c>
      <c r="AS158" s="32"/>
      <c r="AT158" s="33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>
        <f t="shared" si="11"/>
        <v>0</v>
      </c>
      <c r="BL158" s="7"/>
      <c r="BM158" s="2"/>
    </row>
    <row r="159" spans="2:65" x14ac:dyDescent="0.25">
      <c r="B159" s="13" t="s">
        <v>895</v>
      </c>
      <c r="C159" s="43" t="s">
        <v>896</v>
      </c>
      <c r="D159" s="38">
        <v>500</v>
      </c>
      <c r="E159" s="3"/>
      <c r="F159" s="2"/>
      <c r="G159" s="2"/>
      <c r="H159" s="4">
        <f t="shared" si="8"/>
        <v>28955</v>
      </c>
      <c r="I159" s="38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>
        <f t="shared" si="9"/>
        <v>16207</v>
      </c>
      <c r="AA159" s="32"/>
      <c r="AB159" s="33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>
        <f t="shared" si="10"/>
        <v>0</v>
      </c>
      <c r="AS159" s="32"/>
      <c r="AT159" s="33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>
        <f t="shared" si="11"/>
        <v>0</v>
      </c>
      <c r="BL159" s="7"/>
      <c r="BM159" s="2"/>
    </row>
    <row r="160" spans="2:65" x14ac:dyDescent="0.25">
      <c r="B160" s="13" t="s">
        <v>895</v>
      </c>
      <c r="C160" s="43" t="s">
        <v>897</v>
      </c>
      <c r="D160" s="38">
        <v>300</v>
      </c>
      <c r="E160" s="3"/>
      <c r="F160" s="2"/>
      <c r="G160" s="2"/>
      <c r="H160" s="4">
        <f t="shared" si="8"/>
        <v>29255</v>
      </c>
      <c r="I160" s="38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>
        <f t="shared" si="9"/>
        <v>16207</v>
      </c>
      <c r="AA160" s="32"/>
      <c r="AB160" s="33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>
        <f t="shared" si="10"/>
        <v>0</v>
      </c>
      <c r="AS160" s="32"/>
      <c r="AT160" s="33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>
        <f t="shared" si="11"/>
        <v>0</v>
      </c>
      <c r="BL160" s="7"/>
      <c r="BM160" s="2"/>
    </row>
    <row r="161" spans="2:65" x14ac:dyDescent="0.25">
      <c r="B161" s="13" t="s">
        <v>895</v>
      </c>
      <c r="C161" s="43" t="s">
        <v>787</v>
      </c>
      <c r="D161" s="38">
        <v>500</v>
      </c>
      <c r="E161" s="3"/>
      <c r="F161" s="2"/>
      <c r="G161" s="2"/>
      <c r="H161" s="4">
        <f t="shared" si="8"/>
        <v>29755</v>
      </c>
      <c r="I161" s="38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>
        <f t="shared" si="9"/>
        <v>16207</v>
      </c>
      <c r="AA161" s="32"/>
      <c r="AB161" s="33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>
        <f t="shared" si="10"/>
        <v>0</v>
      </c>
      <c r="AS161" s="32"/>
      <c r="AT161" s="33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>
        <f t="shared" si="11"/>
        <v>0</v>
      </c>
      <c r="BL161" s="7"/>
      <c r="BM161" s="2"/>
    </row>
    <row r="162" spans="2:65" x14ac:dyDescent="0.25">
      <c r="B162" s="13" t="s">
        <v>895</v>
      </c>
      <c r="C162" s="43" t="s">
        <v>898</v>
      </c>
      <c r="D162" s="38">
        <v>200</v>
      </c>
      <c r="E162" s="3"/>
      <c r="F162" s="2"/>
      <c r="G162" s="2"/>
      <c r="H162" s="4">
        <f t="shared" si="8"/>
        <v>29955</v>
      </c>
      <c r="I162" s="38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>
        <f t="shared" si="9"/>
        <v>16207</v>
      </c>
      <c r="AA162" s="32"/>
      <c r="AB162" s="33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>
        <f t="shared" si="10"/>
        <v>0</v>
      </c>
      <c r="AS162" s="32"/>
      <c r="AT162" s="33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>
        <f t="shared" si="11"/>
        <v>0</v>
      </c>
      <c r="BL162" s="7"/>
      <c r="BM162" s="2"/>
    </row>
    <row r="163" spans="2:65" x14ac:dyDescent="0.25">
      <c r="B163" s="13" t="s">
        <v>895</v>
      </c>
      <c r="C163" s="43" t="s">
        <v>899</v>
      </c>
      <c r="D163" s="38">
        <v>200</v>
      </c>
      <c r="E163" s="3"/>
      <c r="F163" s="2"/>
      <c r="G163" s="2"/>
      <c r="H163" s="4">
        <f t="shared" si="8"/>
        <v>30155</v>
      </c>
      <c r="I163" s="38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>
        <f t="shared" si="9"/>
        <v>16207</v>
      </c>
      <c r="AA163" s="32"/>
      <c r="AB163" s="33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>
        <f t="shared" si="10"/>
        <v>0</v>
      </c>
      <c r="AS163" s="32"/>
      <c r="AT163" s="33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>
        <f t="shared" si="11"/>
        <v>0</v>
      </c>
      <c r="BL163" s="7"/>
      <c r="BM163" s="2"/>
    </row>
    <row r="164" spans="2:65" x14ac:dyDescent="0.25">
      <c r="B164" s="13" t="s">
        <v>895</v>
      </c>
      <c r="C164" s="43" t="s">
        <v>900</v>
      </c>
      <c r="D164" s="38">
        <v>300</v>
      </c>
      <c r="E164" s="3"/>
      <c r="F164" s="2"/>
      <c r="G164" s="2"/>
      <c r="H164" s="4">
        <f t="shared" si="8"/>
        <v>30455</v>
      </c>
      <c r="I164" s="38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>
        <f t="shared" si="9"/>
        <v>16207</v>
      </c>
      <c r="AA164" s="32"/>
      <c r="AB164" s="33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>
        <f t="shared" si="10"/>
        <v>0</v>
      </c>
      <c r="AS164" s="32"/>
      <c r="AT164" s="33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>
        <f t="shared" si="11"/>
        <v>0</v>
      </c>
      <c r="BL164" s="7"/>
      <c r="BM164" s="2"/>
    </row>
    <row r="165" spans="2:65" x14ac:dyDescent="0.25">
      <c r="B165" s="13" t="s">
        <v>895</v>
      </c>
      <c r="C165" s="43" t="s">
        <v>901</v>
      </c>
      <c r="D165" s="38">
        <v>200</v>
      </c>
      <c r="E165" s="3"/>
      <c r="F165" s="2"/>
      <c r="G165" s="2"/>
      <c r="H165" s="4">
        <f t="shared" si="8"/>
        <v>30655</v>
      </c>
      <c r="I165" s="38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>
        <f t="shared" si="9"/>
        <v>16207</v>
      </c>
      <c r="AA165" s="32"/>
      <c r="AB165" s="33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>
        <f t="shared" si="10"/>
        <v>0</v>
      </c>
      <c r="AS165" s="32"/>
      <c r="AT165" s="33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>
        <f t="shared" si="11"/>
        <v>0</v>
      </c>
      <c r="BL165" s="7"/>
      <c r="BM165" s="2"/>
    </row>
    <row r="166" spans="2:65" x14ac:dyDescent="0.25">
      <c r="B166" s="13" t="s">
        <v>895</v>
      </c>
      <c r="C166" s="43" t="s">
        <v>902</v>
      </c>
      <c r="D166" s="38">
        <v>150</v>
      </c>
      <c r="E166" s="3"/>
      <c r="F166" s="2"/>
      <c r="G166" s="2"/>
      <c r="H166" s="4">
        <f t="shared" si="8"/>
        <v>30805</v>
      </c>
      <c r="I166" s="38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>
        <f t="shared" si="9"/>
        <v>16207</v>
      </c>
      <c r="AA166" s="32"/>
      <c r="AB166" s="33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>
        <f t="shared" si="10"/>
        <v>0</v>
      </c>
      <c r="AS166" s="32"/>
      <c r="AT166" s="33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>
        <f t="shared" si="11"/>
        <v>0</v>
      </c>
      <c r="BL166" s="7"/>
      <c r="BM166" s="2"/>
    </row>
    <row r="167" spans="2:65" x14ac:dyDescent="0.25">
      <c r="B167" s="13" t="s">
        <v>895</v>
      </c>
      <c r="C167" s="43" t="s">
        <v>718</v>
      </c>
      <c r="D167" s="38">
        <v>175</v>
      </c>
      <c r="E167" s="3"/>
      <c r="F167" s="2"/>
      <c r="G167" s="2"/>
      <c r="H167" s="4">
        <f t="shared" si="8"/>
        <v>30980</v>
      </c>
      <c r="I167" s="38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>
        <f t="shared" si="9"/>
        <v>16207</v>
      </c>
      <c r="AA167" s="32"/>
      <c r="AB167" s="33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>
        <f t="shared" si="10"/>
        <v>0</v>
      </c>
      <c r="AS167" s="32"/>
      <c r="AT167" s="33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>
        <f t="shared" si="11"/>
        <v>0</v>
      </c>
      <c r="BL167" s="7"/>
      <c r="BM167" s="2"/>
    </row>
    <row r="168" spans="2:65" x14ac:dyDescent="0.25">
      <c r="B168" s="13" t="s">
        <v>895</v>
      </c>
      <c r="C168" s="43" t="s">
        <v>903</v>
      </c>
      <c r="D168" s="38">
        <v>360</v>
      </c>
      <c r="E168" s="3"/>
      <c r="F168" s="2"/>
      <c r="G168" s="2"/>
      <c r="H168" s="4">
        <f t="shared" si="8"/>
        <v>31340</v>
      </c>
      <c r="I168" s="38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>
        <f t="shared" si="9"/>
        <v>16207</v>
      </c>
      <c r="AA168" s="32"/>
      <c r="AB168" s="33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>
        <f t="shared" si="10"/>
        <v>0</v>
      </c>
      <c r="AS168" s="32"/>
      <c r="AT168" s="33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>
        <f t="shared" si="11"/>
        <v>0</v>
      </c>
      <c r="BL168" s="7"/>
      <c r="BM168" s="2"/>
    </row>
    <row r="169" spans="2:65" x14ac:dyDescent="0.25">
      <c r="B169" s="13" t="s">
        <v>895</v>
      </c>
      <c r="C169" s="43" t="s">
        <v>904</v>
      </c>
      <c r="D169" s="38">
        <v>500</v>
      </c>
      <c r="E169" s="3"/>
      <c r="F169" s="2"/>
      <c r="G169" s="2"/>
      <c r="H169" s="4">
        <f t="shared" si="8"/>
        <v>31840</v>
      </c>
      <c r="I169" s="38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>
        <f t="shared" si="9"/>
        <v>16207</v>
      </c>
      <c r="AA169" s="32"/>
      <c r="AB169" s="33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>
        <f t="shared" si="10"/>
        <v>0</v>
      </c>
      <c r="AS169" s="32"/>
      <c r="AT169" s="33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>
        <f t="shared" si="11"/>
        <v>0</v>
      </c>
      <c r="BL169" s="7"/>
      <c r="BM169" s="2"/>
    </row>
    <row r="170" spans="2:65" x14ac:dyDescent="0.25">
      <c r="B170" s="13" t="s">
        <v>895</v>
      </c>
      <c r="C170" s="43" t="s">
        <v>890</v>
      </c>
      <c r="D170" s="38">
        <v>200</v>
      </c>
      <c r="E170" s="3"/>
      <c r="F170" s="2"/>
      <c r="G170" s="2"/>
      <c r="H170" s="4">
        <f t="shared" si="8"/>
        <v>32040</v>
      </c>
      <c r="I170" s="38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>
        <f t="shared" si="9"/>
        <v>16207</v>
      </c>
      <c r="AA170" s="32"/>
      <c r="AB170" s="33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>
        <f t="shared" si="10"/>
        <v>0</v>
      </c>
      <c r="AS170" s="32"/>
      <c r="AT170" s="33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>
        <f t="shared" si="11"/>
        <v>0</v>
      </c>
      <c r="BL170" s="7"/>
      <c r="BM170" s="2"/>
    </row>
    <row r="171" spans="2:65" x14ac:dyDescent="0.25">
      <c r="B171" s="13" t="s">
        <v>895</v>
      </c>
      <c r="C171" s="43" t="s">
        <v>905</v>
      </c>
      <c r="D171" s="38">
        <v>275</v>
      </c>
      <c r="E171" s="3"/>
      <c r="F171" s="2"/>
      <c r="G171" s="2"/>
      <c r="H171" s="4">
        <f t="shared" si="8"/>
        <v>32315</v>
      </c>
      <c r="I171" s="38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>
        <f t="shared" si="9"/>
        <v>16207</v>
      </c>
      <c r="AA171" s="32"/>
      <c r="AB171" s="33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>
        <f t="shared" si="10"/>
        <v>0</v>
      </c>
      <c r="AS171" s="32"/>
      <c r="AT171" s="33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>
        <f t="shared" si="11"/>
        <v>0</v>
      </c>
      <c r="BL171" s="7"/>
      <c r="BM171" s="2"/>
    </row>
    <row r="172" spans="2:65" x14ac:dyDescent="0.25">
      <c r="B172" s="13" t="s">
        <v>895</v>
      </c>
      <c r="C172" s="43" t="s">
        <v>906</v>
      </c>
      <c r="D172" s="38">
        <v>500</v>
      </c>
      <c r="E172" s="3"/>
      <c r="F172" s="2"/>
      <c r="G172" s="2"/>
      <c r="H172" s="4">
        <f t="shared" si="8"/>
        <v>32815</v>
      </c>
      <c r="I172" s="38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>
        <f t="shared" si="9"/>
        <v>16207</v>
      </c>
      <c r="AA172" s="32"/>
      <c r="AB172" s="33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>
        <f t="shared" si="10"/>
        <v>0</v>
      </c>
      <c r="AS172" s="32"/>
      <c r="AT172" s="33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>
        <f t="shared" si="11"/>
        <v>0</v>
      </c>
      <c r="BL172" s="7"/>
      <c r="BM172" s="2"/>
    </row>
    <row r="173" spans="2:65" x14ac:dyDescent="0.25">
      <c r="B173" s="13" t="s">
        <v>895</v>
      </c>
      <c r="C173" s="43" t="s">
        <v>907</v>
      </c>
      <c r="D173" s="38">
        <v>100</v>
      </c>
      <c r="E173" s="3"/>
      <c r="F173" s="2"/>
      <c r="G173" s="2"/>
      <c r="H173" s="4">
        <f t="shared" si="8"/>
        <v>32915</v>
      </c>
      <c r="I173" s="38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>
        <f t="shared" si="9"/>
        <v>16207</v>
      </c>
      <c r="AA173" s="32"/>
      <c r="AB173" s="33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>
        <f t="shared" si="10"/>
        <v>0</v>
      </c>
      <c r="AS173" s="32"/>
      <c r="AT173" s="33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>
        <f t="shared" si="11"/>
        <v>0</v>
      </c>
      <c r="BL173" s="7"/>
      <c r="BM173" s="2"/>
    </row>
    <row r="174" spans="2:65" x14ac:dyDescent="0.25">
      <c r="B174" s="13" t="s">
        <v>895</v>
      </c>
      <c r="C174" s="43" t="s">
        <v>908</v>
      </c>
      <c r="D174" s="38">
        <v>500</v>
      </c>
      <c r="E174" s="3"/>
      <c r="F174" s="2"/>
      <c r="G174" s="2"/>
      <c r="H174" s="4">
        <f t="shared" si="8"/>
        <v>33415</v>
      </c>
      <c r="I174" s="38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>
        <f t="shared" si="9"/>
        <v>16207</v>
      </c>
      <c r="AA174" s="32"/>
      <c r="AB174" s="33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>
        <f t="shared" si="10"/>
        <v>0</v>
      </c>
      <c r="AS174" s="32"/>
      <c r="AT174" s="33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>
        <f t="shared" si="11"/>
        <v>0</v>
      </c>
      <c r="BL174" s="7"/>
      <c r="BM174" s="2"/>
    </row>
    <row r="175" spans="2:65" x14ac:dyDescent="0.25">
      <c r="B175" s="13" t="s">
        <v>895</v>
      </c>
      <c r="C175" s="43" t="s">
        <v>909</v>
      </c>
      <c r="D175" s="38">
        <v>250</v>
      </c>
      <c r="E175" s="3"/>
      <c r="F175" s="2"/>
      <c r="G175" s="2"/>
      <c r="H175" s="4">
        <f t="shared" si="8"/>
        <v>33665</v>
      </c>
      <c r="I175" s="38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>
        <f t="shared" si="9"/>
        <v>16207</v>
      </c>
      <c r="AA175" s="32"/>
      <c r="AB175" s="33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>
        <f t="shared" si="10"/>
        <v>0</v>
      </c>
      <c r="AS175" s="32"/>
      <c r="AT175" s="33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>
        <f t="shared" si="11"/>
        <v>0</v>
      </c>
      <c r="BL175" s="7"/>
      <c r="BM175" s="2"/>
    </row>
    <row r="176" spans="2:65" x14ac:dyDescent="0.25">
      <c r="B176" s="13" t="s">
        <v>895</v>
      </c>
      <c r="C176" s="43" t="s">
        <v>910</v>
      </c>
      <c r="D176" s="38">
        <v>300</v>
      </c>
      <c r="E176" s="3"/>
      <c r="F176" s="2"/>
      <c r="G176" s="2"/>
      <c r="H176" s="4">
        <f t="shared" si="8"/>
        <v>33965</v>
      </c>
      <c r="I176" s="38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>
        <f t="shared" si="9"/>
        <v>16207</v>
      </c>
      <c r="AA176" s="32"/>
      <c r="AB176" s="33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>
        <f t="shared" si="10"/>
        <v>0</v>
      </c>
      <c r="AS176" s="32"/>
      <c r="AT176" s="33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>
        <f t="shared" si="11"/>
        <v>0</v>
      </c>
      <c r="BL176" s="7"/>
      <c r="BM176" s="2"/>
    </row>
    <row r="177" spans="2:65" x14ac:dyDescent="0.25">
      <c r="B177" s="13" t="s">
        <v>895</v>
      </c>
      <c r="C177" s="43" t="s">
        <v>911</v>
      </c>
      <c r="D177" s="38">
        <v>260</v>
      </c>
      <c r="E177" s="3"/>
      <c r="F177" s="2"/>
      <c r="G177" s="2"/>
      <c r="H177" s="4">
        <f t="shared" si="8"/>
        <v>34225</v>
      </c>
      <c r="I177" s="38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>
        <f t="shared" si="9"/>
        <v>16207</v>
      </c>
      <c r="AA177" s="32"/>
      <c r="AB177" s="33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>
        <f t="shared" si="10"/>
        <v>0</v>
      </c>
      <c r="AS177" s="32"/>
      <c r="AT177" s="33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>
        <f t="shared" si="11"/>
        <v>0</v>
      </c>
      <c r="BL177" s="7"/>
      <c r="BM177" s="2"/>
    </row>
    <row r="178" spans="2:65" x14ac:dyDescent="0.25">
      <c r="B178" s="13" t="s">
        <v>895</v>
      </c>
      <c r="C178" s="43" t="s">
        <v>912</v>
      </c>
      <c r="D178" s="38">
        <v>100</v>
      </c>
      <c r="E178" s="3"/>
      <c r="F178" s="2"/>
      <c r="G178" s="2"/>
      <c r="H178" s="4">
        <f t="shared" si="8"/>
        <v>34325</v>
      </c>
      <c r="I178" s="38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>
        <f t="shared" si="9"/>
        <v>16207</v>
      </c>
      <c r="AA178" s="32"/>
      <c r="AB178" s="33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>
        <f t="shared" si="10"/>
        <v>0</v>
      </c>
      <c r="AS178" s="32"/>
      <c r="AT178" s="33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>
        <f t="shared" si="11"/>
        <v>0</v>
      </c>
      <c r="BL178" s="7"/>
      <c r="BM178" s="2"/>
    </row>
    <row r="179" spans="2:65" x14ac:dyDescent="0.25">
      <c r="B179" s="13" t="s">
        <v>913</v>
      </c>
      <c r="C179" s="43" t="s">
        <v>914</v>
      </c>
      <c r="D179" s="38">
        <v>500</v>
      </c>
      <c r="E179" s="3"/>
      <c r="F179" s="2"/>
      <c r="G179" s="2"/>
      <c r="H179" s="4">
        <f t="shared" si="8"/>
        <v>34825</v>
      </c>
      <c r="I179" s="38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>
        <f t="shared" si="9"/>
        <v>16207</v>
      </c>
      <c r="AA179" s="32"/>
      <c r="AB179" s="33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>
        <f t="shared" si="10"/>
        <v>0</v>
      </c>
      <c r="AS179" s="32"/>
      <c r="AT179" s="33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>
        <f t="shared" si="11"/>
        <v>0</v>
      </c>
      <c r="BL179" s="7"/>
      <c r="BM179" s="2"/>
    </row>
    <row r="180" spans="2:65" x14ac:dyDescent="0.25">
      <c r="B180" s="13" t="s">
        <v>913</v>
      </c>
      <c r="C180" s="43" t="s">
        <v>915</v>
      </c>
      <c r="D180" s="38">
        <v>300</v>
      </c>
      <c r="E180" s="3"/>
      <c r="F180" s="2"/>
      <c r="G180" s="2"/>
      <c r="H180" s="4">
        <f t="shared" si="8"/>
        <v>35125</v>
      </c>
      <c r="I180" s="38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>
        <f t="shared" si="9"/>
        <v>16207</v>
      </c>
      <c r="AA180" s="32"/>
      <c r="AB180" s="33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>
        <f t="shared" si="10"/>
        <v>0</v>
      </c>
      <c r="AS180" s="32"/>
      <c r="AT180" s="33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>
        <f t="shared" si="11"/>
        <v>0</v>
      </c>
      <c r="BL180" s="7"/>
      <c r="BM180" s="2"/>
    </row>
    <row r="181" spans="2:65" x14ac:dyDescent="0.25">
      <c r="B181" s="13" t="s">
        <v>913</v>
      </c>
      <c r="C181" s="43" t="s">
        <v>916</v>
      </c>
      <c r="D181" s="38">
        <v>200</v>
      </c>
      <c r="E181" s="3"/>
      <c r="F181" s="2"/>
      <c r="G181" s="2"/>
      <c r="H181" s="4">
        <f t="shared" si="8"/>
        <v>35325</v>
      </c>
      <c r="I181" s="38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>
        <f t="shared" si="9"/>
        <v>16207</v>
      </c>
      <c r="AA181" s="32"/>
      <c r="AB181" s="33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>
        <f t="shared" si="10"/>
        <v>0</v>
      </c>
      <c r="AS181" s="32"/>
      <c r="AT181" s="33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>
        <f t="shared" si="11"/>
        <v>0</v>
      </c>
      <c r="BL181" s="7"/>
      <c r="BM181" s="2"/>
    </row>
    <row r="182" spans="2:65" x14ac:dyDescent="0.25">
      <c r="B182" s="13" t="s">
        <v>913</v>
      </c>
      <c r="C182" s="43" t="s">
        <v>917</v>
      </c>
      <c r="D182" s="38">
        <v>300</v>
      </c>
      <c r="E182" s="3"/>
      <c r="F182" s="2"/>
      <c r="G182" s="2"/>
      <c r="H182" s="4">
        <f t="shared" si="8"/>
        <v>35625</v>
      </c>
      <c r="I182" s="38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>
        <f t="shared" si="9"/>
        <v>16207</v>
      </c>
      <c r="AA182" s="32"/>
      <c r="AB182" s="33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>
        <f t="shared" si="10"/>
        <v>0</v>
      </c>
      <c r="AS182" s="32"/>
      <c r="AT182" s="33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>
        <f t="shared" si="11"/>
        <v>0</v>
      </c>
      <c r="BL182" s="7"/>
      <c r="BM182" s="2"/>
    </row>
    <row r="183" spans="2:65" x14ac:dyDescent="0.25">
      <c r="B183" s="13" t="s">
        <v>913</v>
      </c>
      <c r="C183" s="43" t="s">
        <v>918</v>
      </c>
      <c r="D183" s="38">
        <v>250</v>
      </c>
      <c r="E183" s="3"/>
      <c r="F183" s="2"/>
      <c r="G183" s="2"/>
      <c r="H183" s="4">
        <f t="shared" si="8"/>
        <v>35875</v>
      </c>
      <c r="I183" s="38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>
        <f t="shared" si="9"/>
        <v>16207</v>
      </c>
      <c r="AA183" s="32"/>
      <c r="AB183" s="33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>
        <f t="shared" si="10"/>
        <v>0</v>
      </c>
      <c r="AS183" s="32"/>
      <c r="AT183" s="33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>
        <f t="shared" si="11"/>
        <v>0</v>
      </c>
      <c r="BL183" s="7"/>
      <c r="BM183" s="2"/>
    </row>
    <row r="184" spans="2:65" x14ac:dyDescent="0.25">
      <c r="B184" s="13" t="s">
        <v>913</v>
      </c>
      <c r="C184" s="43" t="s">
        <v>919</v>
      </c>
      <c r="D184" s="38">
        <v>500</v>
      </c>
      <c r="E184" s="3"/>
      <c r="F184" s="2"/>
      <c r="G184" s="2"/>
      <c r="H184" s="4">
        <f t="shared" si="8"/>
        <v>36375</v>
      </c>
      <c r="I184" s="38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>
        <f t="shared" si="9"/>
        <v>16207</v>
      </c>
      <c r="AA184" s="32"/>
      <c r="AB184" s="33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>
        <f t="shared" si="10"/>
        <v>0</v>
      </c>
      <c r="AS184" s="32"/>
      <c r="AT184" s="33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>
        <f t="shared" si="11"/>
        <v>0</v>
      </c>
      <c r="BL184" s="7"/>
      <c r="BM184" s="2"/>
    </row>
    <row r="185" spans="2:65" x14ac:dyDescent="0.25">
      <c r="B185" s="13" t="s">
        <v>913</v>
      </c>
      <c r="C185" s="43" t="s">
        <v>784</v>
      </c>
      <c r="D185" s="38"/>
      <c r="E185" s="3">
        <v>-27500</v>
      </c>
      <c r="F185" s="2"/>
      <c r="G185" s="2"/>
      <c r="H185" s="4">
        <f t="shared" si="8"/>
        <v>8875</v>
      </c>
      <c r="I185" s="38">
        <v>0</v>
      </c>
      <c r="J185" s="3"/>
      <c r="K185" s="4"/>
      <c r="L185" s="4"/>
      <c r="M185" s="4"/>
      <c r="N185" s="4"/>
      <c r="O185" s="4"/>
      <c r="P185" s="4"/>
      <c r="Q185" s="4"/>
      <c r="R185" s="4">
        <v>27500</v>
      </c>
      <c r="S185" s="4"/>
      <c r="T185" s="4"/>
      <c r="U185" s="4"/>
      <c r="V185" s="4"/>
      <c r="W185" s="4"/>
      <c r="X185" s="4"/>
      <c r="Y185" s="4"/>
      <c r="Z185" s="4">
        <f t="shared" si="9"/>
        <v>43707</v>
      </c>
      <c r="AA185" s="32"/>
      <c r="AB185" s="33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>
        <f t="shared" si="10"/>
        <v>0</v>
      </c>
      <c r="AS185" s="32"/>
      <c r="AT185" s="33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>
        <f t="shared" si="11"/>
        <v>0</v>
      </c>
      <c r="BL185" s="7"/>
      <c r="BM185" s="2"/>
    </row>
    <row r="186" spans="2:65" x14ac:dyDescent="0.25">
      <c r="B186" s="13" t="s">
        <v>913</v>
      </c>
      <c r="C186" s="43" t="s">
        <v>809</v>
      </c>
      <c r="D186" s="38">
        <v>0</v>
      </c>
      <c r="E186" s="3">
        <v>0</v>
      </c>
      <c r="F186" s="2"/>
      <c r="G186" s="2"/>
      <c r="H186" s="4">
        <f t="shared" si="8"/>
        <v>8875</v>
      </c>
      <c r="I186" s="38">
        <v>0</v>
      </c>
      <c r="J186" s="3"/>
      <c r="K186" s="4"/>
      <c r="L186" s="4"/>
      <c r="M186" s="4">
        <v>224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>
        <f t="shared" si="9"/>
        <v>43931</v>
      </c>
      <c r="AA186" s="32"/>
      <c r="AB186" s="33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>
        <f t="shared" si="10"/>
        <v>0</v>
      </c>
      <c r="AS186" s="32"/>
      <c r="AT186" s="33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>
        <f t="shared" si="11"/>
        <v>0</v>
      </c>
      <c r="BL186" s="7"/>
      <c r="BM186" s="2"/>
    </row>
    <row r="187" spans="2:65" x14ac:dyDescent="0.25">
      <c r="B187" s="13" t="s">
        <v>920</v>
      </c>
      <c r="C187" s="43" t="s">
        <v>921</v>
      </c>
      <c r="D187" s="38">
        <v>200</v>
      </c>
      <c r="E187" s="3"/>
      <c r="F187" s="2"/>
      <c r="G187" s="2"/>
      <c r="H187" s="4">
        <f t="shared" si="8"/>
        <v>9075</v>
      </c>
      <c r="I187" s="38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>
        <f t="shared" si="9"/>
        <v>43931</v>
      </c>
      <c r="AA187" s="32"/>
      <c r="AB187" s="33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>
        <f t="shared" si="10"/>
        <v>0</v>
      </c>
      <c r="AS187" s="32"/>
      <c r="AT187" s="33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>
        <f t="shared" si="11"/>
        <v>0</v>
      </c>
      <c r="BL187" s="7"/>
      <c r="BM187" s="2"/>
    </row>
    <row r="188" spans="2:65" x14ac:dyDescent="0.25">
      <c r="B188" s="13" t="s">
        <v>920</v>
      </c>
      <c r="C188" s="43" t="s">
        <v>893</v>
      </c>
      <c r="D188" s="38">
        <v>250</v>
      </c>
      <c r="E188" s="3"/>
      <c r="F188" s="2"/>
      <c r="G188" s="2"/>
      <c r="H188" s="4">
        <f t="shared" si="8"/>
        <v>9325</v>
      </c>
      <c r="I188" s="38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>
        <f t="shared" si="9"/>
        <v>43931</v>
      </c>
      <c r="AA188" s="32"/>
      <c r="AB188" s="33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>
        <f t="shared" si="10"/>
        <v>0</v>
      </c>
      <c r="AS188" s="32"/>
      <c r="AT188" s="33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>
        <f t="shared" si="11"/>
        <v>0</v>
      </c>
      <c r="BL188" s="7"/>
      <c r="BM188" s="2"/>
    </row>
    <row r="189" spans="2:65" x14ac:dyDescent="0.25">
      <c r="B189" s="13" t="s">
        <v>920</v>
      </c>
      <c r="C189" s="43" t="s">
        <v>922</v>
      </c>
      <c r="D189" s="38">
        <v>1000</v>
      </c>
      <c r="E189" s="3"/>
      <c r="F189" s="2"/>
      <c r="G189" s="2"/>
      <c r="H189" s="4">
        <f t="shared" si="8"/>
        <v>10325</v>
      </c>
      <c r="I189" s="38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>
        <f t="shared" si="9"/>
        <v>43931</v>
      </c>
      <c r="AA189" s="32"/>
      <c r="AB189" s="33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>
        <f t="shared" si="10"/>
        <v>0</v>
      </c>
      <c r="AS189" s="32"/>
      <c r="AT189" s="33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>
        <f t="shared" si="11"/>
        <v>0</v>
      </c>
      <c r="BL189" s="7"/>
      <c r="BM189" s="2"/>
    </row>
    <row r="190" spans="2:65" x14ac:dyDescent="0.25">
      <c r="B190" s="13" t="s">
        <v>923</v>
      </c>
      <c r="C190" s="43" t="s">
        <v>924</v>
      </c>
      <c r="D190" s="38">
        <v>250</v>
      </c>
      <c r="E190" s="3"/>
      <c r="F190" s="2"/>
      <c r="G190" s="2"/>
      <c r="H190" s="4">
        <f t="shared" si="8"/>
        <v>10575</v>
      </c>
      <c r="I190" s="38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>
        <f t="shared" si="9"/>
        <v>43931</v>
      </c>
      <c r="AA190" s="32"/>
      <c r="AB190" s="33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>
        <f t="shared" si="10"/>
        <v>0</v>
      </c>
      <c r="AS190" s="32"/>
      <c r="AT190" s="33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>
        <f t="shared" si="11"/>
        <v>0</v>
      </c>
      <c r="BL190" s="7"/>
      <c r="BM190" s="2"/>
    </row>
    <row r="191" spans="2:65" x14ac:dyDescent="0.25">
      <c r="B191" s="13" t="s">
        <v>923</v>
      </c>
      <c r="C191" s="43" t="s">
        <v>925</v>
      </c>
      <c r="D191" s="38">
        <v>500</v>
      </c>
      <c r="E191" s="3"/>
      <c r="F191" s="2"/>
      <c r="G191" s="2"/>
      <c r="H191" s="4">
        <f t="shared" si="8"/>
        <v>11075</v>
      </c>
      <c r="I191" s="38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>
        <f t="shared" si="9"/>
        <v>43931</v>
      </c>
      <c r="AA191" s="32"/>
      <c r="AB191" s="33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>
        <f t="shared" si="10"/>
        <v>0</v>
      </c>
      <c r="AS191" s="32"/>
      <c r="AT191" s="33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>
        <f t="shared" si="11"/>
        <v>0</v>
      </c>
      <c r="BL191" s="7"/>
      <c r="BM191" s="2"/>
    </row>
    <row r="192" spans="2:65" x14ac:dyDescent="0.25">
      <c r="B192" s="13" t="s">
        <v>923</v>
      </c>
      <c r="C192" s="43" t="s">
        <v>926</v>
      </c>
      <c r="D192" s="38">
        <v>350</v>
      </c>
      <c r="E192" s="3"/>
      <c r="F192" s="2"/>
      <c r="G192" s="2"/>
      <c r="H192" s="4">
        <f t="shared" si="8"/>
        <v>11425</v>
      </c>
      <c r="I192" s="38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>
        <f t="shared" si="9"/>
        <v>43931</v>
      </c>
      <c r="AA192" s="32"/>
      <c r="AB192" s="33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>
        <f t="shared" si="10"/>
        <v>0</v>
      </c>
      <c r="AS192" s="32"/>
      <c r="AT192" s="33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>
        <f t="shared" si="11"/>
        <v>0</v>
      </c>
      <c r="BL192" s="7"/>
      <c r="BM192" s="2"/>
    </row>
    <row r="193" spans="2:65" x14ac:dyDescent="0.25">
      <c r="B193" s="13" t="s">
        <v>923</v>
      </c>
      <c r="C193" s="43" t="s">
        <v>927</v>
      </c>
      <c r="D193" s="38">
        <v>225</v>
      </c>
      <c r="E193" s="3"/>
      <c r="F193" s="2"/>
      <c r="G193" s="2"/>
      <c r="H193" s="4">
        <f t="shared" si="8"/>
        <v>11650</v>
      </c>
      <c r="I193" s="38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>
        <f t="shared" si="9"/>
        <v>43931</v>
      </c>
      <c r="AA193" s="32"/>
      <c r="AB193" s="33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>
        <f t="shared" si="10"/>
        <v>0</v>
      </c>
      <c r="AS193" s="32"/>
      <c r="AT193" s="33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>
        <f t="shared" si="11"/>
        <v>0</v>
      </c>
      <c r="BL193" s="7"/>
      <c r="BM193" s="2"/>
    </row>
    <row r="194" spans="2:65" x14ac:dyDescent="0.25">
      <c r="B194" s="13" t="s">
        <v>923</v>
      </c>
      <c r="C194" s="43" t="s">
        <v>928</v>
      </c>
      <c r="D194" s="38">
        <v>500</v>
      </c>
      <c r="E194" s="3"/>
      <c r="F194" s="2"/>
      <c r="G194" s="2"/>
      <c r="H194" s="4">
        <f t="shared" si="8"/>
        <v>12150</v>
      </c>
      <c r="I194" s="38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>
        <f t="shared" si="9"/>
        <v>43931</v>
      </c>
      <c r="AA194" s="32"/>
      <c r="AB194" s="33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>
        <f t="shared" si="10"/>
        <v>0</v>
      </c>
      <c r="AS194" s="32"/>
      <c r="AT194" s="33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>
        <f t="shared" si="11"/>
        <v>0</v>
      </c>
      <c r="BL194" s="7"/>
      <c r="BM194" s="2"/>
    </row>
    <row r="195" spans="2:65" x14ac:dyDescent="0.25">
      <c r="B195" s="13" t="s">
        <v>923</v>
      </c>
      <c r="C195" s="43" t="s">
        <v>868</v>
      </c>
      <c r="D195" s="38">
        <v>250</v>
      </c>
      <c r="E195" s="3"/>
      <c r="F195" s="2"/>
      <c r="G195" s="2"/>
      <c r="H195" s="4">
        <f t="shared" si="8"/>
        <v>12400</v>
      </c>
      <c r="I195" s="38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>
        <f t="shared" si="9"/>
        <v>43931</v>
      </c>
      <c r="AA195" s="32"/>
      <c r="AB195" s="33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>
        <f t="shared" si="10"/>
        <v>0</v>
      </c>
      <c r="AS195" s="32"/>
      <c r="AT195" s="33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>
        <f t="shared" si="11"/>
        <v>0</v>
      </c>
      <c r="BL195" s="7"/>
      <c r="BM195" s="2"/>
    </row>
    <row r="196" spans="2:65" x14ac:dyDescent="0.25">
      <c r="B196" s="13" t="s">
        <v>923</v>
      </c>
      <c r="C196" s="43" t="s">
        <v>929</v>
      </c>
      <c r="D196" s="38">
        <v>500</v>
      </c>
      <c r="E196" s="3"/>
      <c r="F196" s="2"/>
      <c r="G196" s="2"/>
      <c r="H196" s="4">
        <f t="shared" ref="H196:H259" si="12">H195+D196+E196-G196-F196</f>
        <v>12900</v>
      </c>
      <c r="I196" s="38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>
        <f t="shared" ref="Z196:Z259" si="13">Z195+(I196+L196+M196+N196+O196+R196+S196+T196+U196+V196)-(J196+K196+P196+Q196+W196+X196+Y196)</f>
        <v>43931</v>
      </c>
      <c r="AA196" s="32"/>
      <c r="AB196" s="33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>
        <f t="shared" ref="AR196:AR259" si="14">AR195+(AA196+AD196+AE196+AF196+AG196+AJ196+AK196+AL196+AM196+AN196)-(AB196+AC196+AH196+AI196+AO196+AP196+AQ196)</f>
        <v>0</v>
      </c>
      <c r="AS196" s="32"/>
      <c r="AT196" s="33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>
        <f t="shared" ref="BJ196:BJ259" si="15">BJ195+(AS196+AV196+AW196+AX196+AY196+BB196+BC196+BD196+BE196+BF196)-(AT196+AU196+AZ196+BA196+BG196+BH196+BI196)</f>
        <v>0</v>
      </c>
      <c r="BL196" s="7"/>
      <c r="BM196" s="2"/>
    </row>
    <row r="197" spans="2:65" x14ac:dyDescent="0.25">
      <c r="B197" s="13" t="s">
        <v>923</v>
      </c>
      <c r="C197" s="43" t="s">
        <v>930</v>
      </c>
      <c r="D197" s="38">
        <v>500</v>
      </c>
      <c r="E197" s="3"/>
      <c r="F197" s="2"/>
      <c r="G197" s="2"/>
      <c r="H197" s="4">
        <f t="shared" si="12"/>
        <v>13400</v>
      </c>
      <c r="I197" s="38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>
        <f t="shared" si="13"/>
        <v>43931</v>
      </c>
      <c r="AA197" s="32"/>
      <c r="AB197" s="33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>
        <f t="shared" si="14"/>
        <v>0</v>
      </c>
      <c r="AS197" s="32"/>
      <c r="AT197" s="33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>
        <f t="shared" si="15"/>
        <v>0</v>
      </c>
      <c r="BL197" s="7"/>
      <c r="BM197" s="2"/>
    </row>
    <row r="198" spans="2:65" x14ac:dyDescent="0.25">
      <c r="B198" s="13" t="s">
        <v>923</v>
      </c>
      <c r="C198" s="43" t="s">
        <v>931</v>
      </c>
      <c r="D198" s="38">
        <v>200</v>
      </c>
      <c r="E198" s="3"/>
      <c r="F198" s="2"/>
      <c r="G198" s="2"/>
      <c r="H198" s="4">
        <f t="shared" si="12"/>
        <v>13600</v>
      </c>
      <c r="I198" s="38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>
        <f t="shared" si="13"/>
        <v>43931</v>
      </c>
      <c r="AA198" s="32"/>
      <c r="AB198" s="33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>
        <f t="shared" si="14"/>
        <v>0</v>
      </c>
      <c r="AS198" s="32"/>
      <c r="AT198" s="33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>
        <f t="shared" si="15"/>
        <v>0</v>
      </c>
      <c r="BL198" s="7"/>
      <c r="BM198" s="2"/>
    </row>
    <row r="199" spans="2:65" x14ac:dyDescent="0.25">
      <c r="B199" s="13" t="s">
        <v>923</v>
      </c>
      <c r="C199" s="43" t="s">
        <v>932</v>
      </c>
      <c r="D199" s="38">
        <v>400</v>
      </c>
      <c r="E199" s="3"/>
      <c r="F199" s="2"/>
      <c r="G199" s="2"/>
      <c r="H199" s="4">
        <f t="shared" si="12"/>
        <v>14000</v>
      </c>
      <c r="I199" s="38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>
        <f t="shared" si="13"/>
        <v>43931</v>
      </c>
      <c r="AA199" s="32"/>
      <c r="AB199" s="33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>
        <f t="shared" si="14"/>
        <v>0</v>
      </c>
      <c r="AS199" s="32"/>
      <c r="AT199" s="33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>
        <f t="shared" si="15"/>
        <v>0</v>
      </c>
      <c r="BL199" s="7"/>
      <c r="BM199" s="2"/>
    </row>
    <row r="200" spans="2:65" x14ac:dyDescent="0.25">
      <c r="B200" s="13" t="s">
        <v>923</v>
      </c>
      <c r="C200" s="43" t="s">
        <v>933</v>
      </c>
      <c r="D200" s="38">
        <v>250</v>
      </c>
      <c r="E200" s="3"/>
      <c r="F200" s="2"/>
      <c r="G200" s="2"/>
      <c r="H200" s="4">
        <f t="shared" si="12"/>
        <v>14250</v>
      </c>
      <c r="I200" s="38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>
        <f t="shared" si="13"/>
        <v>43931</v>
      </c>
      <c r="AA200" s="32"/>
      <c r="AB200" s="33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>
        <f t="shared" si="14"/>
        <v>0</v>
      </c>
      <c r="AS200" s="32"/>
      <c r="AT200" s="33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>
        <f t="shared" si="15"/>
        <v>0</v>
      </c>
      <c r="BL200" s="7"/>
      <c r="BM200" s="2"/>
    </row>
    <row r="201" spans="2:65" x14ac:dyDescent="0.25">
      <c r="B201" s="13" t="s">
        <v>923</v>
      </c>
      <c r="C201" s="43" t="s">
        <v>934</v>
      </c>
      <c r="D201" s="38">
        <v>375</v>
      </c>
      <c r="E201" s="3"/>
      <c r="F201" s="2"/>
      <c r="G201" s="2"/>
      <c r="H201" s="4">
        <f t="shared" si="12"/>
        <v>14625</v>
      </c>
      <c r="I201" s="38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>
        <f t="shared" si="13"/>
        <v>43931</v>
      </c>
      <c r="AA201" s="32"/>
      <c r="AB201" s="33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>
        <f t="shared" si="14"/>
        <v>0</v>
      </c>
      <c r="AS201" s="32"/>
      <c r="AT201" s="33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>
        <f t="shared" si="15"/>
        <v>0</v>
      </c>
      <c r="BL201" s="7"/>
      <c r="BM201" s="2"/>
    </row>
    <row r="202" spans="2:65" x14ac:dyDescent="0.25">
      <c r="B202" s="13" t="s">
        <v>923</v>
      </c>
      <c r="C202" s="43" t="s">
        <v>935</v>
      </c>
      <c r="D202" s="38">
        <v>500</v>
      </c>
      <c r="E202" s="3"/>
      <c r="F202" s="2"/>
      <c r="G202" s="2"/>
      <c r="H202" s="4">
        <f t="shared" si="12"/>
        <v>15125</v>
      </c>
      <c r="I202" s="38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>
        <f t="shared" si="13"/>
        <v>43931</v>
      </c>
      <c r="AA202" s="32"/>
      <c r="AB202" s="33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>
        <f t="shared" si="14"/>
        <v>0</v>
      </c>
      <c r="AS202" s="32"/>
      <c r="AT202" s="33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>
        <f t="shared" si="15"/>
        <v>0</v>
      </c>
      <c r="BL202" s="7"/>
      <c r="BM202" s="2"/>
    </row>
    <row r="203" spans="2:65" x14ac:dyDescent="0.25">
      <c r="B203" s="13" t="s">
        <v>923</v>
      </c>
      <c r="C203" s="43" t="s">
        <v>936</v>
      </c>
      <c r="D203" s="38">
        <v>1000</v>
      </c>
      <c r="E203" s="3"/>
      <c r="F203" s="2"/>
      <c r="G203" s="2"/>
      <c r="H203" s="4">
        <f t="shared" si="12"/>
        <v>16125</v>
      </c>
      <c r="I203" s="38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>
        <f t="shared" si="13"/>
        <v>43931</v>
      </c>
      <c r="AA203" s="32"/>
      <c r="AB203" s="33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>
        <f t="shared" si="14"/>
        <v>0</v>
      </c>
      <c r="AS203" s="32"/>
      <c r="AT203" s="33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>
        <f t="shared" si="15"/>
        <v>0</v>
      </c>
      <c r="BL203" s="7"/>
      <c r="BM203" s="2"/>
    </row>
    <row r="204" spans="2:65" x14ac:dyDescent="0.25">
      <c r="B204" s="13" t="s">
        <v>923</v>
      </c>
      <c r="C204" s="43" t="s">
        <v>937</v>
      </c>
      <c r="D204" s="38">
        <v>250</v>
      </c>
      <c r="E204" s="3"/>
      <c r="F204" s="2"/>
      <c r="G204" s="2"/>
      <c r="H204" s="4">
        <f t="shared" si="12"/>
        <v>16375</v>
      </c>
      <c r="I204" s="38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>
        <f t="shared" si="13"/>
        <v>43931</v>
      </c>
      <c r="AA204" s="32"/>
      <c r="AB204" s="33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>
        <f t="shared" si="14"/>
        <v>0</v>
      </c>
      <c r="AS204" s="32"/>
      <c r="AT204" s="33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>
        <f t="shared" si="15"/>
        <v>0</v>
      </c>
      <c r="BL204" s="7"/>
      <c r="BM204" s="2"/>
    </row>
    <row r="205" spans="2:65" x14ac:dyDescent="0.25">
      <c r="B205" s="13" t="s">
        <v>923</v>
      </c>
      <c r="C205" s="43" t="s">
        <v>938</v>
      </c>
      <c r="D205" s="38">
        <v>300</v>
      </c>
      <c r="E205" s="3"/>
      <c r="F205" s="2"/>
      <c r="G205" s="2"/>
      <c r="H205" s="4">
        <f t="shared" si="12"/>
        <v>16675</v>
      </c>
      <c r="I205" s="38"/>
      <c r="J205" s="3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>
        <f t="shared" si="13"/>
        <v>43931</v>
      </c>
      <c r="AA205" s="32"/>
      <c r="AB205" s="33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>
        <f t="shared" si="14"/>
        <v>0</v>
      </c>
      <c r="AS205" s="32"/>
      <c r="AT205" s="33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>
        <f t="shared" si="15"/>
        <v>0</v>
      </c>
      <c r="BL205" s="7"/>
      <c r="BM205" s="2"/>
    </row>
    <row r="206" spans="2:65" x14ac:dyDescent="0.25">
      <c r="B206" s="13" t="s">
        <v>923</v>
      </c>
      <c r="C206" s="43" t="s">
        <v>939</v>
      </c>
      <c r="D206" s="38">
        <v>500</v>
      </c>
      <c r="E206" s="3"/>
      <c r="F206" s="2"/>
      <c r="G206" s="2"/>
      <c r="H206" s="4">
        <f t="shared" si="12"/>
        <v>17175</v>
      </c>
      <c r="I206" s="38"/>
      <c r="J206" s="3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>
        <f t="shared" si="13"/>
        <v>43931</v>
      </c>
      <c r="AA206" s="32"/>
      <c r="AB206" s="33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>
        <f t="shared" si="14"/>
        <v>0</v>
      </c>
      <c r="AS206" s="32"/>
      <c r="AT206" s="33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>
        <f t="shared" si="15"/>
        <v>0</v>
      </c>
      <c r="BL206" s="7"/>
      <c r="BM206" s="2"/>
    </row>
    <row r="207" spans="2:65" x14ac:dyDescent="0.25">
      <c r="B207" s="13" t="s">
        <v>923</v>
      </c>
      <c r="C207" s="43" t="s">
        <v>940</v>
      </c>
      <c r="D207" s="38">
        <v>250</v>
      </c>
      <c r="E207" s="3"/>
      <c r="F207" s="2"/>
      <c r="G207" s="2"/>
      <c r="H207" s="4">
        <f t="shared" si="12"/>
        <v>17425</v>
      </c>
      <c r="I207" s="38"/>
      <c r="J207" s="3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>
        <f t="shared" si="13"/>
        <v>43931</v>
      </c>
      <c r="AA207" s="32"/>
      <c r="AB207" s="33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>
        <f t="shared" si="14"/>
        <v>0</v>
      </c>
      <c r="AS207" s="32"/>
      <c r="AT207" s="33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>
        <f t="shared" si="15"/>
        <v>0</v>
      </c>
      <c r="BL207" s="7"/>
      <c r="BM207" s="2"/>
    </row>
    <row r="208" spans="2:65" x14ac:dyDescent="0.25">
      <c r="B208" s="13" t="s">
        <v>941</v>
      </c>
      <c r="C208" s="43" t="s">
        <v>942</v>
      </c>
      <c r="D208" s="38">
        <v>300</v>
      </c>
      <c r="E208" s="3"/>
      <c r="F208" s="2"/>
      <c r="G208" s="2"/>
      <c r="H208" s="4">
        <f t="shared" si="12"/>
        <v>17725</v>
      </c>
      <c r="I208" s="38"/>
      <c r="J208" s="3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>
        <f t="shared" si="13"/>
        <v>43931</v>
      </c>
      <c r="AA208" s="32"/>
      <c r="AB208" s="33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>
        <f t="shared" si="14"/>
        <v>0</v>
      </c>
      <c r="AS208" s="32"/>
      <c r="AT208" s="33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>
        <f t="shared" si="15"/>
        <v>0</v>
      </c>
      <c r="BL208" s="7"/>
      <c r="BM208" s="2"/>
    </row>
    <row r="209" spans="2:65" x14ac:dyDescent="0.25">
      <c r="B209" s="13" t="s">
        <v>941</v>
      </c>
      <c r="C209" s="43" t="s">
        <v>943</v>
      </c>
      <c r="D209" s="38">
        <v>350</v>
      </c>
      <c r="E209" s="3"/>
      <c r="F209" s="2"/>
      <c r="G209" s="2"/>
      <c r="H209" s="4">
        <f t="shared" si="12"/>
        <v>18075</v>
      </c>
      <c r="I209" s="38"/>
      <c r="J209" s="3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>
        <f t="shared" si="13"/>
        <v>43931</v>
      </c>
      <c r="AA209" s="32"/>
      <c r="AB209" s="33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>
        <f t="shared" si="14"/>
        <v>0</v>
      </c>
      <c r="AS209" s="32"/>
      <c r="AT209" s="33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>
        <f t="shared" si="15"/>
        <v>0</v>
      </c>
      <c r="BL209" s="7"/>
      <c r="BM209" s="2"/>
    </row>
    <row r="210" spans="2:65" x14ac:dyDescent="0.25">
      <c r="B210" s="13" t="s">
        <v>941</v>
      </c>
      <c r="C210" s="43" t="s">
        <v>944</v>
      </c>
      <c r="D210" s="38">
        <v>275</v>
      </c>
      <c r="E210" s="3"/>
      <c r="F210" s="2"/>
      <c r="G210" s="2"/>
      <c r="H210" s="4">
        <f t="shared" si="12"/>
        <v>18350</v>
      </c>
      <c r="I210" s="38"/>
      <c r="J210" s="3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>
        <f t="shared" si="13"/>
        <v>43931</v>
      </c>
      <c r="AA210" s="32"/>
      <c r="AB210" s="33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>
        <f t="shared" si="14"/>
        <v>0</v>
      </c>
      <c r="AS210" s="32"/>
      <c r="AT210" s="33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>
        <f t="shared" si="15"/>
        <v>0</v>
      </c>
      <c r="BL210" s="7"/>
      <c r="BM210" s="2"/>
    </row>
    <row r="211" spans="2:65" x14ac:dyDescent="0.25">
      <c r="B211" s="13" t="s">
        <v>941</v>
      </c>
      <c r="C211" s="43" t="s">
        <v>889</v>
      </c>
      <c r="D211" s="38">
        <v>200</v>
      </c>
      <c r="E211" s="3"/>
      <c r="F211" s="2"/>
      <c r="G211" s="2"/>
      <c r="H211" s="4">
        <f t="shared" si="12"/>
        <v>18550</v>
      </c>
      <c r="I211" s="38"/>
      <c r="J211" s="3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>
        <f t="shared" si="13"/>
        <v>43931</v>
      </c>
      <c r="AA211" s="32"/>
      <c r="AB211" s="33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>
        <f t="shared" si="14"/>
        <v>0</v>
      </c>
      <c r="AS211" s="32"/>
      <c r="AT211" s="33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>
        <f t="shared" si="15"/>
        <v>0</v>
      </c>
      <c r="BL211" s="7"/>
      <c r="BM211" s="2"/>
    </row>
    <row r="212" spans="2:65" x14ac:dyDescent="0.25">
      <c r="B212" s="13" t="s">
        <v>941</v>
      </c>
      <c r="C212" s="43" t="s">
        <v>862</v>
      </c>
      <c r="D212" s="38">
        <v>250</v>
      </c>
      <c r="E212" s="3"/>
      <c r="F212" s="2"/>
      <c r="G212" s="2"/>
      <c r="H212" s="4">
        <f t="shared" si="12"/>
        <v>18800</v>
      </c>
      <c r="I212" s="38"/>
      <c r="J212" s="3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>
        <f t="shared" si="13"/>
        <v>43931</v>
      </c>
      <c r="AA212" s="32"/>
      <c r="AB212" s="33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>
        <f t="shared" si="14"/>
        <v>0</v>
      </c>
      <c r="AS212" s="32"/>
      <c r="AT212" s="33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>
        <f t="shared" si="15"/>
        <v>0</v>
      </c>
      <c r="BL212" s="7"/>
      <c r="BM212" s="2"/>
    </row>
    <row r="213" spans="2:65" x14ac:dyDescent="0.25">
      <c r="B213" s="13" t="s">
        <v>941</v>
      </c>
      <c r="C213" s="43" t="s">
        <v>945</v>
      </c>
      <c r="D213" s="38">
        <v>300</v>
      </c>
      <c r="E213" s="3"/>
      <c r="F213" s="2"/>
      <c r="G213" s="2"/>
      <c r="H213" s="4">
        <f t="shared" si="12"/>
        <v>19100</v>
      </c>
      <c r="I213" s="38"/>
      <c r="J213" s="3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>
        <f t="shared" si="13"/>
        <v>43931</v>
      </c>
      <c r="AA213" s="32"/>
      <c r="AB213" s="33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>
        <f t="shared" si="14"/>
        <v>0</v>
      </c>
      <c r="AS213" s="32"/>
      <c r="AT213" s="33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>
        <f t="shared" si="15"/>
        <v>0</v>
      </c>
      <c r="BL213" s="7"/>
      <c r="BM213" s="2"/>
    </row>
    <row r="214" spans="2:65" x14ac:dyDescent="0.25">
      <c r="B214" s="13" t="s">
        <v>941</v>
      </c>
      <c r="C214" s="43" t="s">
        <v>946</v>
      </c>
      <c r="D214" s="38">
        <v>250</v>
      </c>
      <c r="E214" s="3"/>
      <c r="F214" s="2"/>
      <c r="G214" s="2"/>
      <c r="H214" s="4">
        <f t="shared" si="12"/>
        <v>19350</v>
      </c>
      <c r="I214" s="38"/>
      <c r="J214" s="3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>
        <f t="shared" si="13"/>
        <v>43931</v>
      </c>
      <c r="AA214" s="32"/>
      <c r="AB214" s="33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>
        <f t="shared" si="14"/>
        <v>0</v>
      </c>
      <c r="AS214" s="32"/>
      <c r="AT214" s="33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>
        <f t="shared" si="15"/>
        <v>0</v>
      </c>
      <c r="BL214" s="7"/>
      <c r="BM214" s="2"/>
    </row>
    <row r="215" spans="2:65" x14ac:dyDescent="0.25">
      <c r="B215" s="13" t="s">
        <v>941</v>
      </c>
      <c r="C215" s="43" t="s">
        <v>916</v>
      </c>
      <c r="D215" s="38">
        <v>100</v>
      </c>
      <c r="E215" s="3"/>
      <c r="F215" s="2"/>
      <c r="G215" s="2"/>
      <c r="H215" s="4">
        <f t="shared" si="12"/>
        <v>19450</v>
      </c>
      <c r="I215" s="38"/>
      <c r="J215" s="3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>
        <f t="shared" si="13"/>
        <v>43931</v>
      </c>
      <c r="AA215" s="32"/>
      <c r="AB215" s="33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>
        <f t="shared" si="14"/>
        <v>0</v>
      </c>
      <c r="AS215" s="32"/>
      <c r="AT215" s="33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>
        <f t="shared" si="15"/>
        <v>0</v>
      </c>
      <c r="BL215" s="7"/>
      <c r="BM215" s="2"/>
    </row>
    <row r="216" spans="2:65" x14ac:dyDescent="0.25">
      <c r="B216" s="13" t="s">
        <v>941</v>
      </c>
      <c r="C216" s="43" t="s">
        <v>947</v>
      </c>
      <c r="D216" s="38">
        <v>280</v>
      </c>
      <c r="E216" s="3"/>
      <c r="F216" s="2"/>
      <c r="G216" s="2"/>
      <c r="H216" s="4">
        <f t="shared" si="12"/>
        <v>19730</v>
      </c>
      <c r="I216" s="38"/>
      <c r="J216" s="3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>
        <f t="shared" si="13"/>
        <v>43931</v>
      </c>
      <c r="AA216" s="32"/>
      <c r="AB216" s="33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>
        <f t="shared" si="14"/>
        <v>0</v>
      </c>
      <c r="AS216" s="32"/>
      <c r="AT216" s="33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>
        <f t="shared" si="15"/>
        <v>0</v>
      </c>
      <c r="BL216" s="7"/>
      <c r="BM216" s="2"/>
    </row>
    <row r="217" spans="2:65" x14ac:dyDescent="0.25">
      <c r="B217" s="13" t="s">
        <v>941</v>
      </c>
      <c r="C217" s="43" t="s">
        <v>886</v>
      </c>
      <c r="D217" s="38">
        <v>1000</v>
      </c>
      <c r="E217" s="3"/>
      <c r="F217" s="2"/>
      <c r="G217" s="2"/>
      <c r="H217" s="4">
        <f t="shared" si="12"/>
        <v>20730</v>
      </c>
      <c r="I217" s="38"/>
      <c r="J217" s="3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>
        <f t="shared" si="13"/>
        <v>43931</v>
      </c>
      <c r="AA217" s="32"/>
      <c r="AB217" s="33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>
        <f t="shared" si="14"/>
        <v>0</v>
      </c>
      <c r="AS217" s="32"/>
      <c r="AT217" s="33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>
        <f t="shared" si="15"/>
        <v>0</v>
      </c>
      <c r="BL217" s="7"/>
      <c r="BM217" s="2"/>
    </row>
    <row r="218" spans="2:65" x14ac:dyDescent="0.25">
      <c r="B218" s="13" t="s">
        <v>941</v>
      </c>
      <c r="C218" s="43" t="s">
        <v>885</v>
      </c>
      <c r="D218" s="38">
        <v>1000</v>
      </c>
      <c r="E218" s="3"/>
      <c r="F218" s="2"/>
      <c r="G218" s="2"/>
      <c r="H218" s="4">
        <f t="shared" si="12"/>
        <v>21730</v>
      </c>
      <c r="I218" s="38"/>
      <c r="J218" s="3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>
        <f t="shared" si="13"/>
        <v>43931</v>
      </c>
      <c r="AA218" s="32"/>
      <c r="AB218" s="33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>
        <f t="shared" si="14"/>
        <v>0</v>
      </c>
      <c r="AS218" s="32"/>
      <c r="AT218" s="33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>
        <f t="shared" si="15"/>
        <v>0</v>
      </c>
      <c r="BL218" s="7"/>
      <c r="BM218" s="2"/>
    </row>
    <row r="219" spans="2:65" x14ac:dyDescent="0.25">
      <c r="B219" s="13" t="s">
        <v>941</v>
      </c>
      <c r="C219" s="43" t="s">
        <v>887</v>
      </c>
      <c r="D219" s="38">
        <v>1000</v>
      </c>
      <c r="E219" s="3"/>
      <c r="F219" s="2"/>
      <c r="G219" s="2"/>
      <c r="H219" s="4">
        <f t="shared" si="12"/>
        <v>22730</v>
      </c>
      <c r="I219" s="38"/>
      <c r="J219" s="3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>
        <f t="shared" si="13"/>
        <v>43931</v>
      </c>
      <c r="AA219" s="32"/>
      <c r="AB219" s="33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>
        <f t="shared" si="14"/>
        <v>0</v>
      </c>
      <c r="AS219" s="32"/>
      <c r="AT219" s="33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>
        <f t="shared" si="15"/>
        <v>0</v>
      </c>
      <c r="BL219" s="7"/>
      <c r="BM219" s="2"/>
    </row>
    <row r="220" spans="2:65" x14ac:dyDescent="0.25">
      <c r="B220" s="13" t="s">
        <v>941</v>
      </c>
      <c r="C220" s="43" t="s">
        <v>948</v>
      </c>
      <c r="D220" s="38">
        <v>400</v>
      </c>
      <c r="E220" s="3"/>
      <c r="F220" s="2"/>
      <c r="G220" s="2"/>
      <c r="H220" s="4">
        <f t="shared" si="12"/>
        <v>23130</v>
      </c>
      <c r="I220" s="38"/>
      <c r="J220" s="3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>
        <f t="shared" si="13"/>
        <v>43931</v>
      </c>
      <c r="AA220" s="32"/>
      <c r="AB220" s="33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>
        <f t="shared" si="14"/>
        <v>0</v>
      </c>
      <c r="AS220" s="32"/>
      <c r="AT220" s="33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>
        <f t="shared" si="15"/>
        <v>0</v>
      </c>
      <c r="BL220" s="7"/>
      <c r="BM220" s="2"/>
    </row>
    <row r="221" spans="2:65" x14ac:dyDescent="0.25">
      <c r="B221" s="13" t="s">
        <v>941</v>
      </c>
      <c r="C221" s="43" t="s">
        <v>949</v>
      </c>
      <c r="D221" s="38">
        <v>350</v>
      </c>
      <c r="E221" s="3"/>
      <c r="F221" s="2"/>
      <c r="G221" s="2"/>
      <c r="H221" s="4">
        <f t="shared" si="12"/>
        <v>23480</v>
      </c>
      <c r="I221" s="38"/>
      <c r="J221" s="3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>
        <f t="shared" si="13"/>
        <v>43931</v>
      </c>
      <c r="AA221" s="32"/>
      <c r="AB221" s="33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>
        <f t="shared" si="14"/>
        <v>0</v>
      </c>
      <c r="AS221" s="32"/>
      <c r="AT221" s="33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>
        <f t="shared" si="15"/>
        <v>0</v>
      </c>
      <c r="BL221" s="7"/>
      <c r="BM221" s="2"/>
    </row>
    <row r="222" spans="2:65" x14ac:dyDescent="0.25">
      <c r="B222" s="13" t="s">
        <v>941</v>
      </c>
      <c r="C222" s="43" t="s">
        <v>950</v>
      </c>
      <c r="D222" s="38">
        <v>250</v>
      </c>
      <c r="E222" s="3"/>
      <c r="F222" s="2"/>
      <c r="G222" s="2"/>
      <c r="H222" s="4">
        <f t="shared" si="12"/>
        <v>23730</v>
      </c>
      <c r="I222" s="38"/>
      <c r="J222" s="3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>
        <f t="shared" si="13"/>
        <v>43931</v>
      </c>
      <c r="AA222" s="32"/>
      <c r="AB222" s="33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>
        <f t="shared" si="14"/>
        <v>0</v>
      </c>
      <c r="AS222" s="32"/>
      <c r="AT222" s="33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>
        <f t="shared" si="15"/>
        <v>0</v>
      </c>
      <c r="BL222" s="7"/>
      <c r="BM222" s="2"/>
    </row>
    <row r="223" spans="2:65" x14ac:dyDescent="0.25">
      <c r="B223" s="13" t="s">
        <v>941</v>
      </c>
      <c r="C223" s="43" t="s">
        <v>951</v>
      </c>
      <c r="D223" s="38">
        <v>200</v>
      </c>
      <c r="E223" s="3"/>
      <c r="F223" s="2"/>
      <c r="G223" s="2"/>
      <c r="H223" s="4">
        <f t="shared" si="12"/>
        <v>23930</v>
      </c>
      <c r="I223" s="38"/>
      <c r="J223" s="3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>
        <f t="shared" si="13"/>
        <v>43931</v>
      </c>
      <c r="AA223" s="32"/>
      <c r="AB223" s="33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>
        <f t="shared" si="14"/>
        <v>0</v>
      </c>
      <c r="AS223" s="32"/>
      <c r="AT223" s="33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>
        <f t="shared" si="15"/>
        <v>0</v>
      </c>
      <c r="BL223" s="7"/>
      <c r="BM223" s="2"/>
    </row>
    <row r="224" spans="2:65" x14ac:dyDescent="0.25">
      <c r="B224" s="13" t="s">
        <v>941</v>
      </c>
      <c r="C224" s="43" t="s">
        <v>952</v>
      </c>
      <c r="D224" s="38">
        <v>400</v>
      </c>
      <c r="E224" s="3"/>
      <c r="F224" s="2"/>
      <c r="G224" s="2"/>
      <c r="H224" s="4">
        <f t="shared" si="12"/>
        <v>24330</v>
      </c>
      <c r="I224" s="38"/>
      <c r="J224" s="3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>
        <f t="shared" si="13"/>
        <v>43931</v>
      </c>
      <c r="AA224" s="32"/>
      <c r="AB224" s="33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>
        <f t="shared" si="14"/>
        <v>0</v>
      </c>
      <c r="AS224" s="32"/>
      <c r="AT224" s="33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>
        <f t="shared" si="15"/>
        <v>0</v>
      </c>
      <c r="BL224" s="7"/>
      <c r="BM224" s="2"/>
    </row>
    <row r="225" spans="2:65" x14ac:dyDescent="0.25">
      <c r="B225" s="13" t="s">
        <v>941</v>
      </c>
      <c r="C225" s="43" t="s">
        <v>953</v>
      </c>
      <c r="D225" s="38">
        <v>150</v>
      </c>
      <c r="E225" s="3"/>
      <c r="F225" s="2"/>
      <c r="G225" s="2"/>
      <c r="H225" s="4">
        <f t="shared" si="12"/>
        <v>24480</v>
      </c>
      <c r="I225" s="38"/>
      <c r="J225" s="3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>
        <f t="shared" si="13"/>
        <v>43931</v>
      </c>
      <c r="AA225" s="32"/>
      <c r="AB225" s="33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>
        <f t="shared" si="14"/>
        <v>0</v>
      </c>
      <c r="AS225" s="32"/>
      <c r="AT225" s="33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>
        <f t="shared" si="15"/>
        <v>0</v>
      </c>
      <c r="BL225" s="7"/>
      <c r="BM225" s="2"/>
    </row>
    <row r="226" spans="2:65" x14ac:dyDescent="0.25">
      <c r="B226" s="13" t="s">
        <v>954</v>
      </c>
      <c r="C226" s="43" t="s">
        <v>955</v>
      </c>
      <c r="D226" s="38">
        <v>100</v>
      </c>
      <c r="E226" s="3"/>
      <c r="F226" s="2"/>
      <c r="G226" s="2"/>
      <c r="H226" s="4">
        <f t="shared" si="12"/>
        <v>24580</v>
      </c>
      <c r="I226" s="38"/>
      <c r="J226" s="3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>
        <f t="shared" si="13"/>
        <v>43931</v>
      </c>
      <c r="AA226" s="32"/>
      <c r="AB226" s="33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>
        <f t="shared" si="14"/>
        <v>0</v>
      </c>
      <c r="AS226" s="32"/>
      <c r="AT226" s="33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>
        <f t="shared" si="15"/>
        <v>0</v>
      </c>
      <c r="BL226" s="7"/>
      <c r="BM226" s="2"/>
    </row>
    <row r="227" spans="2:65" x14ac:dyDescent="0.25">
      <c r="B227" s="13" t="s">
        <v>954</v>
      </c>
      <c r="C227" s="43" t="s">
        <v>956</v>
      </c>
      <c r="D227" s="38">
        <v>1000</v>
      </c>
      <c r="E227" s="3"/>
      <c r="F227" s="2"/>
      <c r="G227" s="2"/>
      <c r="H227" s="4">
        <f t="shared" si="12"/>
        <v>25580</v>
      </c>
      <c r="I227" s="38"/>
      <c r="J227" s="3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>
        <f t="shared" si="13"/>
        <v>43931</v>
      </c>
      <c r="AA227" s="32"/>
      <c r="AB227" s="33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>
        <f t="shared" si="14"/>
        <v>0</v>
      </c>
      <c r="AS227" s="32"/>
      <c r="AT227" s="33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>
        <f t="shared" si="15"/>
        <v>0</v>
      </c>
      <c r="BL227" s="7"/>
      <c r="BM227" s="2"/>
    </row>
    <row r="228" spans="2:65" x14ac:dyDescent="0.25">
      <c r="B228" s="13" t="s">
        <v>954</v>
      </c>
      <c r="C228" s="43" t="s">
        <v>957</v>
      </c>
      <c r="D228" s="38">
        <v>200</v>
      </c>
      <c r="E228" s="3"/>
      <c r="F228" s="2"/>
      <c r="G228" s="2"/>
      <c r="H228" s="4">
        <f t="shared" si="12"/>
        <v>25780</v>
      </c>
      <c r="I228" s="38"/>
      <c r="J228" s="3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>
        <f t="shared" si="13"/>
        <v>43931</v>
      </c>
      <c r="AA228" s="32"/>
      <c r="AB228" s="33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>
        <f t="shared" si="14"/>
        <v>0</v>
      </c>
      <c r="AS228" s="32"/>
      <c r="AT228" s="33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>
        <f t="shared" si="15"/>
        <v>0</v>
      </c>
      <c r="BL228" s="7"/>
      <c r="BM228" s="2"/>
    </row>
    <row r="229" spans="2:65" x14ac:dyDescent="0.25">
      <c r="B229" s="13" t="s">
        <v>954</v>
      </c>
      <c r="C229" s="43" t="s">
        <v>958</v>
      </c>
      <c r="D229" s="38">
        <v>350</v>
      </c>
      <c r="E229" s="3"/>
      <c r="F229" s="2"/>
      <c r="G229" s="2"/>
      <c r="H229" s="4">
        <f t="shared" si="12"/>
        <v>26130</v>
      </c>
      <c r="I229" s="38"/>
      <c r="J229" s="3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>
        <f t="shared" si="13"/>
        <v>43931</v>
      </c>
      <c r="AA229" s="32"/>
      <c r="AB229" s="33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>
        <f t="shared" si="14"/>
        <v>0</v>
      </c>
      <c r="AS229" s="32"/>
      <c r="AT229" s="33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>
        <f t="shared" si="15"/>
        <v>0</v>
      </c>
      <c r="BL229" s="7"/>
      <c r="BM229" s="2"/>
    </row>
    <row r="230" spans="2:65" x14ac:dyDescent="0.25">
      <c r="B230" s="13" t="s">
        <v>954</v>
      </c>
      <c r="C230" s="43" t="s">
        <v>959</v>
      </c>
      <c r="D230" s="38">
        <v>200</v>
      </c>
      <c r="E230" s="3"/>
      <c r="F230" s="2"/>
      <c r="G230" s="2"/>
      <c r="H230" s="4">
        <f t="shared" si="12"/>
        <v>26330</v>
      </c>
      <c r="I230" s="38"/>
      <c r="J230" s="3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>
        <f t="shared" si="13"/>
        <v>43931</v>
      </c>
      <c r="AA230" s="32"/>
      <c r="AB230" s="33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>
        <f t="shared" si="14"/>
        <v>0</v>
      </c>
      <c r="AS230" s="32"/>
      <c r="AT230" s="33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>
        <f t="shared" si="15"/>
        <v>0</v>
      </c>
      <c r="BL230" s="7"/>
      <c r="BM230" s="2"/>
    </row>
    <row r="231" spans="2:65" x14ac:dyDescent="0.25">
      <c r="B231" s="13" t="s">
        <v>954</v>
      </c>
      <c r="C231" s="43" t="s">
        <v>960</v>
      </c>
      <c r="D231" s="38">
        <v>500</v>
      </c>
      <c r="E231" s="3"/>
      <c r="F231" s="2"/>
      <c r="G231" s="2"/>
      <c r="H231" s="4">
        <f t="shared" si="12"/>
        <v>26830</v>
      </c>
      <c r="I231" s="38"/>
      <c r="J231" s="3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>
        <f t="shared" si="13"/>
        <v>43931</v>
      </c>
      <c r="AA231" s="32"/>
      <c r="AB231" s="33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>
        <f t="shared" si="14"/>
        <v>0</v>
      </c>
      <c r="AS231" s="32"/>
      <c r="AT231" s="33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>
        <f t="shared" si="15"/>
        <v>0</v>
      </c>
      <c r="BL231" s="7"/>
      <c r="BM231" s="2"/>
    </row>
    <row r="232" spans="2:65" x14ac:dyDescent="0.25">
      <c r="B232" s="13" t="s">
        <v>954</v>
      </c>
      <c r="C232" s="43" t="s">
        <v>961</v>
      </c>
      <c r="D232" s="38">
        <v>200</v>
      </c>
      <c r="E232" s="3"/>
      <c r="F232" s="2"/>
      <c r="G232" s="2"/>
      <c r="H232" s="4">
        <f t="shared" si="12"/>
        <v>27030</v>
      </c>
      <c r="I232" s="38"/>
      <c r="J232" s="3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>
        <f t="shared" si="13"/>
        <v>43931</v>
      </c>
      <c r="AA232" s="32"/>
      <c r="AB232" s="33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>
        <f t="shared" si="14"/>
        <v>0</v>
      </c>
      <c r="AS232" s="32"/>
      <c r="AT232" s="33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>
        <f t="shared" si="15"/>
        <v>0</v>
      </c>
      <c r="BL232" s="7"/>
      <c r="BM232" s="2"/>
    </row>
    <row r="233" spans="2:65" x14ac:dyDescent="0.25">
      <c r="B233" s="13" t="s">
        <v>954</v>
      </c>
      <c r="C233" s="43" t="s">
        <v>962</v>
      </c>
      <c r="D233" s="38">
        <v>250</v>
      </c>
      <c r="E233" s="3"/>
      <c r="F233" s="2"/>
      <c r="G233" s="2"/>
      <c r="H233" s="4">
        <f t="shared" si="12"/>
        <v>27280</v>
      </c>
      <c r="I233" s="38"/>
      <c r="J233" s="3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>
        <f t="shared" si="13"/>
        <v>43931</v>
      </c>
      <c r="AA233" s="32"/>
      <c r="AB233" s="33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>
        <f t="shared" si="14"/>
        <v>0</v>
      </c>
      <c r="AS233" s="32"/>
      <c r="AT233" s="33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>
        <f t="shared" si="15"/>
        <v>0</v>
      </c>
      <c r="BL233" s="7"/>
      <c r="BM233" s="2"/>
    </row>
    <row r="234" spans="2:65" x14ac:dyDescent="0.25">
      <c r="B234" s="13" t="s">
        <v>963</v>
      </c>
      <c r="C234" s="43" t="s">
        <v>964</v>
      </c>
      <c r="D234" s="38">
        <v>100</v>
      </c>
      <c r="E234" s="3"/>
      <c r="F234" s="2"/>
      <c r="G234" s="2"/>
      <c r="H234" s="4">
        <f t="shared" si="12"/>
        <v>27380</v>
      </c>
      <c r="I234" s="38"/>
      <c r="J234" s="3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>
        <f t="shared" si="13"/>
        <v>43931</v>
      </c>
      <c r="AA234" s="32"/>
      <c r="AB234" s="33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>
        <f t="shared" si="14"/>
        <v>0</v>
      </c>
      <c r="AS234" s="32"/>
      <c r="AT234" s="33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>
        <f t="shared" si="15"/>
        <v>0</v>
      </c>
      <c r="BL234" s="7"/>
      <c r="BM234" s="2"/>
    </row>
    <row r="235" spans="2:65" x14ac:dyDescent="0.25">
      <c r="B235" s="13" t="s">
        <v>963</v>
      </c>
      <c r="C235" s="43" t="s">
        <v>872</v>
      </c>
      <c r="D235" s="38">
        <v>100</v>
      </c>
      <c r="E235" s="3"/>
      <c r="F235" s="2"/>
      <c r="G235" s="2"/>
      <c r="H235" s="4">
        <f t="shared" si="12"/>
        <v>27480</v>
      </c>
      <c r="I235" s="38"/>
      <c r="J235" s="3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>
        <f t="shared" si="13"/>
        <v>43931</v>
      </c>
      <c r="AA235" s="32"/>
      <c r="AB235" s="33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>
        <f t="shared" si="14"/>
        <v>0</v>
      </c>
      <c r="AS235" s="32"/>
      <c r="AT235" s="33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>
        <f t="shared" si="15"/>
        <v>0</v>
      </c>
      <c r="BL235" s="7"/>
      <c r="BM235" s="2"/>
    </row>
    <row r="236" spans="2:65" x14ac:dyDescent="0.25">
      <c r="B236" s="13" t="s">
        <v>963</v>
      </c>
      <c r="C236" s="43" t="s">
        <v>902</v>
      </c>
      <c r="D236" s="38">
        <v>500</v>
      </c>
      <c r="E236" s="3"/>
      <c r="F236" s="2"/>
      <c r="G236" s="2"/>
      <c r="H236" s="4">
        <f t="shared" si="12"/>
        <v>27980</v>
      </c>
      <c r="I236" s="38"/>
      <c r="J236" s="3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>
        <f t="shared" si="13"/>
        <v>43931</v>
      </c>
      <c r="AA236" s="32"/>
      <c r="AB236" s="33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>
        <f t="shared" si="14"/>
        <v>0</v>
      </c>
      <c r="AS236" s="32"/>
      <c r="AT236" s="33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>
        <f t="shared" si="15"/>
        <v>0</v>
      </c>
      <c r="BL236" s="7"/>
      <c r="BM236" s="2"/>
    </row>
    <row r="237" spans="2:65" x14ac:dyDescent="0.25">
      <c r="B237" s="13" t="s">
        <v>963</v>
      </c>
      <c r="C237" s="43" t="s">
        <v>965</v>
      </c>
      <c r="D237" s="38">
        <v>200</v>
      </c>
      <c r="E237" s="3"/>
      <c r="F237" s="2"/>
      <c r="G237" s="2"/>
      <c r="H237" s="4">
        <f t="shared" si="12"/>
        <v>28180</v>
      </c>
      <c r="I237" s="38"/>
      <c r="J237" s="3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>
        <f t="shared" si="13"/>
        <v>43931</v>
      </c>
      <c r="AA237" s="32"/>
      <c r="AB237" s="33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>
        <f t="shared" si="14"/>
        <v>0</v>
      </c>
      <c r="AS237" s="32"/>
      <c r="AT237" s="33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>
        <f t="shared" si="15"/>
        <v>0</v>
      </c>
      <c r="BL237" s="7"/>
      <c r="BM237" s="2"/>
    </row>
    <row r="238" spans="2:65" x14ac:dyDescent="0.25">
      <c r="B238" s="13" t="s">
        <v>963</v>
      </c>
      <c r="C238" s="43" t="s">
        <v>966</v>
      </c>
      <c r="D238" s="38">
        <v>200</v>
      </c>
      <c r="E238" s="3"/>
      <c r="F238" s="2"/>
      <c r="G238" s="2"/>
      <c r="H238" s="4">
        <f t="shared" si="12"/>
        <v>28380</v>
      </c>
      <c r="I238" s="38"/>
      <c r="J238" s="3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>
        <f t="shared" si="13"/>
        <v>43931</v>
      </c>
      <c r="AA238" s="32"/>
      <c r="AB238" s="33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>
        <f t="shared" si="14"/>
        <v>0</v>
      </c>
      <c r="AS238" s="32"/>
      <c r="AT238" s="33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>
        <f t="shared" si="15"/>
        <v>0</v>
      </c>
      <c r="BL238" s="7"/>
      <c r="BM238" s="2"/>
    </row>
    <row r="239" spans="2:65" x14ac:dyDescent="0.25">
      <c r="B239" s="13" t="s">
        <v>963</v>
      </c>
      <c r="C239" s="43" t="s">
        <v>967</v>
      </c>
      <c r="D239" s="38">
        <v>300</v>
      </c>
      <c r="E239" s="3"/>
      <c r="F239" s="2"/>
      <c r="G239" s="2"/>
      <c r="H239" s="4">
        <f t="shared" si="12"/>
        <v>28680</v>
      </c>
      <c r="I239" s="38"/>
      <c r="J239" s="3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>
        <f t="shared" si="13"/>
        <v>43931</v>
      </c>
      <c r="AA239" s="32"/>
      <c r="AB239" s="33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>
        <f t="shared" si="14"/>
        <v>0</v>
      </c>
      <c r="AS239" s="32"/>
      <c r="AT239" s="33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>
        <f t="shared" si="15"/>
        <v>0</v>
      </c>
      <c r="BL239" s="7"/>
      <c r="BM239" s="2"/>
    </row>
    <row r="240" spans="2:65" x14ac:dyDescent="0.25">
      <c r="B240" s="13" t="s">
        <v>963</v>
      </c>
      <c r="C240" s="43" t="s">
        <v>968</v>
      </c>
      <c r="D240" s="38">
        <v>500</v>
      </c>
      <c r="E240" s="3"/>
      <c r="F240" s="2"/>
      <c r="G240" s="2"/>
      <c r="H240" s="4">
        <f t="shared" si="12"/>
        <v>29180</v>
      </c>
      <c r="I240" s="38"/>
      <c r="J240" s="3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>
        <f t="shared" si="13"/>
        <v>43931</v>
      </c>
      <c r="AA240" s="32"/>
      <c r="AB240" s="33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>
        <f t="shared" si="14"/>
        <v>0</v>
      </c>
      <c r="AS240" s="32"/>
      <c r="AT240" s="33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>
        <f t="shared" si="15"/>
        <v>0</v>
      </c>
      <c r="BL240" s="7"/>
      <c r="BM240" s="2"/>
    </row>
    <row r="241" spans="2:65" x14ac:dyDescent="0.25">
      <c r="B241" s="13" t="s">
        <v>963</v>
      </c>
      <c r="C241" s="43" t="s">
        <v>927</v>
      </c>
      <c r="D241" s="38">
        <v>100</v>
      </c>
      <c r="E241" s="3"/>
      <c r="F241" s="2"/>
      <c r="G241" s="2"/>
      <c r="H241" s="4">
        <f t="shared" si="12"/>
        <v>29280</v>
      </c>
      <c r="I241" s="38"/>
      <c r="J241" s="3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>
        <f t="shared" si="13"/>
        <v>43931</v>
      </c>
      <c r="AA241" s="32"/>
      <c r="AB241" s="33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>
        <f t="shared" si="14"/>
        <v>0</v>
      </c>
      <c r="AS241" s="32"/>
      <c r="AT241" s="33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>
        <f t="shared" si="15"/>
        <v>0</v>
      </c>
      <c r="BL241" s="7"/>
      <c r="BM241" s="2"/>
    </row>
    <row r="242" spans="2:65" x14ac:dyDescent="0.25">
      <c r="B242" s="13" t="s">
        <v>963</v>
      </c>
      <c r="C242" s="43" t="s">
        <v>925</v>
      </c>
      <c r="D242" s="38">
        <v>250</v>
      </c>
      <c r="E242" s="3"/>
      <c r="F242" s="2"/>
      <c r="G242" s="2"/>
      <c r="H242" s="4">
        <f t="shared" si="12"/>
        <v>29530</v>
      </c>
      <c r="I242" s="38"/>
      <c r="J242" s="3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>
        <f t="shared" si="13"/>
        <v>43931</v>
      </c>
      <c r="AA242" s="32"/>
      <c r="AB242" s="33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>
        <f t="shared" si="14"/>
        <v>0</v>
      </c>
      <c r="AS242" s="32"/>
      <c r="AT242" s="33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>
        <f t="shared" si="15"/>
        <v>0</v>
      </c>
      <c r="BL242" s="7"/>
      <c r="BM242" s="2"/>
    </row>
    <row r="243" spans="2:65" x14ac:dyDescent="0.25">
      <c r="B243" s="13" t="s">
        <v>963</v>
      </c>
      <c r="C243" s="43" t="s">
        <v>952</v>
      </c>
      <c r="D243" s="38">
        <v>200</v>
      </c>
      <c r="E243" s="3"/>
      <c r="F243" s="2"/>
      <c r="G243" s="2"/>
      <c r="H243" s="4">
        <f t="shared" si="12"/>
        <v>29730</v>
      </c>
      <c r="I243" s="38"/>
      <c r="J243" s="3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>
        <f t="shared" si="13"/>
        <v>43931</v>
      </c>
      <c r="AA243" s="32"/>
      <c r="AB243" s="33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>
        <f t="shared" si="14"/>
        <v>0</v>
      </c>
      <c r="AS243" s="32"/>
      <c r="AT243" s="33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>
        <f t="shared" si="15"/>
        <v>0</v>
      </c>
      <c r="BL243" s="7"/>
      <c r="BM243" s="2"/>
    </row>
    <row r="244" spans="2:65" x14ac:dyDescent="0.25">
      <c r="B244" s="13" t="s">
        <v>969</v>
      </c>
      <c r="C244" s="43" t="s">
        <v>957</v>
      </c>
      <c r="D244" s="38">
        <v>150</v>
      </c>
      <c r="E244" s="3"/>
      <c r="F244" s="2"/>
      <c r="G244" s="2"/>
      <c r="H244" s="4">
        <f t="shared" si="12"/>
        <v>29880</v>
      </c>
      <c r="I244" s="38"/>
      <c r="J244" s="3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>
        <f t="shared" si="13"/>
        <v>43931</v>
      </c>
      <c r="AA244" s="32"/>
      <c r="AB244" s="33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>
        <f t="shared" si="14"/>
        <v>0</v>
      </c>
      <c r="AS244" s="32"/>
      <c r="AT244" s="33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>
        <f t="shared" si="15"/>
        <v>0</v>
      </c>
      <c r="BL244" s="7"/>
      <c r="BM244" s="2"/>
    </row>
    <row r="245" spans="2:65" x14ac:dyDescent="0.25">
      <c r="B245" s="13" t="s">
        <v>970</v>
      </c>
      <c r="C245" s="43" t="s">
        <v>971</v>
      </c>
      <c r="D245" s="38">
        <v>250</v>
      </c>
      <c r="E245" s="3"/>
      <c r="F245" s="2"/>
      <c r="G245" s="2"/>
      <c r="H245" s="4">
        <f t="shared" si="12"/>
        <v>30130</v>
      </c>
      <c r="I245" s="38"/>
      <c r="J245" s="3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>
        <f t="shared" si="13"/>
        <v>43931</v>
      </c>
      <c r="AA245" s="32"/>
      <c r="AB245" s="33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>
        <f t="shared" si="14"/>
        <v>0</v>
      </c>
      <c r="AS245" s="32"/>
      <c r="AT245" s="33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>
        <f t="shared" si="15"/>
        <v>0</v>
      </c>
      <c r="BL245" s="7"/>
      <c r="BM245" s="2"/>
    </row>
    <row r="246" spans="2:65" x14ac:dyDescent="0.25">
      <c r="B246" s="13" t="s">
        <v>972</v>
      </c>
      <c r="C246" s="43" t="s">
        <v>784</v>
      </c>
      <c r="D246" s="38"/>
      <c r="E246" s="3">
        <v>-25000</v>
      </c>
      <c r="F246" s="2"/>
      <c r="G246" s="2"/>
      <c r="H246" s="4">
        <f t="shared" si="12"/>
        <v>5130</v>
      </c>
      <c r="I246" s="38">
        <v>0</v>
      </c>
      <c r="J246" s="3"/>
      <c r="K246" s="4"/>
      <c r="L246" s="4"/>
      <c r="M246" s="4"/>
      <c r="N246" s="4"/>
      <c r="O246" s="4"/>
      <c r="P246" s="4"/>
      <c r="Q246" s="4"/>
      <c r="R246" s="4">
        <v>25000</v>
      </c>
      <c r="S246" s="4"/>
      <c r="T246" s="4"/>
      <c r="U246" s="4"/>
      <c r="V246" s="4"/>
      <c r="W246" s="4"/>
      <c r="X246" s="4"/>
      <c r="Y246" s="4"/>
      <c r="Z246" s="4">
        <f t="shared" si="13"/>
        <v>68931</v>
      </c>
      <c r="AA246" s="32"/>
      <c r="AB246" s="33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>
        <f t="shared" si="14"/>
        <v>0</v>
      </c>
      <c r="AS246" s="32"/>
      <c r="AT246" s="33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>
        <f t="shared" si="15"/>
        <v>0</v>
      </c>
      <c r="BL246" s="7"/>
      <c r="BM246" s="2"/>
    </row>
    <row r="247" spans="2:65" x14ac:dyDescent="0.25">
      <c r="B247" s="13" t="s">
        <v>972</v>
      </c>
      <c r="C247" s="43" t="s">
        <v>660</v>
      </c>
      <c r="D247" s="38"/>
      <c r="E247" s="3"/>
      <c r="F247" s="2"/>
      <c r="G247" s="2"/>
      <c r="H247" s="4">
        <f t="shared" si="12"/>
        <v>5130</v>
      </c>
      <c r="I247" s="38"/>
      <c r="J247" s="3">
        <v>0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>
        <v>50000</v>
      </c>
      <c r="X247" s="4"/>
      <c r="Y247" s="4"/>
      <c r="Z247" s="4">
        <f t="shared" si="13"/>
        <v>18931</v>
      </c>
      <c r="AA247" s="32"/>
      <c r="AB247" s="33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>
        <f t="shared" si="14"/>
        <v>0</v>
      </c>
      <c r="AS247" s="32"/>
      <c r="AT247" s="33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>
        <f t="shared" si="15"/>
        <v>0</v>
      </c>
      <c r="BL247" s="7"/>
      <c r="BM247" s="2"/>
    </row>
    <row r="248" spans="2:65" x14ac:dyDescent="0.25">
      <c r="B248" s="13" t="s">
        <v>973</v>
      </c>
      <c r="C248" s="43" t="s">
        <v>974</v>
      </c>
      <c r="D248" s="38">
        <v>250</v>
      </c>
      <c r="E248" s="3"/>
      <c r="F248" s="2"/>
      <c r="G248" s="2"/>
      <c r="H248" s="4">
        <f t="shared" si="12"/>
        <v>5380</v>
      </c>
      <c r="I248" s="38"/>
      <c r="J248" s="3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>
        <f t="shared" si="13"/>
        <v>18931</v>
      </c>
      <c r="AA248" s="32"/>
      <c r="AB248" s="33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>
        <f t="shared" si="14"/>
        <v>0</v>
      </c>
      <c r="AS248" s="32"/>
      <c r="AT248" s="33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>
        <f t="shared" si="15"/>
        <v>0</v>
      </c>
      <c r="BL248" s="7"/>
      <c r="BM248" s="2"/>
    </row>
    <row r="249" spans="2:65" x14ac:dyDescent="0.25">
      <c r="B249" s="13" t="s">
        <v>973</v>
      </c>
      <c r="C249" s="43" t="s">
        <v>903</v>
      </c>
      <c r="D249" s="38">
        <v>500</v>
      </c>
      <c r="E249" s="3"/>
      <c r="F249" s="2"/>
      <c r="G249" s="2"/>
      <c r="H249" s="4">
        <f t="shared" si="12"/>
        <v>5880</v>
      </c>
      <c r="I249" s="38"/>
      <c r="J249" s="3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>
        <f t="shared" si="13"/>
        <v>18931</v>
      </c>
      <c r="AA249" s="32"/>
      <c r="AB249" s="33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>
        <f t="shared" si="14"/>
        <v>0</v>
      </c>
      <c r="AS249" s="32"/>
      <c r="AT249" s="33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>
        <f t="shared" si="15"/>
        <v>0</v>
      </c>
      <c r="BL249" s="7"/>
      <c r="BM249" s="2"/>
    </row>
    <row r="250" spans="2:65" x14ac:dyDescent="0.25">
      <c r="B250" s="13" t="s">
        <v>973</v>
      </c>
      <c r="C250" s="43" t="s">
        <v>975</v>
      </c>
      <c r="D250" s="38">
        <v>200</v>
      </c>
      <c r="E250" s="3"/>
      <c r="F250" s="2"/>
      <c r="G250" s="2"/>
      <c r="H250" s="4">
        <f t="shared" si="12"/>
        <v>6080</v>
      </c>
      <c r="I250" s="38"/>
      <c r="J250" s="3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>
        <f t="shared" si="13"/>
        <v>18931</v>
      </c>
      <c r="AA250" s="32"/>
      <c r="AB250" s="33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>
        <f t="shared" si="14"/>
        <v>0</v>
      </c>
      <c r="AS250" s="32"/>
      <c r="AT250" s="33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>
        <f t="shared" si="15"/>
        <v>0</v>
      </c>
      <c r="BL250" s="7"/>
      <c r="BM250" s="2"/>
    </row>
    <row r="251" spans="2:65" x14ac:dyDescent="0.25">
      <c r="B251" s="13" t="s">
        <v>973</v>
      </c>
      <c r="C251" s="43" t="s">
        <v>976</v>
      </c>
      <c r="D251" s="38">
        <v>250</v>
      </c>
      <c r="E251" s="3"/>
      <c r="F251" s="2"/>
      <c r="G251" s="2"/>
      <c r="H251" s="4">
        <f t="shared" si="12"/>
        <v>6330</v>
      </c>
      <c r="I251" s="38"/>
      <c r="J251" s="3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>
        <f t="shared" si="13"/>
        <v>18931</v>
      </c>
      <c r="AA251" s="32"/>
      <c r="AB251" s="33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>
        <f t="shared" si="14"/>
        <v>0</v>
      </c>
      <c r="AS251" s="32"/>
      <c r="AT251" s="33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>
        <f t="shared" si="15"/>
        <v>0</v>
      </c>
      <c r="BL251" s="7"/>
      <c r="BM251" s="2"/>
    </row>
    <row r="252" spans="2:65" x14ac:dyDescent="0.25">
      <c r="B252" s="13" t="s">
        <v>973</v>
      </c>
      <c r="C252" s="43" t="s">
        <v>977</v>
      </c>
      <c r="D252" s="38">
        <v>500</v>
      </c>
      <c r="E252" s="3"/>
      <c r="F252" s="2"/>
      <c r="G252" s="2"/>
      <c r="H252" s="4">
        <f t="shared" si="12"/>
        <v>6830</v>
      </c>
      <c r="I252" s="38"/>
      <c r="J252" s="3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>
        <f t="shared" si="13"/>
        <v>18931</v>
      </c>
      <c r="AA252" s="32"/>
      <c r="AB252" s="33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>
        <f t="shared" si="14"/>
        <v>0</v>
      </c>
      <c r="AS252" s="32"/>
      <c r="AT252" s="33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>
        <f t="shared" si="15"/>
        <v>0</v>
      </c>
      <c r="BL252" s="7"/>
      <c r="BM252" s="2"/>
    </row>
    <row r="253" spans="2:65" x14ac:dyDescent="0.25">
      <c r="B253" s="13" t="s">
        <v>973</v>
      </c>
      <c r="C253" s="43" t="s">
        <v>868</v>
      </c>
      <c r="D253" s="38">
        <v>250</v>
      </c>
      <c r="E253" s="3"/>
      <c r="F253" s="2"/>
      <c r="G253" s="2"/>
      <c r="H253" s="4">
        <f t="shared" si="12"/>
        <v>7080</v>
      </c>
      <c r="I253" s="38"/>
      <c r="J253" s="3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>
        <f t="shared" si="13"/>
        <v>18931</v>
      </c>
      <c r="AA253" s="32"/>
      <c r="AB253" s="33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>
        <f t="shared" si="14"/>
        <v>0</v>
      </c>
      <c r="AS253" s="32"/>
      <c r="AT253" s="33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>
        <f t="shared" si="15"/>
        <v>0</v>
      </c>
      <c r="BL253" s="7"/>
      <c r="BM253" s="2"/>
    </row>
    <row r="254" spans="2:65" x14ac:dyDescent="0.25">
      <c r="B254" s="13" t="s">
        <v>978</v>
      </c>
      <c r="C254" s="43" t="s">
        <v>979</v>
      </c>
      <c r="D254" s="38">
        <v>300</v>
      </c>
      <c r="E254" s="3"/>
      <c r="F254" s="2"/>
      <c r="G254" s="2"/>
      <c r="H254" s="4">
        <f t="shared" si="12"/>
        <v>7380</v>
      </c>
      <c r="I254" s="38"/>
      <c r="J254" s="3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>
        <f t="shared" si="13"/>
        <v>18931</v>
      </c>
      <c r="AA254" s="32"/>
      <c r="AB254" s="33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>
        <f t="shared" si="14"/>
        <v>0</v>
      </c>
      <c r="AS254" s="32"/>
      <c r="AT254" s="33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>
        <f t="shared" si="15"/>
        <v>0</v>
      </c>
      <c r="BL254" s="7"/>
      <c r="BM254" s="2"/>
    </row>
    <row r="255" spans="2:65" x14ac:dyDescent="0.25">
      <c r="B255" s="13" t="s">
        <v>978</v>
      </c>
      <c r="C255" s="43" t="s">
        <v>980</v>
      </c>
      <c r="D255" s="38">
        <v>250</v>
      </c>
      <c r="E255" s="3"/>
      <c r="F255" s="2"/>
      <c r="G255" s="2"/>
      <c r="H255" s="4">
        <f t="shared" si="12"/>
        <v>7630</v>
      </c>
      <c r="I255" s="38"/>
      <c r="J255" s="3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>
        <f t="shared" si="13"/>
        <v>18931</v>
      </c>
      <c r="AA255" s="32"/>
      <c r="AB255" s="33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>
        <f t="shared" si="14"/>
        <v>0</v>
      </c>
      <c r="AS255" s="32"/>
      <c r="AT255" s="33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>
        <f t="shared" si="15"/>
        <v>0</v>
      </c>
      <c r="BL255" s="7"/>
      <c r="BM255" s="2"/>
    </row>
    <row r="256" spans="2:65" x14ac:dyDescent="0.25">
      <c r="B256" s="13" t="s">
        <v>981</v>
      </c>
      <c r="C256" s="43" t="s">
        <v>351</v>
      </c>
      <c r="D256" s="38"/>
      <c r="E256" s="3"/>
      <c r="F256" s="2"/>
      <c r="G256" s="2"/>
      <c r="H256" s="4">
        <f t="shared" si="12"/>
        <v>7630</v>
      </c>
      <c r="I256" s="38">
        <v>0</v>
      </c>
      <c r="J256" s="3"/>
      <c r="K256" s="4"/>
      <c r="L256" s="4"/>
      <c r="M256" s="38">
        <v>104</v>
      </c>
      <c r="N256" s="47"/>
      <c r="O256" s="47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>
        <f t="shared" si="13"/>
        <v>19035</v>
      </c>
      <c r="AA256" s="32"/>
      <c r="AB256" s="33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>
        <f t="shared" si="14"/>
        <v>0</v>
      </c>
      <c r="AS256" s="32"/>
      <c r="AT256" s="33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>
        <f t="shared" si="15"/>
        <v>0</v>
      </c>
      <c r="BL256" s="7"/>
      <c r="BM256" s="2"/>
    </row>
    <row r="257" spans="2:65" x14ac:dyDescent="0.25">
      <c r="B257" s="13" t="s">
        <v>981</v>
      </c>
      <c r="C257" s="43" t="s">
        <v>351</v>
      </c>
      <c r="D257" s="38"/>
      <c r="E257" s="3"/>
      <c r="F257" s="2"/>
      <c r="G257" s="2"/>
      <c r="H257" s="4">
        <f t="shared" si="12"/>
        <v>7630</v>
      </c>
      <c r="I257" s="38">
        <v>0</v>
      </c>
      <c r="J257" s="3"/>
      <c r="K257" s="4"/>
      <c r="L257" s="4"/>
      <c r="M257" s="38">
        <v>27</v>
      </c>
      <c r="N257" s="47"/>
      <c r="O257" s="47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>
        <f t="shared" si="13"/>
        <v>19062</v>
      </c>
      <c r="AA257" s="32"/>
      <c r="AB257" s="33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>
        <f t="shared" si="14"/>
        <v>0</v>
      </c>
      <c r="AS257" s="32"/>
      <c r="AT257" s="33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>
        <f t="shared" si="15"/>
        <v>0</v>
      </c>
      <c r="BL257" s="7"/>
      <c r="BM257" s="2"/>
    </row>
    <row r="258" spans="2:65" x14ac:dyDescent="0.25">
      <c r="B258" s="13" t="s">
        <v>981</v>
      </c>
      <c r="C258" s="43" t="s">
        <v>351</v>
      </c>
      <c r="D258" s="38"/>
      <c r="E258" s="3"/>
      <c r="F258" s="2"/>
      <c r="G258" s="2"/>
      <c r="H258" s="4">
        <f t="shared" si="12"/>
        <v>7630</v>
      </c>
      <c r="I258" s="38">
        <v>0</v>
      </c>
      <c r="J258" s="3"/>
      <c r="K258" s="4"/>
      <c r="L258" s="4"/>
      <c r="M258" s="38">
        <v>25</v>
      </c>
      <c r="N258" s="47"/>
      <c r="O258" s="47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>
        <f t="shared" si="13"/>
        <v>19087</v>
      </c>
      <c r="AA258" s="32"/>
      <c r="AB258" s="33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>
        <f t="shared" si="14"/>
        <v>0</v>
      </c>
      <c r="AS258" s="32"/>
      <c r="AT258" s="33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>
        <f t="shared" si="15"/>
        <v>0</v>
      </c>
      <c r="BL258" s="7"/>
      <c r="BM258" s="2"/>
    </row>
    <row r="259" spans="2:65" x14ac:dyDescent="0.25">
      <c r="B259" s="13" t="s">
        <v>981</v>
      </c>
      <c r="C259" s="43" t="s">
        <v>351</v>
      </c>
      <c r="D259" s="38"/>
      <c r="E259" s="3"/>
      <c r="F259" s="2"/>
      <c r="G259" s="2"/>
      <c r="H259" s="4">
        <f t="shared" si="12"/>
        <v>7630</v>
      </c>
      <c r="I259" s="38">
        <v>0</v>
      </c>
      <c r="J259" s="3"/>
      <c r="K259" s="4"/>
      <c r="L259" s="4"/>
      <c r="M259" s="38">
        <v>7</v>
      </c>
      <c r="N259" s="47"/>
      <c r="O259" s="47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>
        <f t="shared" si="13"/>
        <v>19094</v>
      </c>
      <c r="AA259" s="32"/>
      <c r="AB259" s="33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>
        <f t="shared" si="14"/>
        <v>0</v>
      </c>
      <c r="AS259" s="32"/>
      <c r="AT259" s="33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>
        <f t="shared" si="15"/>
        <v>0</v>
      </c>
      <c r="BL259" s="7"/>
      <c r="BM259" s="2"/>
    </row>
    <row r="260" spans="2:65" x14ac:dyDescent="0.25">
      <c r="B260" s="13" t="s">
        <v>981</v>
      </c>
      <c r="C260" s="43" t="s">
        <v>351</v>
      </c>
      <c r="D260" s="38"/>
      <c r="E260" s="3"/>
      <c r="F260" s="2"/>
      <c r="G260" s="2"/>
      <c r="H260" s="4">
        <f t="shared" ref="H260:H323" si="16">H259+D260+E260-G260-F260</f>
        <v>7630</v>
      </c>
      <c r="I260" s="38">
        <v>0</v>
      </c>
      <c r="J260" s="3"/>
      <c r="K260" s="4"/>
      <c r="L260" s="4"/>
      <c r="M260" s="38">
        <v>14</v>
      </c>
      <c r="N260" s="47"/>
      <c r="O260" s="47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>
        <f t="shared" ref="Z260:Z323" si="17">Z259+(I260+L260+M260+N260+O260+R260+S260+T260+U260+V260)-(J260+K260+P260+Q260+W260+X260+Y260)</f>
        <v>19108</v>
      </c>
      <c r="AA260" s="32"/>
      <c r="AB260" s="33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>
        <f t="shared" ref="AR260:AR323" si="18">AR259+(AA260+AD260+AE260+AF260+AG260+AJ260+AK260+AL260+AM260+AN260)-(AB260+AC260+AH260+AI260+AO260+AP260+AQ260)</f>
        <v>0</v>
      </c>
      <c r="AS260" s="32"/>
      <c r="AT260" s="33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>
        <f t="shared" ref="BJ260:BJ323" si="19">BJ259+(AS260+AV260+AW260+AX260+AY260+BB260+BC260+BD260+BE260+BF260)-(AT260+AU260+AZ260+BA260+BG260+BH260+BI260)</f>
        <v>0</v>
      </c>
      <c r="BL260" s="7"/>
      <c r="BM260" s="2"/>
    </row>
    <row r="261" spans="2:65" x14ac:dyDescent="0.25">
      <c r="B261" s="13" t="s">
        <v>981</v>
      </c>
      <c r="C261" s="43" t="s">
        <v>351</v>
      </c>
      <c r="D261" s="38"/>
      <c r="E261" s="3"/>
      <c r="F261" s="2"/>
      <c r="G261" s="2"/>
      <c r="H261" s="4">
        <f t="shared" si="16"/>
        <v>7630</v>
      </c>
      <c r="I261" s="38">
        <v>0</v>
      </c>
      <c r="J261" s="3"/>
      <c r="K261" s="4"/>
      <c r="L261" s="4"/>
      <c r="M261" s="38">
        <v>48</v>
      </c>
      <c r="N261" s="47"/>
      <c r="O261" s="47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>
        <f t="shared" si="17"/>
        <v>19156</v>
      </c>
      <c r="AA261" s="32"/>
      <c r="AB261" s="33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>
        <f t="shared" si="18"/>
        <v>0</v>
      </c>
      <c r="AS261" s="32"/>
      <c r="AT261" s="33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>
        <f t="shared" si="19"/>
        <v>0</v>
      </c>
      <c r="BL261" s="7"/>
      <c r="BM261" s="2"/>
    </row>
    <row r="262" spans="2:65" x14ac:dyDescent="0.25">
      <c r="B262" s="13" t="s">
        <v>981</v>
      </c>
      <c r="C262" s="43" t="s">
        <v>351</v>
      </c>
      <c r="D262" s="38"/>
      <c r="E262" s="3"/>
      <c r="F262" s="2"/>
      <c r="G262" s="2"/>
      <c r="H262" s="4">
        <f t="shared" si="16"/>
        <v>7630</v>
      </c>
      <c r="I262" s="38">
        <v>0</v>
      </c>
      <c r="J262" s="3"/>
      <c r="K262" s="4"/>
      <c r="L262" s="4"/>
      <c r="M262" s="38">
        <v>114</v>
      </c>
      <c r="N262" s="47"/>
      <c r="O262" s="47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>
        <f t="shared" si="17"/>
        <v>19270</v>
      </c>
      <c r="AA262" s="32"/>
      <c r="AB262" s="33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>
        <f t="shared" si="18"/>
        <v>0</v>
      </c>
      <c r="AS262" s="32"/>
      <c r="AT262" s="33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>
        <f t="shared" si="19"/>
        <v>0</v>
      </c>
      <c r="BL262" s="7"/>
      <c r="BM262" s="2"/>
    </row>
    <row r="263" spans="2:65" x14ac:dyDescent="0.25">
      <c r="B263" s="13" t="s">
        <v>981</v>
      </c>
      <c r="C263" s="43" t="s">
        <v>232</v>
      </c>
      <c r="D263" s="38"/>
      <c r="E263" s="3"/>
      <c r="F263" s="2"/>
      <c r="G263" s="2"/>
      <c r="H263" s="4">
        <f t="shared" si="16"/>
        <v>7630</v>
      </c>
      <c r="I263" s="38">
        <v>0</v>
      </c>
      <c r="J263" s="3"/>
      <c r="K263" s="4"/>
      <c r="L263" s="4">
        <v>228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>
        <f t="shared" si="17"/>
        <v>19498</v>
      </c>
      <c r="AA263" s="32"/>
      <c r="AB263" s="33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>
        <f t="shared" si="18"/>
        <v>0</v>
      </c>
      <c r="AS263" s="32"/>
      <c r="AT263" s="33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>
        <f t="shared" si="19"/>
        <v>0</v>
      </c>
      <c r="BL263" s="7"/>
      <c r="BM263" s="2"/>
    </row>
    <row r="264" spans="2:65" x14ac:dyDescent="0.25">
      <c r="B264" s="13" t="s">
        <v>982</v>
      </c>
      <c r="C264" s="43" t="s">
        <v>1779</v>
      </c>
      <c r="D264" s="38">
        <v>1000</v>
      </c>
      <c r="E264" s="3"/>
      <c r="F264" s="2"/>
      <c r="G264" s="2"/>
      <c r="H264" s="4">
        <f t="shared" si="16"/>
        <v>8630</v>
      </c>
      <c r="I264" s="38"/>
      <c r="J264" s="3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>
        <f t="shared" si="17"/>
        <v>19498</v>
      </c>
      <c r="AA264" s="32"/>
      <c r="AB264" s="33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>
        <f t="shared" si="18"/>
        <v>0</v>
      </c>
      <c r="AS264" s="32"/>
      <c r="AT264" s="33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>
        <f t="shared" si="19"/>
        <v>0</v>
      </c>
      <c r="BL264" s="7"/>
      <c r="BM264" s="2"/>
    </row>
    <row r="265" spans="2:65" x14ac:dyDescent="0.25">
      <c r="B265" s="13" t="s">
        <v>982</v>
      </c>
      <c r="C265" s="43" t="s">
        <v>886</v>
      </c>
      <c r="D265" s="38">
        <v>1000</v>
      </c>
      <c r="E265" s="3"/>
      <c r="F265" s="2"/>
      <c r="G265" s="2"/>
      <c r="H265" s="4">
        <f t="shared" si="16"/>
        <v>9630</v>
      </c>
      <c r="I265" s="38"/>
      <c r="J265" s="3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>
        <f t="shared" si="17"/>
        <v>19498</v>
      </c>
      <c r="AA265" s="32"/>
      <c r="AB265" s="33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>
        <f t="shared" si="18"/>
        <v>0</v>
      </c>
      <c r="AS265" s="32"/>
      <c r="AT265" s="33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>
        <f t="shared" si="19"/>
        <v>0</v>
      </c>
      <c r="BL265" s="7"/>
      <c r="BM265" s="2"/>
    </row>
    <row r="266" spans="2:65" x14ac:dyDescent="0.25">
      <c r="B266" s="13" t="s">
        <v>982</v>
      </c>
      <c r="C266" s="43" t="s">
        <v>885</v>
      </c>
      <c r="D266" s="38">
        <v>1000</v>
      </c>
      <c r="E266" s="3"/>
      <c r="F266" s="2"/>
      <c r="G266" s="2"/>
      <c r="H266" s="4">
        <f t="shared" si="16"/>
        <v>10630</v>
      </c>
      <c r="I266" s="38"/>
      <c r="J266" s="3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>
        <f t="shared" si="17"/>
        <v>19498</v>
      </c>
      <c r="AA266" s="32"/>
      <c r="AB266" s="33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>
        <f t="shared" si="18"/>
        <v>0</v>
      </c>
      <c r="AS266" s="32"/>
      <c r="AT266" s="33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>
        <f t="shared" si="19"/>
        <v>0</v>
      </c>
      <c r="BL266" s="7"/>
      <c r="BM266" s="2"/>
    </row>
    <row r="267" spans="2:65" x14ac:dyDescent="0.25">
      <c r="B267" s="13" t="s">
        <v>982</v>
      </c>
      <c r="C267" s="43" t="s">
        <v>887</v>
      </c>
      <c r="D267" s="38">
        <v>1000</v>
      </c>
      <c r="E267" s="3"/>
      <c r="F267" s="2"/>
      <c r="G267" s="2"/>
      <c r="H267" s="4">
        <f t="shared" si="16"/>
        <v>11630</v>
      </c>
      <c r="I267" s="38"/>
      <c r="J267" s="3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>
        <f t="shared" si="17"/>
        <v>19498</v>
      </c>
      <c r="AA267" s="32"/>
      <c r="AB267" s="33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>
        <f t="shared" si="18"/>
        <v>0</v>
      </c>
      <c r="AS267" s="32"/>
      <c r="AT267" s="33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>
        <f t="shared" si="19"/>
        <v>0</v>
      </c>
      <c r="BL267" s="7"/>
      <c r="BM267" s="2"/>
    </row>
    <row r="268" spans="2:65" x14ac:dyDescent="0.25">
      <c r="B268" s="13" t="s">
        <v>982</v>
      </c>
      <c r="C268" s="43" t="s">
        <v>983</v>
      </c>
      <c r="D268" s="38">
        <v>1000</v>
      </c>
      <c r="E268" s="3"/>
      <c r="F268" s="2"/>
      <c r="G268" s="2"/>
      <c r="H268" s="4">
        <f t="shared" si="16"/>
        <v>12630</v>
      </c>
      <c r="I268" s="38"/>
      <c r="J268" s="3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>
        <f t="shared" si="17"/>
        <v>19498</v>
      </c>
      <c r="AA268" s="32"/>
      <c r="AB268" s="33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>
        <f t="shared" si="18"/>
        <v>0</v>
      </c>
      <c r="AS268" s="32"/>
      <c r="AT268" s="33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>
        <f t="shared" si="19"/>
        <v>0</v>
      </c>
      <c r="BL268" s="7"/>
      <c r="BM268" s="2"/>
    </row>
    <row r="269" spans="2:65" x14ac:dyDescent="0.25">
      <c r="B269" s="13" t="s">
        <v>982</v>
      </c>
      <c r="C269" s="43" t="s">
        <v>871</v>
      </c>
      <c r="D269" s="38">
        <v>100</v>
      </c>
      <c r="E269" s="3"/>
      <c r="F269" s="2"/>
      <c r="G269" s="2"/>
      <c r="H269" s="4">
        <f t="shared" si="16"/>
        <v>12730</v>
      </c>
      <c r="I269" s="38"/>
      <c r="J269" s="3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>
        <f t="shared" si="17"/>
        <v>19498</v>
      </c>
      <c r="AA269" s="32"/>
      <c r="AB269" s="33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>
        <f t="shared" si="18"/>
        <v>0</v>
      </c>
      <c r="AS269" s="32"/>
      <c r="AT269" s="33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>
        <f t="shared" si="19"/>
        <v>0</v>
      </c>
      <c r="BL269" s="7"/>
      <c r="BM269" s="2"/>
    </row>
    <row r="270" spans="2:65" x14ac:dyDescent="0.25">
      <c r="B270" s="13" t="s">
        <v>982</v>
      </c>
      <c r="C270" s="43" t="s">
        <v>984</v>
      </c>
      <c r="D270" s="38">
        <v>200</v>
      </c>
      <c r="E270" s="3"/>
      <c r="F270" s="2"/>
      <c r="G270" s="2"/>
      <c r="H270" s="4">
        <f t="shared" si="16"/>
        <v>12930</v>
      </c>
      <c r="I270" s="38"/>
      <c r="J270" s="3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>
        <f t="shared" si="17"/>
        <v>19498</v>
      </c>
      <c r="AA270" s="32"/>
      <c r="AB270" s="33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>
        <f t="shared" si="18"/>
        <v>0</v>
      </c>
      <c r="AS270" s="32"/>
      <c r="AT270" s="33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>
        <f t="shared" si="19"/>
        <v>0</v>
      </c>
      <c r="BL270" s="7"/>
      <c r="BM270" s="2"/>
    </row>
    <row r="271" spans="2:65" x14ac:dyDescent="0.25">
      <c r="B271" s="13" t="s">
        <v>982</v>
      </c>
      <c r="C271" s="43" t="s">
        <v>900</v>
      </c>
      <c r="D271" s="38">
        <v>100</v>
      </c>
      <c r="E271" s="3"/>
      <c r="F271" s="2"/>
      <c r="G271" s="2"/>
      <c r="H271" s="4">
        <f t="shared" si="16"/>
        <v>13030</v>
      </c>
      <c r="I271" s="38"/>
      <c r="J271" s="3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>
        <f t="shared" si="17"/>
        <v>19498</v>
      </c>
      <c r="AA271" s="32"/>
      <c r="AB271" s="33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>
        <f t="shared" si="18"/>
        <v>0</v>
      </c>
      <c r="AS271" s="32"/>
      <c r="AT271" s="33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>
        <f t="shared" si="19"/>
        <v>0</v>
      </c>
      <c r="BL271" s="7"/>
      <c r="BM271" s="2"/>
    </row>
    <row r="272" spans="2:65" x14ac:dyDescent="0.25">
      <c r="B272" s="13" t="s">
        <v>982</v>
      </c>
      <c r="C272" s="43" t="s">
        <v>985</v>
      </c>
      <c r="D272" s="38">
        <v>150</v>
      </c>
      <c r="E272" s="3"/>
      <c r="F272" s="2"/>
      <c r="G272" s="2"/>
      <c r="H272" s="4">
        <f t="shared" si="16"/>
        <v>13180</v>
      </c>
      <c r="I272" s="38"/>
      <c r="J272" s="3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>
        <f t="shared" si="17"/>
        <v>19498</v>
      </c>
      <c r="AA272" s="32"/>
      <c r="AB272" s="33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>
        <f t="shared" si="18"/>
        <v>0</v>
      </c>
      <c r="AS272" s="32"/>
      <c r="AT272" s="33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>
        <f t="shared" si="19"/>
        <v>0</v>
      </c>
      <c r="BL272" s="7"/>
      <c r="BM272" s="2"/>
    </row>
    <row r="273" spans="2:65" x14ac:dyDescent="0.25">
      <c r="B273" s="13" t="s">
        <v>982</v>
      </c>
      <c r="C273" s="43" t="s">
        <v>979</v>
      </c>
      <c r="D273" s="38">
        <v>250</v>
      </c>
      <c r="E273" s="3"/>
      <c r="F273" s="2"/>
      <c r="G273" s="2"/>
      <c r="H273" s="4">
        <f t="shared" si="16"/>
        <v>13430</v>
      </c>
      <c r="I273" s="38"/>
      <c r="J273" s="3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>
        <f t="shared" si="17"/>
        <v>19498</v>
      </c>
      <c r="AA273" s="32"/>
      <c r="AB273" s="33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>
        <f t="shared" si="18"/>
        <v>0</v>
      </c>
      <c r="AS273" s="32"/>
      <c r="AT273" s="33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>
        <f t="shared" si="19"/>
        <v>0</v>
      </c>
      <c r="BL273" s="7"/>
      <c r="BM273" s="2"/>
    </row>
    <row r="274" spans="2:65" x14ac:dyDescent="0.25">
      <c r="B274" s="13" t="s">
        <v>982</v>
      </c>
      <c r="C274" s="43" t="s">
        <v>878</v>
      </c>
      <c r="D274" s="38">
        <v>200</v>
      </c>
      <c r="E274" s="3"/>
      <c r="F274" s="2"/>
      <c r="G274" s="2"/>
      <c r="H274" s="4">
        <f t="shared" si="16"/>
        <v>13630</v>
      </c>
      <c r="I274" s="38"/>
      <c r="J274" s="3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>
        <f t="shared" si="17"/>
        <v>19498</v>
      </c>
      <c r="AA274" s="32"/>
      <c r="AB274" s="33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>
        <f t="shared" si="18"/>
        <v>0</v>
      </c>
      <c r="AS274" s="32"/>
      <c r="AT274" s="33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>
        <f t="shared" si="19"/>
        <v>0</v>
      </c>
      <c r="BL274" s="7"/>
      <c r="BM274" s="2"/>
    </row>
    <row r="275" spans="2:65" x14ac:dyDescent="0.25">
      <c r="B275" s="13" t="s">
        <v>982</v>
      </c>
      <c r="C275" s="43" t="s">
        <v>986</v>
      </c>
      <c r="D275" s="38">
        <v>250</v>
      </c>
      <c r="E275" s="3"/>
      <c r="F275" s="2"/>
      <c r="G275" s="2"/>
      <c r="H275" s="4">
        <f t="shared" si="16"/>
        <v>13880</v>
      </c>
      <c r="I275" s="38"/>
      <c r="J275" s="3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>
        <f t="shared" si="17"/>
        <v>19498</v>
      </c>
      <c r="AA275" s="32"/>
      <c r="AB275" s="33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>
        <f t="shared" si="18"/>
        <v>0</v>
      </c>
      <c r="AS275" s="32"/>
      <c r="AT275" s="33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>
        <f t="shared" si="19"/>
        <v>0</v>
      </c>
      <c r="BL275" s="7"/>
      <c r="BM275" s="2"/>
    </row>
    <row r="276" spans="2:65" x14ac:dyDescent="0.25">
      <c r="B276" s="13" t="s">
        <v>987</v>
      </c>
      <c r="C276" s="43" t="s">
        <v>988</v>
      </c>
      <c r="D276" s="38">
        <v>500</v>
      </c>
      <c r="E276" s="3"/>
      <c r="F276" s="2"/>
      <c r="G276" s="2"/>
      <c r="H276" s="4">
        <f t="shared" si="16"/>
        <v>14380</v>
      </c>
      <c r="I276" s="38"/>
      <c r="J276" s="3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>
        <f t="shared" si="17"/>
        <v>19498</v>
      </c>
      <c r="AA276" s="32"/>
      <c r="AB276" s="33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>
        <f t="shared" si="18"/>
        <v>0</v>
      </c>
      <c r="AS276" s="32"/>
      <c r="AT276" s="33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>
        <f t="shared" si="19"/>
        <v>0</v>
      </c>
      <c r="BL276" s="7"/>
      <c r="BM276" s="2"/>
    </row>
    <row r="277" spans="2:65" x14ac:dyDescent="0.25">
      <c r="B277" s="13" t="s">
        <v>987</v>
      </c>
      <c r="C277" s="43" t="s">
        <v>989</v>
      </c>
      <c r="D277" s="38">
        <v>200</v>
      </c>
      <c r="E277" s="3"/>
      <c r="F277" s="2"/>
      <c r="G277" s="2"/>
      <c r="H277" s="4">
        <f t="shared" si="16"/>
        <v>14580</v>
      </c>
      <c r="I277" s="38"/>
      <c r="J277" s="3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>
        <f t="shared" si="17"/>
        <v>19498</v>
      </c>
      <c r="AA277" s="32"/>
      <c r="AB277" s="33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>
        <f t="shared" si="18"/>
        <v>0</v>
      </c>
      <c r="AS277" s="32"/>
      <c r="AT277" s="33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>
        <f t="shared" si="19"/>
        <v>0</v>
      </c>
      <c r="BL277" s="7"/>
      <c r="BM277" s="2"/>
    </row>
    <row r="278" spans="2:65" x14ac:dyDescent="0.25">
      <c r="B278" s="13" t="s">
        <v>987</v>
      </c>
      <c r="C278" s="43" t="s">
        <v>893</v>
      </c>
      <c r="D278" s="38">
        <v>250</v>
      </c>
      <c r="E278" s="3"/>
      <c r="F278" s="2"/>
      <c r="G278" s="2"/>
      <c r="H278" s="4">
        <f t="shared" si="16"/>
        <v>14830</v>
      </c>
      <c r="I278" s="38"/>
      <c r="J278" s="3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>
        <f t="shared" si="17"/>
        <v>19498</v>
      </c>
      <c r="AA278" s="32"/>
      <c r="AB278" s="33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>
        <f t="shared" si="18"/>
        <v>0</v>
      </c>
      <c r="AS278" s="32"/>
      <c r="AT278" s="33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>
        <f t="shared" si="19"/>
        <v>0</v>
      </c>
      <c r="BL278" s="7"/>
      <c r="BM278" s="2"/>
    </row>
    <row r="279" spans="2:65" x14ac:dyDescent="0.25">
      <c r="B279" s="13" t="s">
        <v>990</v>
      </c>
      <c r="C279" s="43" t="s">
        <v>947</v>
      </c>
      <c r="D279" s="38">
        <v>100</v>
      </c>
      <c r="E279" s="3"/>
      <c r="F279" s="2"/>
      <c r="G279" s="2"/>
      <c r="H279" s="4">
        <f t="shared" si="16"/>
        <v>14930</v>
      </c>
      <c r="I279" s="38"/>
      <c r="J279" s="3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>
        <f t="shared" si="17"/>
        <v>19498</v>
      </c>
      <c r="AA279" s="32"/>
      <c r="AB279" s="33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>
        <f t="shared" si="18"/>
        <v>0</v>
      </c>
      <c r="AS279" s="32"/>
      <c r="AT279" s="33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>
        <f t="shared" si="19"/>
        <v>0</v>
      </c>
      <c r="BL279" s="7"/>
      <c r="BM279" s="2"/>
    </row>
    <row r="280" spans="2:65" x14ac:dyDescent="0.25">
      <c r="B280" s="13" t="s">
        <v>990</v>
      </c>
      <c r="C280" s="43" t="s">
        <v>991</v>
      </c>
      <c r="D280" s="38">
        <v>250</v>
      </c>
      <c r="E280" s="3"/>
      <c r="F280" s="2"/>
      <c r="G280" s="2"/>
      <c r="H280" s="4">
        <f t="shared" si="16"/>
        <v>15180</v>
      </c>
      <c r="I280" s="38"/>
      <c r="J280" s="3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>
        <f t="shared" si="17"/>
        <v>19498</v>
      </c>
      <c r="AA280" s="32"/>
      <c r="AB280" s="33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>
        <f t="shared" si="18"/>
        <v>0</v>
      </c>
      <c r="AS280" s="32"/>
      <c r="AT280" s="33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>
        <f t="shared" si="19"/>
        <v>0</v>
      </c>
      <c r="BL280" s="7"/>
      <c r="BM280" s="2"/>
    </row>
    <row r="281" spans="2:65" x14ac:dyDescent="0.25">
      <c r="B281" s="13" t="s">
        <v>990</v>
      </c>
      <c r="C281" s="43" t="s">
        <v>992</v>
      </c>
      <c r="D281" s="38">
        <v>200</v>
      </c>
      <c r="E281" s="3"/>
      <c r="F281" s="2"/>
      <c r="G281" s="2"/>
      <c r="H281" s="4">
        <f t="shared" si="16"/>
        <v>15380</v>
      </c>
      <c r="I281" s="38"/>
      <c r="J281" s="3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>
        <f t="shared" si="17"/>
        <v>19498</v>
      </c>
      <c r="AA281" s="32"/>
      <c r="AB281" s="33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>
        <f t="shared" si="18"/>
        <v>0</v>
      </c>
      <c r="AS281" s="32"/>
      <c r="AT281" s="33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>
        <f t="shared" si="19"/>
        <v>0</v>
      </c>
      <c r="BL281" s="7"/>
      <c r="BM281" s="2"/>
    </row>
    <row r="282" spans="2:65" x14ac:dyDescent="0.25">
      <c r="B282" s="13" t="s">
        <v>993</v>
      </c>
      <c r="C282" s="43" t="s">
        <v>1779</v>
      </c>
      <c r="D282" s="38"/>
      <c r="E282" s="3">
        <v>-14000</v>
      </c>
      <c r="F282" s="2"/>
      <c r="G282" s="2"/>
      <c r="H282" s="4">
        <f t="shared" si="16"/>
        <v>1380</v>
      </c>
      <c r="I282" s="38">
        <v>0</v>
      </c>
      <c r="J282" s="3"/>
      <c r="K282" s="4"/>
      <c r="L282" s="4"/>
      <c r="M282" s="4"/>
      <c r="N282" s="4"/>
      <c r="O282" s="4"/>
      <c r="P282" s="4"/>
      <c r="Q282" s="4"/>
      <c r="R282" s="4">
        <v>14000</v>
      </c>
      <c r="S282" s="4"/>
      <c r="T282" s="4"/>
      <c r="U282" s="4"/>
      <c r="V282" s="4"/>
      <c r="W282" s="4"/>
      <c r="X282" s="4"/>
      <c r="Y282" s="4"/>
      <c r="Z282" s="4">
        <f t="shared" si="17"/>
        <v>33498</v>
      </c>
      <c r="AA282" s="32"/>
      <c r="AB282" s="33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>
        <f t="shared" si="18"/>
        <v>0</v>
      </c>
      <c r="AS282" s="32"/>
      <c r="AT282" s="33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>
        <f t="shared" si="19"/>
        <v>0</v>
      </c>
      <c r="BL282" s="7"/>
      <c r="BM282" s="2"/>
    </row>
    <row r="283" spans="2:65" x14ac:dyDescent="0.25">
      <c r="B283" s="13" t="s">
        <v>994</v>
      </c>
      <c r="C283" s="43" t="s">
        <v>351</v>
      </c>
      <c r="D283" s="38"/>
      <c r="E283" s="3"/>
      <c r="F283" s="2"/>
      <c r="G283" s="2"/>
      <c r="H283" s="4">
        <f t="shared" si="16"/>
        <v>1380</v>
      </c>
      <c r="I283" s="38">
        <v>0</v>
      </c>
      <c r="J283" s="3"/>
      <c r="K283" s="4"/>
      <c r="L283" s="4"/>
      <c r="M283" s="38">
        <v>104</v>
      </c>
      <c r="N283" s="47"/>
      <c r="O283" s="47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>
        <f t="shared" si="17"/>
        <v>33602</v>
      </c>
      <c r="AA283" s="32"/>
      <c r="AB283" s="33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>
        <f t="shared" si="18"/>
        <v>0</v>
      </c>
      <c r="AS283" s="32"/>
      <c r="AT283" s="33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>
        <f t="shared" si="19"/>
        <v>0</v>
      </c>
      <c r="BL283" s="7"/>
      <c r="BM283" s="2"/>
    </row>
    <row r="284" spans="2:65" x14ac:dyDescent="0.25">
      <c r="B284" s="13" t="s">
        <v>994</v>
      </c>
      <c r="C284" s="43" t="s">
        <v>351</v>
      </c>
      <c r="D284" s="38"/>
      <c r="E284" s="3"/>
      <c r="F284" s="2"/>
      <c r="G284" s="2"/>
      <c r="H284" s="4">
        <f t="shared" si="16"/>
        <v>1380</v>
      </c>
      <c r="I284" s="38">
        <v>0</v>
      </c>
      <c r="J284" s="3"/>
      <c r="K284" s="4"/>
      <c r="L284" s="4"/>
      <c r="M284" s="38">
        <v>27</v>
      </c>
      <c r="N284" s="47"/>
      <c r="O284" s="47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>
        <f t="shared" si="17"/>
        <v>33629</v>
      </c>
      <c r="AA284" s="32"/>
      <c r="AB284" s="33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>
        <f t="shared" si="18"/>
        <v>0</v>
      </c>
      <c r="AS284" s="32"/>
      <c r="AT284" s="33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>
        <f t="shared" si="19"/>
        <v>0</v>
      </c>
      <c r="BL284" s="7"/>
      <c r="BM284" s="2"/>
    </row>
    <row r="285" spans="2:65" x14ac:dyDescent="0.25">
      <c r="B285" s="13" t="s">
        <v>994</v>
      </c>
      <c r="C285" s="43" t="s">
        <v>351</v>
      </c>
      <c r="D285" s="38"/>
      <c r="E285" s="3"/>
      <c r="F285" s="2"/>
      <c r="G285" s="2"/>
      <c r="H285" s="4">
        <f t="shared" si="16"/>
        <v>1380</v>
      </c>
      <c r="I285" s="38">
        <v>0</v>
      </c>
      <c r="J285" s="3"/>
      <c r="K285" s="4"/>
      <c r="L285" s="4"/>
      <c r="M285" s="38">
        <v>25</v>
      </c>
      <c r="N285" s="47"/>
      <c r="O285" s="47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>
        <f t="shared" si="17"/>
        <v>33654</v>
      </c>
      <c r="AA285" s="32"/>
      <c r="AB285" s="33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>
        <f t="shared" si="18"/>
        <v>0</v>
      </c>
      <c r="AS285" s="32"/>
      <c r="AT285" s="33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>
        <f t="shared" si="19"/>
        <v>0</v>
      </c>
      <c r="BL285" s="7"/>
      <c r="BM285" s="2"/>
    </row>
    <row r="286" spans="2:65" x14ac:dyDescent="0.25">
      <c r="B286" s="13" t="s">
        <v>994</v>
      </c>
      <c r="C286" s="43" t="s">
        <v>351</v>
      </c>
      <c r="D286" s="38"/>
      <c r="E286" s="3"/>
      <c r="F286" s="2"/>
      <c r="G286" s="2"/>
      <c r="H286" s="4">
        <f t="shared" si="16"/>
        <v>1380</v>
      </c>
      <c r="I286" s="38">
        <v>0</v>
      </c>
      <c r="J286" s="3"/>
      <c r="K286" s="4"/>
      <c r="L286" s="4"/>
      <c r="M286" s="38">
        <v>7</v>
      </c>
      <c r="N286" s="47"/>
      <c r="O286" s="47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>
        <f t="shared" si="17"/>
        <v>33661</v>
      </c>
      <c r="AA286" s="32"/>
      <c r="AB286" s="33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>
        <f t="shared" si="18"/>
        <v>0</v>
      </c>
      <c r="AS286" s="32"/>
      <c r="AT286" s="33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>
        <f t="shared" si="19"/>
        <v>0</v>
      </c>
      <c r="BL286" s="7"/>
      <c r="BM286" s="2"/>
    </row>
    <row r="287" spans="2:65" x14ac:dyDescent="0.25">
      <c r="B287" s="13" t="s">
        <v>994</v>
      </c>
      <c r="C287" s="43" t="s">
        <v>351</v>
      </c>
      <c r="D287" s="38"/>
      <c r="E287" s="3"/>
      <c r="F287" s="2"/>
      <c r="G287" s="2"/>
      <c r="H287" s="4">
        <f t="shared" si="16"/>
        <v>1380</v>
      </c>
      <c r="I287" s="38">
        <v>0</v>
      </c>
      <c r="J287" s="3"/>
      <c r="K287" s="4"/>
      <c r="L287" s="4"/>
      <c r="M287" s="38">
        <v>14</v>
      </c>
      <c r="N287" s="47"/>
      <c r="O287" s="47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>
        <f t="shared" si="17"/>
        <v>33675</v>
      </c>
      <c r="AA287" s="32"/>
      <c r="AB287" s="33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>
        <f t="shared" si="18"/>
        <v>0</v>
      </c>
      <c r="AS287" s="32"/>
      <c r="AT287" s="33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>
        <f t="shared" si="19"/>
        <v>0</v>
      </c>
      <c r="BL287" s="7"/>
      <c r="BM287" s="2"/>
    </row>
    <row r="288" spans="2:65" x14ac:dyDescent="0.25">
      <c r="B288" s="13" t="s">
        <v>994</v>
      </c>
      <c r="C288" s="43" t="s">
        <v>351</v>
      </c>
      <c r="D288" s="38"/>
      <c r="E288" s="3"/>
      <c r="F288" s="2"/>
      <c r="G288" s="2"/>
      <c r="H288" s="4">
        <f t="shared" si="16"/>
        <v>1380</v>
      </c>
      <c r="I288" s="38">
        <v>0</v>
      </c>
      <c r="J288" s="3"/>
      <c r="K288" s="4"/>
      <c r="L288" s="4"/>
      <c r="M288" s="38">
        <v>48</v>
      </c>
      <c r="N288" s="47"/>
      <c r="O288" s="47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>
        <f t="shared" si="17"/>
        <v>33723</v>
      </c>
      <c r="AA288" s="32"/>
      <c r="AB288" s="33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>
        <f t="shared" si="18"/>
        <v>0</v>
      </c>
      <c r="AS288" s="32"/>
      <c r="AT288" s="33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>
        <f t="shared" si="19"/>
        <v>0</v>
      </c>
      <c r="BL288" s="7"/>
      <c r="BM288" s="2"/>
    </row>
    <row r="289" spans="2:65" x14ac:dyDescent="0.25">
      <c r="B289" s="13" t="s">
        <v>994</v>
      </c>
      <c r="C289" s="43" t="s">
        <v>351</v>
      </c>
      <c r="D289" s="38"/>
      <c r="E289" s="3"/>
      <c r="F289" s="2"/>
      <c r="G289" s="2"/>
      <c r="H289" s="4">
        <f t="shared" si="16"/>
        <v>1380</v>
      </c>
      <c r="I289" s="38">
        <v>0</v>
      </c>
      <c r="J289" s="3"/>
      <c r="K289" s="4"/>
      <c r="L289" s="4"/>
      <c r="M289" s="38">
        <v>114</v>
      </c>
      <c r="N289" s="47"/>
      <c r="O289" s="47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>
        <f t="shared" si="17"/>
        <v>33837</v>
      </c>
      <c r="AA289" s="32"/>
      <c r="AB289" s="33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>
        <f t="shared" si="18"/>
        <v>0</v>
      </c>
      <c r="AS289" s="32"/>
      <c r="AT289" s="33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>
        <f t="shared" si="19"/>
        <v>0</v>
      </c>
      <c r="BL289" s="7"/>
      <c r="BM289" s="2"/>
    </row>
    <row r="290" spans="2:65" x14ac:dyDescent="0.25">
      <c r="B290" s="13" t="s">
        <v>994</v>
      </c>
      <c r="C290" s="43" t="s">
        <v>351</v>
      </c>
      <c r="D290" s="38"/>
      <c r="E290" s="3"/>
      <c r="F290" s="2"/>
      <c r="G290" s="2"/>
      <c r="H290" s="4">
        <f t="shared" si="16"/>
        <v>1380</v>
      </c>
      <c r="I290" s="38">
        <v>0</v>
      </c>
      <c r="J290" s="3"/>
      <c r="K290" s="4"/>
      <c r="L290" s="4"/>
      <c r="M290" s="38">
        <v>287</v>
      </c>
      <c r="N290" s="47"/>
      <c r="O290" s="47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>
        <f t="shared" si="17"/>
        <v>34124</v>
      </c>
      <c r="AA290" s="32"/>
      <c r="AB290" s="33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>
        <f t="shared" si="18"/>
        <v>0</v>
      </c>
      <c r="AS290" s="32"/>
      <c r="AT290" s="33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>
        <f t="shared" si="19"/>
        <v>0</v>
      </c>
      <c r="BL290" s="7"/>
      <c r="BM290" s="2"/>
    </row>
    <row r="291" spans="2:65" x14ac:dyDescent="0.25">
      <c r="B291" s="13" t="s">
        <v>995</v>
      </c>
      <c r="C291" s="43" t="s">
        <v>856</v>
      </c>
      <c r="D291" s="38">
        <v>0</v>
      </c>
      <c r="E291" s="3">
        <v>0</v>
      </c>
      <c r="F291" s="2"/>
      <c r="G291" s="2">
        <v>1000</v>
      </c>
      <c r="H291" s="4">
        <f t="shared" si="16"/>
        <v>380</v>
      </c>
      <c r="I291" s="38">
        <v>0</v>
      </c>
      <c r="J291" s="3">
        <v>0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>
        <f t="shared" si="17"/>
        <v>34124</v>
      </c>
      <c r="AA291" s="32"/>
      <c r="AB291" s="33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>
        <f t="shared" si="18"/>
        <v>0</v>
      </c>
      <c r="AS291" s="32"/>
      <c r="AT291" s="33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>
        <f t="shared" si="19"/>
        <v>0</v>
      </c>
      <c r="BL291" s="7"/>
      <c r="BM291" s="2"/>
    </row>
    <row r="292" spans="2:65" x14ac:dyDescent="0.25">
      <c r="B292" s="13" t="s">
        <v>996</v>
      </c>
      <c r="C292" s="43" t="s">
        <v>351</v>
      </c>
      <c r="D292" s="38"/>
      <c r="E292" s="3"/>
      <c r="F292" s="2"/>
      <c r="G292" s="2"/>
      <c r="H292" s="4">
        <f t="shared" si="16"/>
        <v>380</v>
      </c>
      <c r="I292" s="38">
        <v>0</v>
      </c>
      <c r="J292" s="3"/>
      <c r="K292" s="4"/>
      <c r="L292" s="4"/>
      <c r="M292" s="38">
        <v>104</v>
      </c>
      <c r="N292" s="47"/>
      <c r="O292" s="47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>
        <f t="shared" si="17"/>
        <v>34228</v>
      </c>
      <c r="AA292" s="32"/>
      <c r="AB292" s="33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>
        <f t="shared" si="18"/>
        <v>0</v>
      </c>
      <c r="AS292" s="32"/>
      <c r="AT292" s="33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>
        <f t="shared" si="19"/>
        <v>0</v>
      </c>
      <c r="BL292" s="7"/>
      <c r="BM292" s="2"/>
    </row>
    <row r="293" spans="2:65" x14ac:dyDescent="0.25">
      <c r="B293" s="13" t="s">
        <v>996</v>
      </c>
      <c r="C293" s="43" t="s">
        <v>351</v>
      </c>
      <c r="D293" s="38"/>
      <c r="E293" s="3"/>
      <c r="F293" s="2"/>
      <c r="G293" s="2"/>
      <c r="H293" s="4">
        <f t="shared" si="16"/>
        <v>380</v>
      </c>
      <c r="I293" s="38">
        <v>0</v>
      </c>
      <c r="J293" s="3"/>
      <c r="K293" s="4"/>
      <c r="L293" s="4"/>
      <c r="M293" s="38">
        <v>27</v>
      </c>
      <c r="N293" s="47"/>
      <c r="O293" s="47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>
        <f t="shared" si="17"/>
        <v>34255</v>
      </c>
      <c r="AA293" s="32"/>
      <c r="AB293" s="33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>
        <f t="shared" si="18"/>
        <v>0</v>
      </c>
      <c r="AS293" s="32"/>
      <c r="AT293" s="33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>
        <f t="shared" si="19"/>
        <v>0</v>
      </c>
      <c r="BL293" s="7"/>
      <c r="BM293" s="2"/>
    </row>
    <row r="294" spans="2:65" x14ac:dyDescent="0.25">
      <c r="B294" s="13" t="s">
        <v>996</v>
      </c>
      <c r="C294" s="43" t="s">
        <v>351</v>
      </c>
      <c r="D294" s="38"/>
      <c r="E294" s="3"/>
      <c r="F294" s="2"/>
      <c r="G294" s="2"/>
      <c r="H294" s="4">
        <f t="shared" si="16"/>
        <v>380</v>
      </c>
      <c r="I294" s="38">
        <v>0</v>
      </c>
      <c r="J294" s="3"/>
      <c r="K294" s="4"/>
      <c r="L294" s="4"/>
      <c r="M294" s="38">
        <v>25</v>
      </c>
      <c r="N294" s="47"/>
      <c r="O294" s="47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>
        <f t="shared" si="17"/>
        <v>34280</v>
      </c>
      <c r="AA294" s="32"/>
      <c r="AB294" s="33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>
        <f t="shared" si="18"/>
        <v>0</v>
      </c>
      <c r="AS294" s="32"/>
      <c r="AT294" s="33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>
        <f t="shared" si="19"/>
        <v>0</v>
      </c>
      <c r="BL294" s="7"/>
      <c r="BM294" s="2"/>
    </row>
    <row r="295" spans="2:65" x14ac:dyDescent="0.25">
      <c r="B295" s="13" t="s">
        <v>996</v>
      </c>
      <c r="C295" s="43" t="s">
        <v>351</v>
      </c>
      <c r="D295" s="38"/>
      <c r="E295" s="3"/>
      <c r="F295" s="2"/>
      <c r="G295" s="2"/>
      <c r="H295" s="4">
        <f t="shared" si="16"/>
        <v>380</v>
      </c>
      <c r="I295" s="38">
        <v>0</v>
      </c>
      <c r="J295" s="3"/>
      <c r="K295" s="4"/>
      <c r="L295" s="4"/>
      <c r="M295" s="38">
        <v>7</v>
      </c>
      <c r="N295" s="47"/>
      <c r="O295" s="47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>
        <f t="shared" si="17"/>
        <v>34287</v>
      </c>
      <c r="AA295" s="32"/>
      <c r="AB295" s="33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>
        <f t="shared" si="18"/>
        <v>0</v>
      </c>
      <c r="AS295" s="32"/>
      <c r="AT295" s="33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>
        <f t="shared" si="19"/>
        <v>0</v>
      </c>
      <c r="BL295" s="7"/>
      <c r="BM295" s="2"/>
    </row>
    <row r="296" spans="2:65" x14ac:dyDescent="0.25">
      <c r="B296" s="13" t="s">
        <v>996</v>
      </c>
      <c r="C296" s="43" t="s">
        <v>351</v>
      </c>
      <c r="D296" s="38"/>
      <c r="E296" s="3"/>
      <c r="F296" s="2"/>
      <c r="G296" s="2"/>
      <c r="H296" s="4">
        <f t="shared" si="16"/>
        <v>380</v>
      </c>
      <c r="I296" s="38">
        <v>0</v>
      </c>
      <c r="J296" s="3"/>
      <c r="K296" s="4"/>
      <c r="L296" s="4"/>
      <c r="M296" s="38">
        <v>14</v>
      </c>
      <c r="N296" s="47"/>
      <c r="O296" s="47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>
        <f t="shared" si="17"/>
        <v>34301</v>
      </c>
      <c r="AA296" s="32"/>
      <c r="AB296" s="33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>
        <f t="shared" si="18"/>
        <v>0</v>
      </c>
      <c r="AS296" s="32"/>
      <c r="AT296" s="33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>
        <f t="shared" si="19"/>
        <v>0</v>
      </c>
      <c r="BL296" s="7"/>
      <c r="BM296" s="2"/>
    </row>
    <row r="297" spans="2:65" x14ac:dyDescent="0.25">
      <c r="B297" s="13" t="s">
        <v>996</v>
      </c>
      <c r="C297" s="43" t="s">
        <v>351</v>
      </c>
      <c r="D297" s="38"/>
      <c r="E297" s="3"/>
      <c r="F297" s="2"/>
      <c r="G297" s="2"/>
      <c r="H297" s="4">
        <f t="shared" si="16"/>
        <v>380</v>
      </c>
      <c r="I297" s="38">
        <v>0</v>
      </c>
      <c r="J297" s="3"/>
      <c r="K297" s="4"/>
      <c r="L297" s="4"/>
      <c r="M297" s="38">
        <v>48</v>
      </c>
      <c r="N297" s="47"/>
      <c r="O297" s="47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>
        <f t="shared" si="17"/>
        <v>34349</v>
      </c>
      <c r="AA297" s="32"/>
      <c r="AB297" s="33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>
        <f t="shared" si="18"/>
        <v>0</v>
      </c>
      <c r="AS297" s="32"/>
      <c r="AT297" s="33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>
        <f t="shared" si="19"/>
        <v>0</v>
      </c>
      <c r="BL297" s="7"/>
      <c r="BM297" s="2"/>
    </row>
    <row r="298" spans="2:65" x14ac:dyDescent="0.25">
      <c r="B298" s="13" t="s">
        <v>996</v>
      </c>
      <c r="C298" s="43" t="s">
        <v>351</v>
      </c>
      <c r="D298" s="38"/>
      <c r="E298" s="3"/>
      <c r="F298" s="2"/>
      <c r="G298" s="2"/>
      <c r="H298" s="4">
        <f t="shared" si="16"/>
        <v>380</v>
      </c>
      <c r="I298" s="38">
        <v>0</v>
      </c>
      <c r="J298" s="3"/>
      <c r="K298" s="4"/>
      <c r="L298" s="4"/>
      <c r="M298" s="38">
        <v>114</v>
      </c>
      <c r="N298" s="47"/>
      <c r="O298" s="47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>
        <f t="shared" si="17"/>
        <v>34463</v>
      </c>
      <c r="AA298" s="32"/>
      <c r="AB298" s="33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>
        <f t="shared" si="18"/>
        <v>0</v>
      </c>
      <c r="AS298" s="32"/>
      <c r="AT298" s="33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>
        <f t="shared" si="19"/>
        <v>0</v>
      </c>
      <c r="BL298" s="7"/>
      <c r="BM298" s="2"/>
    </row>
    <row r="299" spans="2:65" x14ac:dyDescent="0.25">
      <c r="B299" s="13" t="s">
        <v>996</v>
      </c>
      <c r="C299" s="43" t="s">
        <v>351</v>
      </c>
      <c r="D299" s="38"/>
      <c r="E299" s="3"/>
      <c r="F299" s="2"/>
      <c r="G299" s="2"/>
      <c r="H299" s="4">
        <f t="shared" si="16"/>
        <v>380</v>
      </c>
      <c r="I299" s="38">
        <v>0</v>
      </c>
      <c r="J299" s="3"/>
      <c r="K299" s="4"/>
      <c r="L299" s="4"/>
      <c r="M299" s="38">
        <v>228</v>
      </c>
      <c r="N299" s="47"/>
      <c r="O299" s="47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>
        <f t="shared" si="17"/>
        <v>34691</v>
      </c>
      <c r="AA299" s="32"/>
      <c r="AB299" s="33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>
        <f t="shared" si="18"/>
        <v>0</v>
      </c>
      <c r="AS299" s="32"/>
      <c r="AT299" s="33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>
        <f t="shared" si="19"/>
        <v>0</v>
      </c>
      <c r="BL299" s="7"/>
      <c r="BM299" s="2"/>
    </row>
    <row r="300" spans="2:65" x14ac:dyDescent="0.25">
      <c r="B300" s="13" t="s">
        <v>997</v>
      </c>
      <c r="C300" s="43" t="s">
        <v>351</v>
      </c>
      <c r="D300" s="38"/>
      <c r="E300" s="3"/>
      <c r="F300" s="2"/>
      <c r="G300" s="2"/>
      <c r="H300" s="4">
        <f t="shared" si="16"/>
        <v>380</v>
      </c>
      <c r="I300" s="38">
        <v>0</v>
      </c>
      <c r="J300" s="3"/>
      <c r="K300" s="4"/>
      <c r="L300" s="4"/>
      <c r="M300" s="38">
        <v>104</v>
      </c>
      <c r="N300" s="47"/>
      <c r="O300" s="47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>
        <f t="shared" si="17"/>
        <v>34795</v>
      </c>
      <c r="AA300" s="32"/>
      <c r="AB300" s="33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>
        <f t="shared" si="18"/>
        <v>0</v>
      </c>
      <c r="AS300" s="32"/>
      <c r="AT300" s="33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>
        <f t="shared" si="19"/>
        <v>0</v>
      </c>
      <c r="BL300" s="7"/>
      <c r="BM300" s="2"/>
    </row>
    <row r="301" spans="2:65" x14ac:dyDescent="0.25">
      <c r="B301" s="13" t="s">
        <v>997</v>
      </c>
      <c r="C301" s="43" t="s">
        <v>351</v>
      </c>
      <c r="D301" s="38"/>
      <c r="E301" s="3"/>
      <c r="F301" s="2"/>
      <c r="G301" s="2"/>
      <c r="H301" s="4">
        <f t="shared" si="16"/>
        <v>380</v>
      </c>
      <c r="I301" s="38">
        <v>0</v>
      </c>
      <c r="J301" s="3"/>
      <c r="K301" s="4"/>
      <c r="L301" s="4"/>
      <c r="M301" s="38">
        <v>27</v>
      </c>
      <c r="N301" s="47"/>
      <c r="O301" s="47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>
        <f t="shared" si="17"/>
        <v>34822</v>
      </c>
      <c r="AA301" s="32"/>
      <c r="AB301" s="33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>
        <f t="shared" si="18"/>
        <v>0</v>
      </c>
      <c r="AS301" s="32"/>
      <c r="AT301" s="33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>
        <f t="shared" si="19"/>
        <v>0</v>
      </c>
      <c r="BL301" s="7"/>
      <c r="BM301" s="2"/>
    </row>
    <row r="302" spans="2:65" x14ac:dyDescent="0.25">
      <c r="B302" s="13" t="s">
        <v>997</v>
      </c>
      <c r="C302" s="43" t="s">
        <v>351</v>
      </c>
      <c r="D302" s="38"/>
      <c r="E302" s="3"/>
      <c r="F302" s="2"/>
      <c r="G302" s="2"/>
      <c r="H302" s="4">
        <f t="shared" si="16"/>
        <v>380</v>
      </c>
      <c r="I302" s="38">
        <v>0</v>
      </c>
      <c r="J302" s="3"/>
      <c r="K302" s="4"/>
      <c r="L302" s="4"/>
      <c r="M302" s="38">
        <v>25</v>
      </c>
      <c r="N302" s="47"/>
      <c r="O302" s="47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>
        <f t="shared" si="17"/>
        <v>34847</v>
      </c>
      <c r="AA302" s="32"/>
      <c r="AB302" s="33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>
        <f t="shared" si="18"/>
        <v>0</v>
      </c>
      <c r="AS302" s="32"/>
      <c r="AT302" s="33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>
        <f t="shared" si="19"/>
        <v>0</v>
      </c>
      <c r="BL302" s="7"/>
      <c r="BM302" s="2"/>
    </row>
    <row r="303" spans="2:65" x14ac:dyDescent="0.25">
      <c r="B303" s="13" t="s">
        <v>997</v>
      </c>
      <c r="C303" s="43" t="s">
        <v>351</v>
      </c>
      <c r="D303" s="38"/>
      <c r="E303" s="3"/>
      <c r="F303" s="2"/>
      <c r="G303" s="2"/>
      <c r="H303" s="4">
        <f t="shared" si="16"/>
        <v>380</v>
      </c>
      <c r="I303" s="38">
        <v>0</v>
      </c>
      <c r="J303" s="3"/>
      <c r="K303" s="4"/>
      <c r="L303" s="4"/>
      <c r="M303" s="38">
        <v>7</v>
      </c>
      <c r="N303" s="47"/>
      <c r="O303" s="47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>
        <f t="shared" si="17"/>
        <v>34854</v>
      </c>
      <c r="AA303" s="32"/>
      <c r="AB303" s="33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>
        <f t="shared" si="18"/>
        <v>0</v>
      </c>
      <c r="AS303" s="32"/>
      <c r="AT303" s="33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>
        <f t="shared" si="19"/>
        <v>0</v>
      </c>
      <c r="BL303" s="7"/>
      <c r="BM303" s="2"/>
    </row>
    <row r="304" spans="2:65" x14ac:dyDescent="0.25">
      <c r="B304" s="13" t="s">
        <v>997</v>
      </c>
      <c r="C304" s="43" t="s">
        <v>351</v>
      </c>
      <c r="D304" s="38"/>
      <c r="E304" s="3"/>
      <c r="F304" s="2"/>
      <c r="G304" s="2"/>
      <c r="H304" s="4">
        <f t="shared" si="16"/>
        <v>380</v>
      </c>
      <c r="I304" s="38">
        <v>0</v>
      </c>
      <c r="J304" s="3"/>
      <c r="K304" s="4"/>
      <c r="L304" s="4"/>
      <c r="M304" s="38">
        <v>14</v>
      </c>
      <c r="N304" s="47"/>
      <c r="O304" s="47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>
        <f t="shared" si="17"/>
        <v>34868</v>
      </c>
      <c r="AA304" s="32"/>
      <c r="AB304" s="33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>
        <f t="shared" si="18"/>
        <v>0</v>
      </c>
      <c r="AS304" s="32"/>
      <c r="AT304" s="33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>
        <f t="shared" si="19"/>
        <v>0</v>
      </c>
      <c r="BL304" s="7"/>
      <c r="BM304" s="2"/>
    </row>
    <row r="305" spans="2:65" x14ac:dyDescent="0.25">
      <c r="B305" s="13" t="s">
        <v>997</v>
      </c>
      <c r="C305" s="43" t="s">
        <v>351</v>
      </c>
      <c r="D305" s="38"/>
      <c r="E305" s="3"/>
      <c r="F305" s="2"/>
      <c r="G305" s="2"/>
      <c r="H305" s="4">
        <f t="shared" si="16"/>
        <v>380</v>
      </c>
      <c r="I305" s="38">
        <v>0</v>
      </c>
      <c r="J305" s="3"/>
      <c r="K305" s="4"/>
      <c r="L305" s="4"/>
      <c r="M305" s="38">
        <v>48</v>
      </c>
      <c r="N305" s="47"/>
      <c r="O305" s="47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>
        <f t="shared" si="17"/>
        <v>34916</v>
      </c>
      <c r="AA305" s="32"/>
      <c r="AB305" s="33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>
        <f t="shared" si="18"/>
        <v>0</v>
      </c>
      <c r="AS305" s="32"/>
      <c r="AT305" s="33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>
        <f t="shared" si="19"/>
        <v>0</v>
      </c>
      <c r="BL305" s="7"/>
      <c r="BM305" s="2"/>
    </row>
    <row r="306" spans="2:65" x14ac:dyDescent="0.25">
      <c r="B306" s="13" t="s">
        <v>997</v>
      </c>
      <c r="C306" s="43" t="s">
        <v>351</v>
      </c>
      <c r="D306" s="38"/>
      <c r="E306" s="3"/>
      <c r="F306" s="2"/>
      <c r="G306" s="2"/>
      <c r="H306" s="4">
        <f t="shared" si="16"/>
        <v>380</v>
      </c>
      <c r="I306" s="38">
        <v>0</v>
      </c>
      <c r="J306" s="3"/>
      <c r="K306" s="4"/>
      <c r="L306" s="4"/>
      <c r="M306" s="38">
        <v>114</v>
      </c>
      <c r="N306" s="47"/>
      <c r="O306" s="47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>
        <f t="shared" si="17"/>
        <v>35030</v>
      </c>
      <c r="AA306" s="32"/>
      <c r="AB306" s="33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>
        <f t="shared" si="18"/>
        <v>0</v>
      </c>
      <c r="AS306" s="32"/>
      <c r="AT306" s="33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>
        <f t="shared" si="19"/>
        <v>0</v>
      </c>
      <c r="BL306" s="7"/>
      <c r="BM306" s="2"/>
    </row>
    <row r="307" spans="2:65" x14ac:dyDescent="0.25">
      <c r="B307" s="13" t="s">
        <v>997</v>
      </c>
      <c r="C307" s="43" t="s">
        <v>351</v>
      </c>
      <c r="D307" s="38"/>
      <c r="E307" s="3"/>
      <c r="F307" s="2"/>
      <c r="G307" s="2"/>
      <c r="H307" s="4">
        <f t="shared" si="16"/>
        <v>380</v>
      </c>
      <c r="I307" s="38">
        <v>0</v>
      </c>
      <c r="J307" s="3"/>
      <c r="K307" s="4"/>
      <c r="L307" s="4"/>
      <c r="M307" s="38">
        <v>228</v>
      </c>
      <c r="N307" s="47"/>
      <c r="O307" s="47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>
        <f t="shared" si="17"/>
        <v>35258</v>
      </c>
      <c r="AA307" s="32"/>
      <c r="AB307" s="33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>
        <f t="shared" si="18"/>
        <v>0</v>
      </c>
      <c r="AS307" s="32"/>
      <c r="AT307" s="33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>
        <f t="shared" si="19"/>
        <v>0</v>
      </c>
      <c r="BL307" s="7"/>
      <c r="BM307" s="2"/>
    </row>
    <row r="308" spans="2:65" x14ac:dyDescent="0.25">
      <c r="B308" s="13" t="s">
        <v>998</v>
      </c>
      <c r="C308" s="43" t="s">
        <v>351</v>
      </c>
      <c r="D308" s="38"/>
      <c r="E308" s="3"/>
      <c r="F308" s="2"/>
      <c r="G308" s="2"/>
      <c r="H308" s="4">
        <f t="shared" si="16"/>
        <v>380</v>
      </c>
      <c r="I308" s="38">
        <v>0</v>
      </c>
      <c r="J308" s="3"/>
      <c r="K308" s="4"/>
      <c r="L308" s="4"/>
      <c r="M308" s="38">
        <v>104</v>
      </c>
      <c r="N308" s="47"/>
      <c r="O308" s="47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>
        <f t="shared" si="17"/>
        <v>35362</v>
      </c>
      <c r="AA308" s="32"/>
      <c r="AB308" s="33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>
        <f t="shared" si="18"/>
        <v>0</v>
      </c>
      <c r="AS308" s="32"/>
      <c r="AT308" s="33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>
        <f t="shared" si="19"/>
        <v>0</v>
      </c>
      <c r="BL308" s="7"/>
      <c r="BM308" s="2"/>
    </row>
    <row r="309" spans="2:65" x14ac:dyDescent="0.25">
      <c r="B309" s="13" t="s">
        <v>998</v>
      </c>
      <c r="C309" s="43" t="s">
        <v>351</v>
      </c>
      <c r="D309" s="38"/>
      <c r="E309" s="3"/>
      <c r="F309" s="2"/>
      <c r="G309" s="2"/>
      <c r="H309" s="4">
        <f t="shared" si="16"/>
        <v>380</v>
      </c>
      <c r="I309" s="38">
        <v>0</v>
      </c>
      <c r="J309" s="3"/>
      <c r="K309" s="4"/>
      <c r="L309" s="4"/>
      <c r="M309" s="38">
        <v>27</v>
      </c>
      <c r="N309" s="47"/>
      <c r="O309" s="47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>
        <f t="shared" si="17"/>
        <v>35389</v>
      </c>
      <c r="AA309" s="32"/>
      <c r="AB309" s="33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>
        <f t="shared" si="18"/>
        <v>0</v>
      </c>
      <c r="AS309" s="32"/>
      <c r="AT309" s="33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>
        <f t="shared" si="19"/>
        <v>0</v>
      </c>
      <c r="BL309" s="7"/>
      <c r="BM309" s="2"/>
    </row>
    <row r="310" spans="2:65" x14ac:dyDescent="0.25">
      <c r="B310" s="13" t="s">
        <v>998</v>
      </c>
      <c r="C310" s="43" t="s">
        <v>351</v>
      </c>
      <c r="D310" s="38"/>
      <c r="E310" s="3"/>
      <c r="F310" s="2"/>
      <c r="G310" s="2"/>
      <c r="H310" s="4">
        <f t="shared" si="16"/>
        <v>380</v>
      </c>
      <c r="I310" s="38">
        <v>0</v>
      </c>
      <c r="J310" s="3"/>
      <c r="K310" s="4"/>
      <c r="L310" s="4"/>
      <c r="M310" s="38">
        <v>25</v>
      </c>
      <c r="N310" s="47"/>
      <c r="O310" s="47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>
        <f t="shared" si="17"/>
        <v>35414</v>
      </c>
      <c r="AA310" s="32"/>
      <c r="AB310" s="33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>
        <f t="shared" si="18"/>
        <v>0</v>
      </c>
      <c r="AS310" s="32"/>
      <c r="AT310" s="33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>
        <f t="shared" si="19"/>
        <v>0</v>
      </c>
      <c r="BL310" s="7"/>
      <c r="BM310" s="2"/>
    </row>
    <row r="311" spans="2:65" x14ac:dyDescent="0.25">
      <c r="B311" s="13" t="s">
        <v>998</v>
      </c>
      <c r="C311" s="43" t="s">
        <v>351</v>
      </c>
      <c r="D311" s="38"/>
      <c r="E311" s="3"/>
      <c r="F311" s="2"/>
      <c r="G311" s="2"/>
      <c r="H311" s="4">
        <f t="shared" si="16"/>
        <v>380</v>
      </c>
      <c r="I311" s="38">
        <v>0</v>
      </c>
      <c r="J311" s="3"/>
      <c r="K311" s="4"/>
      <c r="L311" s="4"/>
      <c r="M311" s="38">
        <v>7</v>
      </c>
      <c r="N311" s="47"/>
      <c r="O311" s="47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>
        <f t="shared" si="17"/>
        <v>35421</v>
      </c>
      <c r="AA311" s="32"/>
      <c r="AB311" s="33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>
        <f t="shared" si="18"/>
        <v>0</v>
      </c>
      <c r="AS311" s="32"/>
      <c r="AT311" s="33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>
        <f t="shared" si="19"/>
        <v>0</v>
      </c>
      <c r="BL311" s="7"/>
      <c r="BM311" s="2"/>
    </row>
    <row r="312" spans="2:65" x14ac:dyDescent="0.25">
      <c r="B312" s="13" t="s">
        <v>998</v>
      </c>
      <c r="C312" s="43" t="s">
        <v>351</v>
      </c>
      <c r="D312" s="38"/>
      <c r="E312" s="3"/>
      <c r="F312" s="2"/>
      <c r="G312" s="2"/>
      <c r="H312" s="4">
        <f t="shared" si="16"/>
        <v>380</v>
      </c>
      <c r="I312" s="38">
        <v>0</v>
      </c>
      <c r="J312" s="3"/>
      <c r="K312" s="4"/>
      <c r="L312" s="4"/>
      <c r="M312" s="38">
        <v>14</v>
      </c>
      <c r="N312" s="47"/>
      <c r="O312" s="47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>
        <f t="shared" si="17"/>
        <v>35435</v>
      </c>
      <c r="AA312" s="32"/>
      <c r="AB312" s="33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>
        <f t="shared" si="18"/>
        <v>0</v>
      </c>
      <c r="AS312" s="32"/>
      <c r="AT312" s="33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>
        <f t="shared" si="19"/>
        <v>0</v>
      </c>
      <c r="BL312" s="7"/>
      <c r="BM312" s="2"/>
    </row>
    <row r="313" spans="2:65" x14ac:dyDescent="0.25">
      <c r="B313" s="13" t="s">
        <v>998</v>
      </c>
      <c r="C313" s="43" t="s">
        <v>351</v>
      </c>
      <c r="D313" s="38"/>
      <c r="E313" s="3"/>
      <c r="F313" s="2"/>
      <c r="G313" s="2"/>
      <c r="H313" s="4">
        <f t="shared" si="16"/>
        <v>380</v>
      </c>
      <c r="I313" s="38">
        <v>0</v>
      </c>
      <c r="J313" s="3"/>
      <c r="K313" s="4"/>
      <c r="L313" s="4"/>
      <c r="M313" s="38">
        <v>48</v>
      </c>
      <c r="N313" s="47"/>
      <c r="O313" s="47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>
        <f t="shared" si="17"/>
        <v>35483</v>
      </c>
      <c r="AA313" s="32"/>
      <c r="AB313" s="33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>
        <f t="shared" si="18"/>
        <v>0</v>
      </c>
      <c r="AS313" s="32"/>
      <c r="AT313" s="33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>
        <f t="shared" si="19"/>
        <v>0</v>
      </c>
      <c r="BL313" s="7"/>
      <c r="BM313" s="2"/>
    </row>
    <row r="314" spans="2:65" x14ac:dyDescent="0.25">
      <c r="B314" s="13" t="s">
        <v>998</v>
      </c>
      <c r="C314" s="43" t="s">
        <v>351</v>
      </c>
      <c r="D314" s="38"/>
      <c r="E314" s="3"/>
      <c r="F314" s="2"/>
      <c r="G314" s="2"/>
      <c r="H314" s="4">
        <f t="shared" si="16"/>
        <v>380</v>
      </c>
      <c r="I314" s="38">
        <v>0</v>
      </c>
      <c r="J314" s="3"/>
      <c r="K314" s="4"/>
      <c r="L314" s="4"/>
      <c r="M314" s="38">
        <v>114</v>
      </c>
      <c r="N314" s="47"/>
      <c r="O314" s="47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>
        <f t="shared" si="17"/>
        <v>35597</v>
      </c>
      <c r="AA314" s="32"/>
      <c r="AB314" s="33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>
        <f t="shared" si="18"/>
        <v>0</v>
      </c>
      <c r="AS314" s="32"/>
      <c r="AT314" s="33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>
        <f t="shared" si="19"/>
        <v>0</v>
      </c>
      <c r="BL314" s="7"/>
      <c r="BM314" s="2"/>
    </row>
    <row r="315" spans="2:65" x14ac:dyDescent="0.25">
      <c r="B315" s="13" t="s">
        <v>998</v>
      </c>
      <c r="C315" s="43" t="s">
        <v>351</v>
      </c>
      <c r="D315" s="38"/>
      <c r="E315" s="3"/>
      <c r="F315" s="2"/>
      <c r="G315" s="2"/>
      <c r="H315" s="4">
        <f t="shared" si="16"/>
        <v>380</v>
      </c>
      <c r="I315" s="38">
        <v>0</v>
      </c>
      <c r="J315" s="3"/>
      <c r="K315" s="4"/>
      <c r="L315" s="4"/>
      <c r="M315" s="38">
        <v>228</v>
      </c>
      <c r="N315" s="47"/>
      <c r="O315" s="47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>
        <f t="shared" si="17"/>
        <v>35825</v>
      </c>
      <c r="AA315" s="32"/>
      <c r="AB315" s="33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>
        <f t="shared" si="18"/>
        <v>0</v>
      </c>
      <c r="AS315" s="32"/>
      <c r="AT315" s="33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>
        <f t="shared" si="19"/>
        <v>0</v>
      </c>
      <c r="BL315" s="7"/>
      <c r="BM315" s="2"/>
    </row>
    <row r="316" spans="2:65" x14ac:dyDescent="0.25">
      <c r="B316" s="13" t="s">
        <v>999</v>
      </c>
      <c r="C316" s="43" t="s">
        <v>351</v>
      </c>
      <c r="D316" s="38"/>
      <c r="E316" s="3"/>
      <c r="F316" s="2"/>
      <c r="G316" s="2"/>
      <c r="H316" s="4">
        <f t="shared" si="16"/>
        <v>380</v>
      </c>
      <c r="I316" s="38">
        <v>0</v>
      </c>
      <c r="J316" s="3"/>
      <c r="K316" s="4"/>
      <c r="L316" s="4"/>
      <c r="M316" s="38">
        <v>104</v>
      </c>
      <c r="N316" s="47"/>
      <c r="O316" s="47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>
        <f t="shared" si="17"/>
        <v>35929</v>
      </c>
      <c r="AA316" s="32"/>
      <c r="AB316" s="33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>
        <f t="shared" si="18"/>
        <v>0</v>
      </c>
      <c r="AS316" s="32"/>
      <c r="AT316" s="33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>
        <f t="shared" si="19"/>
        <v>0</v>
      </c>
      <c r="BL316" s="7"/>
      <c r="BM316" s="2"/>
    </row>
    <row r="317" spans="2:65" x14ac:dyDescent="0.25">
      <c r="B317" s="13" t="s">
        <v>999</v>
      </c>
      <c r="C317" s="43" t="s">
        <v>351</v>
      </c>
      <c r="D317" s="38"/>
      <c r="E317" s="3"/>
      <c r="F317" s="2"/>
      <c r="G317" s="2"/>
      <c r="H317" s="4">
        <f t="shared" si="16"/>
        <v>380</v>
      </c>
      <c r="I317" s="38">
        <v>0</v>
      </c>
      <c r="J317" s="3"/>
      <c r="K317" s="4"/>
      <c r="L317" s="4"/>
      <c r="M317" s="38">
        <v>27</v>
      </c>
      <c r="N317" s="47"/>
      <c r="O317" s="47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>
        <f t="shared" si="17"/>
        <v>35956</v>
      </c>
      <c r="AA317" s="32"/>
      <c r="AB317" s="33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>
        <f t="shared" si="18"/>
        <v>0</v>
      </c>
      <c r="AS317" s="32"/>
      <c r="AT317" s="33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>
        <f t="shared" si="19"/>
        <v>0</v>
      </c>
      <c r="BL317" s="7"/>
      <c r="BM317" s="2"/>
    </row>
    <row r="318" spans="2:65" x14ac:dyDescent="0.25">
      <c r="B318" s="13" t="s">
        <v>999</v>
      </c>
      <c r="C318" s="43" t="s">
        <v>351</v>
      </c>
      <c r="D318" s="38"/>
      <c r="E318" s="3"/>
      <c r="F318" s="2"/>
      <c r="G318" s="2"/>
      <c r="H318" s="4">
        <f t="shared" si="16"/>
        <v>380</v>
      </c>
      <c r="I318" s="38">
        <v>0</v>
      </c>
      <c r="J318" s="3"/>
      <c r="K318" s="4"/>
      <c r="L318" s="4"/>
      <c r="M318" s="38">
        <v>25</v>
      </c>
      <c r="N318" s="47"/>
      <c r="O318" s="47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>
        <f t="shared" si="17"/>
        <v>35981</v>
      </c>
      <c r="AA318" s="32"/>
      <c r="AB318" s="33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>
        <f t="shared" si="18"/>
        <v>0</v>
      </c>
      <c r="AS318" s="32"/>
      <c r="AT318" s="33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>
        <f t="shared" si="19"/>
        <v>0</v>
      </c>
      <c r="BL318" s="7"/>
      <c r="BM318" s="2"/>
    </row>
    <row r="319" spans="2:65" x14ac:dyDescent="0.25">
      <c r="B319" s="13" t="s">
        <v>999</v>
      </c>
      <c r="C319" s="43" t="s">
        <v>351</v>
      </c>
      <c r="D319" s="38"/>
      <c r="E319" s="3"/>
      <c r="F319" s="2"/>
      <c r="G319" s="2"/>
      <c r="H319" s="4">
        <f t="shared" si="16"/>
        <v>380</v>
      </c>
      <c r="I319" s="38">
        <v>0</v>
      </c>
      <c r="J319" s="3"/>
      <c r="K319" s="4"/>
      <c r="L319" s="4"/>
      <c r="M319" s="38">
        <v>7</v>
      </c>
      <c r="N319" s="47"/>
      <c r="O319" s="47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>
        <f t="shared" si="17"/>
        <v>35988</v>
      </c>
      <c r="AA319" s="32"/>
      <c r="AB319" s="33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>
        <f t="shared" si="18"/>
        <v>0</v>
      </c>
      <c r="AS319" s="32"/>
      <c r="AT319" s="33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>
        <f t="shared" si="19"/>
        <v>0</v>
      </c>
      <c r="BL319" s="7"/>
      <c r="BM319" s="2"/>
    </row>
    <row r="320" spans="2:65" x14ac:dyDescent="0.25">
      <c r="B320" s="13" t="s">
        <v>999</v>
      </c>
      <c r="C320" s="43" t="s">
        <v>351</v>
      </c>
      <c r="D320" s="38"/>
      <c r="E320" s="3"/>
      <c r="F320" s="2"/>
      <c r="G320" s="2"/>
      <c r="H320" s="4">
        <f t="shared" si="16"/>
        <v>380</v>
      </c>
      <c r="I320" s="38">
        <v>0</v>
      </c>
      <c r="J320" s="3"/>
      <c r="K320" s="4"/>
      <c r="L320" s="4"/>
      <c r="M320" s="38">
        <v>14</v>
      </c>
      <c r="N320" s="47"/>
      <c r="O320" s="47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>
        <f t="shared" si="17"/>
        <v>36002</v>
      </c>
      <c r="AA320" s="32"/>
      <c r="AB320" s="33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>
        <f t="shared" si="18"/>
        <v>0</v>
      </c>
      <c r="AS320" s="32"/>
      <c r="AT320" s="33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>
        <f t="shared" si="19"/>
        <v>0</v>
      </c>
      <c r="BL320" s="7"/>
      <c r="BM320" s="2"/>
    </row>
    <row r="321" spans="2:65" x14ac:dyDescent="0.25">
      <c r="B321" s="13" t="s">
        <v>999</v>
      </c>
      <c r="C321" s="43" t="s">
        <v>351</v>
      </c>
      <c r="D321" s="38"/>
      <c r="E321" s="3"/>
      <c r="F321" s="2"/>
      <c r="G321" s="2"/>
      <c r="H321" s="4">
        <f t="shared" si="16"/>
        <v>380</v>
      </c>
      <c r="I321" s="38">
        <v>0</v>
      </c>
      <c r="J321" s="3"/>
      <c r="K321" s="4"/>
      <c r="L321" s="4"/>
      <c r="M321" s="38">
        <v>48</v>
      </c>
      <c r="N321" s="47"/>
      <c r="O321" s="47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>
        <f t="shared" si="17"/>
        <v>36050</v>
      </c>
      <c r="AA321" s="32"/>
      <c r="AB321" s="33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>
        <f t="shared" si="18"/>
        <v>0</v>
      </c>
      <c r="AS321" s="32"/>
      <c r="AT321" s="33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>
        <f t="shared" si="19"/>
        <v>0</v>
      </c>
      <c r="BL321" s="7"/>
      <c r="BM321" s="2"/>
    </row>
    <row r="322" spans="2:65" x14ac:dyDescent="0.25">
      <c r="B322" s="13" t="s">
        <v>999</v>
      </c>
      <c r="C322" s="43" t="s">
        <v>351</v>
      </c>
      <c r="D322" s="38"/>
      <c r="E322" s="3"/>
      <c r="F322" s="2"/>
      <c r="G322" s="2"/>
      <c r="H322" s="4">
        <f t="shared" si="16"/>
        <v>380</v>
      </c>
      <c r="I322" s="38">
        <v>0</v>
      </c>
      <c r="J322" s="3"/>
      <c r="K322" s="4"/>
      <c r="L322" s="4"/>
      <c r="M322" s="38">
        <v>114</v>
      </c>
      <c r="N322" s="47"/>
      <c r="O322" s="47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>
        <f t="shared" si="17"/>
        <v>36164</v>
      </c>
      <c r="AA322" s="32"/>
      <c r="AB322" s="33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>
        <f t="shared" si="18"/>
        <v>0</v>
      </c>
      <c r="AS322" s="32"/>
      <c r="AT322" s="33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>
        <f t="shared" si="19"/>
        <v>0</v>
      </c>
      <c r="BL322" s="7"/>
      <c r="BM322" s="2"/>
    </row>
    <row r="323" spans="2:65" x14ac:dyDescent="0.25">
      <c r="B323" s="13" t="s">
        <v>999</v>
      </c>
      <c r="C323" s="43" t="s">
        <v>351</v>
      </c>
      <c r="D323" s="38"/>
      <c r="E323" s="3"/>
      <c r="F323" s="2"/>
      <c r="G323" s="2"/>
      <c r="H323" s="4">
        <f t="shared" si="16"/>
        <v>380</v>
      </c>
      <c r="I323" s="38">
        <v>0</v>
      </c>
      <c r="J323" s="3"/>
      <c r="K323" s="4"/>
      <c r="L323" s="4"/>
      <c r="M323" s="38">
        <v>228</v>
      </c>
      <c r="N323" s="47"/>
      <c r="O323" s="47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>
        <f t="shared" si="17"/>
        <v>36392</v>
      </c>
      <c r="AA323" s="32"/>
      <c r="AB323" s="33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>
        <f t="shared" si="18"/>
        <v>0</v>
      </c>
      <c r="AS323" s="32"/>
      <c r="AT323" s="33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>
        <f t="shared" si="19"/>
        <v>0</v>
      </c>
      <c r="BL323" s="7"/>
      <c r="BM323" s="2"/>
    </row>
    <row r="324" spans="2:65" x14ac:dyDescent="0.25">
      <c r="B324" s="13" t="s">
        <v>1000</v>
      </c>
      <c r="C324" s="43" t="s">
        <v>794</v>
      </c>
      <c r="D324" s="38"/>
      <c r="E324" s="3"/>
      <c r="F324" s="2"/>
      <c r="G324" s="2"/>
      <c r="H324" s="4">
        <f t="shared" ref="H324:H387" si="20">H323+D324+E324-G324-F324</f>
        <v>380</v>
      </c>
      <c r="I324" s="38">
        <v>1200</v>
      </c>
      <c r="J324" s="3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>
        <f t="shared" ref="Z324:Z387" si="21">Z323+(I324+L324+M324+N324+O324+R324+S324+T324+U324+V324)-(J324+K324+P324+Q324+W324+X324+Y324)</f>
        <v>37592</v>
      </c>
      <c r="AA324" s="32"/>
      <c r="AB324" s="33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>
        <f t="shared" ref="AR324:AR387" si="22">AR323+(AA324+AD324+AE324+AF324+AG324+AJ324+AK324+AL324+AM324+AN324)-(AB324+AC324+AH324+AI324+AO324+AP324+AQ324)</f>
        <v>0</v>
      </c>
      <c r="AS324" s="32"/>
      <c r="AT324" s="33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>
        <f t="shared" ref="BJ324:BJ387" si="23">BJ323+(AS324+AV324+AW324+AX324+AY324+BB324+BC324+BD324+BE324+BF324)-(AT324+AU324+AZ324+BA324+BG324+BH324+BI324)</f>
        <v>0</v>
      </c>
      <c r="BL324" s="7"/>
      <c r="BM324" s="2"/>
    </row>
    <row r="325" spans="2:65" x14ac:dyDescent="0.25">
      <c r="B325" s="13" t="s">
        <v>1000</v>
      </c>
      <c r="C325" s="43" t="s">
        <v>1001</v>
      </c>
      <c r="D325" s="38"/>
      <c r="E325" s="3"/>
      <c r="F325" s="2"/>
      <c r="G325" s="2"/>
      <c r="H325" s="4">
        <f t="shared" si="20"/>
        <v>380</v>
      </c>
      <c r="I325" s="38">
        <v>3000</v>
      </c>
      <c r="J325" s="3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>
        <f t="shared" si="21"/>
        <v>40592</v>
      </c>
      <c r="AA325" s="32"/>
      <c r="AB325" s="33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>
        <f t="shared" si="22"/>
        <v>0</v>
      </c>
      <c r="AS325" s="32"/>
      <c r="AT325" s="33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>
        <f t="shared" si="23"/>
        <v>0</v>
      </c>
      <c r="BL325" s="7"/>
      <c r="BM325" s="2"/>
    </row>
    <row r="326" spans="2:65" x14ac:dyDescent="0.25">
      <c r="B326" s="13" t="s">
        <v>1000</v>
      </c>
      <c r="C326" s="43" t="s">
        <v>209</v>
      </c>
      <c r="D326" s="38"/>
      <c r="E326" s="3"/>
      <c r="F326" s="2"/>
      <c r="G326" s="2"/>
      <c r="H326" s="4">
        <f t="shared" si="20"/>
        <v>380</v>
      </c>
      <c r="I326" s="38">
        <v>10000</v>
      </c>
      <c r="J326" s="3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>
        <f t="shared" si="21"/>
        <v>50592</v>
      </c>
      <c r="AA326" s="32"/>
      <c r="AB326" s="33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>
        <f t="shared" si="22"/>
        <v>0</v>
      </c>
      <c r="AS326" s="32"/>
      <c r="AT326" s="33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>
        <f t="shared" si="23"/>
        <v>0</v>
      </c>
      <c r="BL326" s="7"/>
      <c r="BM326" s="2"/>
    </row>
    <row r="327" spans="2:65" x14ac:dyDescent="0.25">
      <c r="B327" s="13" t="s">
        <v>1002</v>
      </c>
      <c r="C327" s="43" t="s">
        <v>909</v>
      </c>
      <c r="D327" s="38"/>
      <c r="E327" s="3"/>
      <c r="F327" s="2"/>
      <c r="G327" s="2"/>
      <c r="H327" s="4">
        <f t="shared" si="20"/>
        <v>380</v>
      </c>
      <c r="I327" s="38">
        <v>2000</v>
      </c>
      <c r="J327" s="3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>
        <f t="shared" si="21"/>
        <v>52592</v>
      </c>
      <c r="AA327" s="32"/>
      <c r="AB327" s="33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>
        <f t="shared" si="22"/>
        <v>0</v>
      </c>
      <c r="AS327" s="32"/>
      <c r="AT327" s="33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>
        <f t="shared" si="23"/>
        <v>0</v>
      </c>
      <c r="BL327" s="7"/>
      <c r="BM327" s="2"/>
    </row>
    <row r="328" spans="2:65" x14ac:dyDescent="0.25">
      <c r="B328" s="13" t="s">
        <v>1002</v>
      </c>
      <c r="C328" s="43" t="s">
        <v>335</v>
      </c>
      <c r="D328" s="38"/>
      <c r="E328" s="3"/>
      <c r="F328" s="2"/>
      <c r="G328" s="2"/>
      <c r="H328" s="4">
        <f t="shared" si="20"/>
        <v>380</v>
      </c>
      <c r="I328" s="38">
        <v>0</v>
      </c>
      <c r="J328" s="3">
        <v>0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>
        <v>50000</v>
      </c>
      <c r="X328" s="4"/>
      <c r="Y328" s="4"/>
      <c r="Z328" s="4">
        <f t="shared" si="21"/>
        <v>2592</v>
      </c>
      <c r="AA328" s="32"/>
      <c r="AB328" s="33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>
        <f t="shared" si="22"/>
        <v>0</v>
      </c>
      <c r="AS328" s="32"/>
      <c r="AT328" s="33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>
        <f t="shared" si="23"/>
        <v>0</v>
      </c>
      <c r="BL328" s="7"/>
      <c r="BM328" s="2"/>
    </row>
    <row r="329" spans="2:65" x14ac:dyDescent="0.25">
      <c r="B329" s="13" t="s">
        <v>1003</v>
      </c>
      <c r="C329" s="43" t="s">
        <v>843</v>
      </c>
      <c r="D329" s="38"/>
      <c r="E329" s="3"/>
      <c r="F329" s="2"/>
      <c r="G329" s="2"/>
      <c r="H329" s="4">
        <f t="shared" si="20"/>
        <v>380</v>
      </c>
      <c r="I329" s="38">
        <v>2000</v>
      </c>
      <c r="J329" s="3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>
        <f t="shared" si="21"/>
        <v>4592</v>
      </c>
      <c r="AA329" s="32"/>
      <c r="AB329" s="33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>
        <f t="shared" si="22"/>
        <v>0</v>
      </c>
      <c r="AS329" s="32"/>
      <c r="AT329" s="33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>
        <f t="shared" si="23"/>
        <v>0</v>
      </c>
      <c r="BL329" s="7"/>
      <c r="BM329" s="2"/>
    </row>
    <row r="330" spans="2:65" x14ac:dyDescent="0.25">
      <c r="B330" s="13" t="s">
        <v>1004</v>
      </c>
      <c r="C330" s="43" t="s">
        <v>351</v>
      </c>
      <c r="D330" s="38"/>
      <c r="E330" s="3"/>
      <c r="F330" s="2"/>
      <c r="G330" s="2"/>
      <c r="H330" s="4">
        <f t="shared" si="20"/>
        <v>380</v>
      </c>
      <c r="I330" s="38">
        <v>0</v>
      </c>
      <c r="J330" s="3"/>
      <c r="K330" s="4"/>
      <c r="L330" s="4"/>
      <c r="M330" s="38">
        <v>104</v>
      </c>
      <c r="N330" s="47"/>
      <c r="O330" s="47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>
        <f t="shared" si="21"/>
        <v>4696</v>
      </c>
      <c r="AA330" s="32"/>
      <c r="AB330" s="33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>
        <f t="shared" si="22"/>
        <v>0</v>
      </c>
      <c r="AS330" s="32"/>
      <c r="AT330" s="33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>
        <f t="shared" si="23"/>
        <v>0</v>
      </c>
      <c r="BL330" s="7"/>
      <c r="BM330" s="2"/>
    </row>
    <row r="331" spans="2:65" x14ac:dyDescent="0.25">
      <c r="B331" s="13" t="s">
        <v>1004</v>
      </c>
      <c r="C331" s="43" t="s">
        <v>351</v>
      </c>
      <c r="D331" s="38"/>
      <c r="E331" s="3"/>
      <c r="F331" s="2"/>
      <c r="G331" s="2"/>
      <c r="H331" s="4">
        <f t="shared" si="20"/>
        <v>380</v>
      </c>
      <c r="I331" s="38">
        <v>0</v>
      </c>
      <c r="J331" s="3"/>
      <c r="K331" s="4"/>
      <c r="L331" s="4"/>
      <c r="M331" s="38">
        <v>27</v>
      </c>
      <c r="N331" s="47"/>
      <c r="O331" s="47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>
        <f t="shared" si="21"/>
        <v>4723</v>
      </c>
      <c r="AA331" s="32"/>
      <c r="AB331" s="33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>
        <f t="shared" si="22"/>
        <v>0</v>
      </c>
      <c r="AS331" s="32"/>
      <c r="AT331" s="33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>
        <f t="shared" si="23"/>
        <v>0</v>
      </c>
      <c r="BL331" s="7"/>
      <c r="BM331" s="2"/>
    </row>
    <row r="332" spans="2:65" x14ac:dyDescent="0.25">
      <c r="B332" s="13" t="s">
        <v>1004</v>
      </c>
      <c r="C332" s="43" t="s">
        <v>351</v>
      </c>
      <c r="D332" s="38"/>
      <c r="E332" s="3"/>
      <c r="F332" s="2"/>
      <c r="G332" s="2"/>
      <c r="H332" s="4">
        <f t="shared" si="20"/>
        <v>380</v>
      </c>
      <c r="I332" s="38">
        <v>0</v>
      </c>
      <c r="J332" s="3"/>
      <c r="K332" s="4"/>
      <c r="L332" s="4"/>
      <c r="M332" s="38">
        <v>25</v>
      </c>
      <c r="N332" s="47"/>
      <c r="O332" s="47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>
        <f t="shared" si="21"/>
        <v>4748</v>
      </c>
      <c r="AA332" s="32"/>
      <c r="AB332" s="33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>
        <f t="shared" si="22"/>
        <v>0</v>
      </c>
      <c r="AS332" s="32"/>
      <c r="AT332" s="33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>
        <f t="shared" si="23"/>
        <v>0</v>
      </c>
      <c r="BL332" s="7"/>
      <c r="BM332" s="2"/>
    </row>
    <row r="333" spans="2:65" x14ac:dyDescent="0.25">
      <c r="B333" s="13" t="s">
        <v>1004</v>
      </c>
      <c r="C333" s="43" t="s">
        <v>351</v>
      </c>
      <c r="D333" s="38"/>
      <c r="E333" s="3"/>
      <c r="F333" s="2"/>
      <c r="G333" s="2"/>
      <c r="H333" s="4">
        <f t="shared" si="20"/>
        <v>380</v>
      </c>
      <c r="I333" s="38">
        <v>0</v>
      </c>
      <c r="J333" s="3"/>
      <c r="K333" s="4"/>
      <c r="L333" s="4"/>
      <c r="M333" s="38">
        <v>7</v>
      </c>
      <c r="N333" s="47"/>
      <c r="O333" s="47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>
        <f t="shared" si="21"/>
        <v>4755</v>
      </c>
      <c r="AA333" s="32"/>
      <c r="AB333" s="33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>
        <f t="shared" si="22"/>
        <v>0</v>
      </c>
      <c r="AS333" s="32"/>
      <c r="AT333" s="33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>
        <f t="shared" si="23"/>
        <v>0</v>
      </c>
      <c r="BL333" s="7"/>
      <c r="BM333" s="2"/>
    </row>
    <row r="334" spans="2:65" x14ac:dyDescent="0.25">
      <c r="B334" s="13" t="s">
        <v>1004</v>
      </c>
      <c r="C334" s="43" t="s">
        <v>351</v>
      </c>
      <c r="D334" s="38"/>
      <c r="E334" s="3"/>
      <c r="F334" s="2"/>
      <c r="G334" s="2"/>
      <c r="H334" s="4">
        <f t="shared" si="20"/>
        <v>380</v>
      </c>
      <c r="I334" s="38">
        <v>0</v>
      </c>
      <c r="J334" s="3"/>
      <c r="K334" s="4"/>
      <c r="L334" s="4"/>
      <c r="M334" s="38">
        <v>14</v>
      </c>
      <c r="N334" s="47"/>
      <c r="O334" s="47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>
        <f t="shared" si="21"/>
        <v>4769</v>
      </c>
      <c r="AA334" s="32"/>
      <c r="AB334" s="33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>
        <f t="shared" si="22"/>
        <v>0</v>
      </c>
      <c r="AS334" s="32"/>
      <c r="AT334" s="33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>
        <f t="shared" si="23"/>
        <v>0</v>
      </c>
      <c r="BL334" s="7"/>
      <c r="BM334" s="2"/>
    </row>
    <row r="335" spans="2:65" x14ac:dyDescent="0.25">
      <c r="B335" s="13" t="s">
        <v>1004</v>
      </c>
      <c r="C335" s="43" t="s">
        <v>351</v>
      </c>
      <c r="D335" s="38"/>
      <c r="E335" s="3"/>
      <c r="F335" s="2"/>
      <c r="G335" s="2"/>
      <c r="H335" s="4">
        <f t="shared" si="20"/>
        <v>380</v>
      </c>
      <c r="I335" s="38">
        <v>0</v>
      </c>
      <c r="J335" s="3"/>
      <c r="K335" s="4"/>
      <c r="L335" s="4"/>
      <c r="M335" s="38">
        <v>48</v>
      </c>
      <c r="N335" s="47"/>
      <c r="O335" s="47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>
        <f t="shared" si="21"/>
        <v>4817</v>
      </c>
      <c r="AA335" s="32"/>
      <c r="AB335" s="33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>
        <f t="shared" si="22"/>
        <v>0</v>
      </c>
      <c r="AS335" s="32"/>
      <c r="AT335" s="33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>
        <f t="shared" si="23"/>
        <v>0</v>
      </c>
      <c r="BL335" s="7"/>
      <c r="BM335" s="2"/>
    </row>
    <row r="336" spans="2:65" x14ac:dyDescent="0.25">
      <c r="B336" s="13" t="s">
        <v>1004</v>
      </c>
      <c r="C336" s="43" t="s">
        <v>351</v>
      </c>
      <c r="D336" s="38"/>
      <c r="E336" s="3"/>
      <c r="F336" s="2"/>
      <c r="G336" s="2"/>
      <c r="H336" s="4">
        <f t="shared" si="20"/>
        <v>380</v>
      </c>
      <c r="I336" s="38">
        <v>0</v>
      </c>
      <c r="J336" s="3"/>
      <c r="K336" s="4"/>
      <c r="L336" s="4"/>
      <c r="M336" s="38">
        <v>114</v>
      </c>
      <c r="N336" s="47"/>
      <c r="O336" s="47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>
        <f t="shared" si="21"/>
        <v>4931</v>
      </c>
      <c r="AA336" s="32"/>
      <c r="AB336" s="33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>
        <f t="shared" si="22"/>
        <v>0</v>
      </c>
      <c r="AS336" s="32"/>
      <c r="AT336" s="33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>
        <f t="shared" si="23"/>
        <v>0</v>
      </c>
      <c r="BL336" s="7"/>
      <c r="BM336" s="2"/>
    </row>
    <row r="337" spans="2:65" x14ac:dyDescent="0.25">
      <c r="B337" s="13" t="s">
        <v>1004</v>
      </c>
      <c r="C337" s="43" t="s">
        <v>351</v>
      </c>
      <c r="D337" s="38"/>
      <c r="E337" s="3"/>
      <c r="F337" s="2"/>
      <c r="G337" s="2"/>
      <c r="H337" s="4">
        <f t="shared" si="20"/>
        <v>380</v>
      </c>
      <c r="I337" s="38">
        <v>0</v>
      </c>
      <c r="J337" s="3"/>
      <c r="K337" s="4"/>
      <c r="L337" s="4"/>
      <c r="M337" s="38">
        <v>228</v>
      </c>
      <c r="N337" s="47"/>
      <c r="O337" s="47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>
        <f t="shared" si="21"/>
        <v>5159</v>
      </c>
      <c r="AA337" s="32"/>
      <c r="AB337" s="33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>
        <f t="shared" si="22"/>
        <v>0</v>
      </c>
      <c r="AS337" s="32"/>
      <c r="AT337" s="33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>
        <f t="shared" si="23"/>
        <v>0</v>
      </c>
      <c r="BL337" s="7"/>
      <c r="BM337" s="2"/>
    </row>
    <row r="338" spans="2:65" x14ac:dyDescent="0.25">
      <c r="B338" s="13" t="s">
        <v>1004</v>
      </c>
      <c r="C338" s="43" t="s">
        <v>351</v>
      </c>
      <c r="D338" s="38"/>
      <c r="E338" s="3"/>
      <c r="F338" s="2"/>
      <c r="G338" s="2"/>
      <c r="H338" s="4">
        <f t="shared" si="20"/>
        <v>380</v>
      </c>
      <c r="I338" s="38">
        <v>0</v>
      </c>
      <c r="J338" s="3"/>
      <c r="K338" s="4"/>
      <c r="L338" s="4"/>
      <c r="M338" s="38">
        <v>84</v>
      </c>
      <c r="N338" s="47"/>
      <c r="O338" s="47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>
        <f t="shared" si="21"/>
        <v>5243</v>
      </c>
      <c r="AA338" s="32"/>
      <c r="AB338" s="33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>
        <f t="shared" si="22"/>
        <v>0</v>
      </c>
      <c r="AS338" s="32"/>
      <c r="AT338" s="33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>
        <f t="shared" si="23"/>
        <v>0</v>
      </c>
      <c r="BL338" s="7"/>
      <c r="BM338" s="2"/>
    </row>
    <row r="339" spans="2:65" x14ac:dyDescent="0.25">
      <c r="B339" s="13" t="s">
        <v>1005</v>
      </c>
      <c r="C339" s="43" t="s">
        <v>232</v>
      </c>
      <c r="D339" s="38"/>
      <c r="E339" s="3"/>
      <c r="F339" s="2"/>
      <c r="G339" s="2"/>
      <c r="H339" s="4">
        <f t="shared" si="20"/>
        <v>380</v>
      </c>
      <c r="I339" s="38">
        <v>0</v>
      </c>
      <c r="J339" s="3"/>
      <c r="K339" s="4"/>
      <c r="L339" s="4">
        <v>471</v>
      </c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>
        <f t="shared" si="21"/>
        <v>5714</v>
      </c>
      <c r="AA339" s="32"/>
      <c r="AB339" s="33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>
        <f t="shared" si="22"/>
        <v>0</v>
      </c>
      <c r="AS339" s="32"/>
      <c r="AT339" s="33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>
        <f t="shared" si="23"/>
        <v>0</v>
      </c>
      <c r="BL339" s="7"/>
      <c r="BM339" s="2"/>
    </row>
    <row r="340" spans="2:65" x14ac:dyDescent="0.25">
      <c r="B340" s="13" t="s">
        <v>1007</v>
      </c>
      <c r="C340" s="43" t="s">
        <v>351</v>
      </c>
      <c r="D340" s="38"/>
      <c r="E340" s="3"/>
      <c r="F340" s="2"/>
      <c r="G340" s="2"/>
      <c r="H340" s="4">
        <f t="shared" si="20"/>
        <v>380</v>
      </c>
      <c r="I340" s="38">
        <v>0</v>
      </c>
      <c r="J340" s="3"/>
      <c r="K340" s="4"/>
      <c r="L340" s="4"/>
      <c r="M340" s="38">
        <v>104</v>
      </c>
      <c r="N340" s="47"/>
      <c r="O340" s="47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>
        <f t="shared" si="21"/>
        <v>5818</v>
      </c>
      <c r="AA340" s="32"/>
      <c r="AB340" s="33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>
        <f t="shared" si="22"/>
        <v>0</v>
      </c>
      <c r="AS340" s="32"/>
      <c r="AT340" s="33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>
        <f t="shared" si="23"/>
        <v>0</v>
      </c>
      <c r="BL340" s="7"/>
      <c r="BM340" s="2"/>
    </row>
    <row r="341" spans="2:65" x14ac:dyDescent="0.25">
      <c r="B341" s="13" t="s">
        <v>1007</v>
      </c>
      <c r="C341" s="43" t="s">
        <v>351</v>
      </c>
      <c r="D341" s="38"/>
      <c r="E341" s="3"/>
      <c r="F341" s="2"/>
      <c r="G341" s="2"/>
      <c r="H341" s="4">
        <f t="shared" si="20"/>
        <v>380</v>
      </c>
      <c r="I341" s="38">
        <v>0</v>
      </c>
      <c r="J341" s="3"/>
      <c r="K341" s="4"/>
      <c r="L341" s="4"/>
      <c r="M341" s="38">
        <v>27</v>
      </c>
      <c r="N341" s="47"/>
      <c r="O341" s="47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>
        <f t="shared" si="21"/>
        <v>5845</v>
      </c>
      <c r="AA341" s="32"/>
      <c r="AB341" s="33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>
        <f t="shared" si="22"/>
        <v>0</v>
      </c>
      <c r="AS341" s="32"/>
      <c r="AT341" s="33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>
        <f t="shared" si="23"/>
        <v>0</v>
      </c>
      <c r="BL341" s="7"/>
      <c r="BM341" s="2"/>
    </row>
    <row r="342" spans="2:65" x14ac:dyDescent="0.25">
      <c r="B342" s="13" t="s">
        <v>1007</v>
      </c>
      <c r="C342" s="43" t="s">
        <v>351</v>
      </c>
      <c r="D342" s="38"/>
      <c r="E342" s="3"/>
      <c r="F342" s="2"/>
      <c r="G342" s="2"/>
      <c r="H342" s="4">
        <f t="shared" si="20"/>
        <v>380</v>
      </c>
      <c r="I342" s="38">
        <v>0</v>
      </c>
      <c r="J342" s="3"/>
      <c r="K342" s="4"/>
      <c r="L342" s="4"/>
      <c r="M342" s="38">
        <v>25</v>
      </c>
      <c r="N342" s="47"/>
      <c r="O342" s="47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>
        <f t="shared" si="21"/>
        <v>5870</v>
      </c>
      <c r="AA342" s="32"/>
      <c r="AB342" s="33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>
        <f t="shared" si="22"/>
        <v>0</v>
      </c>
      <c r="AS342" s="32"/>
      <c r="AT342" s="33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>
        <f t="shared" si="23"/>
        <v>0</v>
      </c>
      <c r="BL342" s="7"/>
      <c r="BM342" s="2"/>
    </row>
    <row r="343" spans="2:65" x14ac:dyDescent="0.25">
      <c r="B343" s="13" t="s">
        <v>1007</v>
      </c>
      <c r="C343" s="43" t="s">
        <v>351</v>
      </c>
      <c r="D343" s="38"/>
      <c r="E343" s="3"/>
      <c r="F343" s="2"/>
      <c r="G343" s="2"/>
      <c r="H343" s="4">
        <f t="shared" si="20"/>
        <v>380</v>
      </c>
      <c r="I343" s="38">
        <v>0</v>
      </c>
      <c r="J343" s="3"/>
      <c r="K343" s="4"/>
      <c r="L343" s="4"/>
      <c r="M343" s="38">
        <v>7</v>
      </c>
      <c r="N343" s="47"/>
      <c r="O343" s="47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>
        <f t="shared" si="21"/>
        <v>5877</v>
      </c>
      <c r="AA343" s="32"/>
      <c r="AB343" s="33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>
        <f t="shared" si="22"/>
        <v>0</v>
      </c>
      <c r="AS343" s="32"/>
      <c r="AT343" s="33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>
        <f t="shared" si="23"/>
        <v>0</v>
      </c>
      <c r="BL343" s="7"/>
      <c r="BM343" s="2"/>
    </row>
    <row r="344" spans="2:65" x14ac:dyDescent="0.25">
      <c r="B344" s="13" t="s">
        <v>1007</v>
      </c>
      <c r="C344" s="43" t="s">
        <v>351</v>
      </c>
      <c r="D344" s="38"/>
      <c r="E344" s="3"/>
      <c r="F344" s="2"/>
      <c r="G344" s="2"/>
      <c r="H344" s="4">
        <f t="shared" si="20"/>
        <v>380</v>
      </c>
      <c r="I344" s="38">
        <v>0</v>
      </c>
      <c r="J344" s="3"/>
      <c r="K344" s="4"/>
      <c r="L344" s="4"/>
      <c r="M344" s="38">
        <v>14</v>
      </c>
      <c r="N344" s="47"/>
      <c r="O344" s="47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>
        <f t="shared" si="21"/>
        <v>5891</v>
      </c>
      <c r="AA344" s="32"/>
      <c r="AB344" s="33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>
        <f t="shared" si="22"/>
        <v>0</v>
      </c>
      <c r="AS344" s="32"/>
      <c r="AT344" s="33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>
        <f t="shared" si="23"/>
        <v>0</v>
      </c>
      <c r="BL344" s="7"/>
      <c r="BM344" s="2"/>
    </row>
    <row r="345" spans="2:65" x14ac:dyDescent="0.25">
      <c r="B345" s="13" t="s">
        <v>1007</v>
      </c>
      <c r="C345" s="43" t="s">
        <v>351</v>
      </c>
      <c r="D345" s="38"/>
      <c r="E345" s="3"/>
      <c r="F345" s="2"/>
      <c r="G345" s="2"/>
      <c r="H345" s="4">
        <f t="shared" si="20"/>
        <v>380</v>
      </c>
      <c r="I345" s="38">
        <v>0</v>
      </c>
      <c r="J345" s="3"/>
      <c r="K345" s="4"/>
      <c r="L345" s="4"/>
      <c r="M345" s="38">
        <v>102</v>
      </c>
      <c r="N345" s="47"/>
      <c r="O345" s="47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>
        <f t="shared" si="21"/>
        <v>5993</v>
      </c>
      <c r="AA345" s="32"/>
      <c r="AB345" s="33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>
        <f t="shared" si="22"/>
        <v>0</v>
      </c>
      <c r="AS345" s="32"/>
      <c r="AT345" s="33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>
        <f t="shared" si="23"/>
        <v>0</v>
      </c>
      <c r="BL345" s="7"/>
      <c r="BM345" s="2"/>
    </row>
    <row r="346" spans="2:65" x14ac:dyDescent="0.25">
      <c r="B346" s="13" t="s">
        <v>1007</v>
      </c>
      <c r="C346" s="43" t="s">
        <v>351</v>
      </c>
      <c r="D346" s="38"/>
      <c r="E346" s="3"/>
      <c r="F346" s="2"/>
      <c r="G346" s="2"/>
      <c r="H346" s="4">
        <f t="shared" si="20"/>
        <v>380</v>
      </c>
      <c r="I346" s="38">
        <v>0</v>
      </c>
      <c r="J346" s="3"/>
      <c r="K346" s="4"/>
      <c r="L346" s="4"/>
      <c r="M346" s="38">
        <v>205</v>
      </c>
      <c r="N346" s="47"/>
      <c r="O346" s="47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>
        <f t="shared" si="21"/>
        <v>6198</v>
      </c>
      <c r="AA346" s="32"/>
      <c r="AB346" s="33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>
        <f t="shared" si="22"/>
        <v>0</v>
      </c>
      <c r="AS346" s="32"/>
      <c r="AT346" s="33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>
        <f t="shared" si="23"/>
        <v>0</v>
      </c>
      <c r="BL346" s="7"/>
      <c r="BM346" s="2"/>
    </row>
    <row r="347" spans="2:65" x14ac:dyDescent="0.25">
      <c r="B347" s="13" t="s">
        <v>1007</v>
      </c>
      <c r="C347" s="43" t="s">
        <v>351</v>
      </c>
      <c r="D347" s="2"/>
      <c r="E347" s="2"/>
      <c r="F347" s="2"/>
      <c r="G347" s="2"/>
      <c r="H347" s="4">
        <f t="shared" si="20"/>
        <v>380</v>
      </c>
      <c r="I347" s="38">
        <v>0</v>
      </c>
      <c r="J347" s="3"/>
      <c r="K347" s="4"/>
      <c r="L347" s="4"/>
      <c r="M347" s="38">
        <v>233</v>
      </c>
      <c r="N347" s="47"/>
      <c r="O347" s="47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>
        <f t="shared" si="21"/>
        <v>6431</v>
      </c>
      <c r="AA347" s="32"/>
      <c r="AB347" s="33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>
        <f t="shared" si="22"/>
        <v>0</v>
      </c>
      <c r="AS347" s="32"/>
      <c r="AT347" s="33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>
        <f t="shared" si="23"/>
        <v>0</v>
      </c>
      <c r="BL347" s="7"/>
      <c r="BM347" s="2"/>
    </row>
    <row r="348" spans="2:65" x14ac:dyDescent="0.25">
      <c r="B348" s="11" t="s">
        <v>1008</v>
      </c>
      <c r="C348" s="44" t="s">
        <v>1009</v>
      </c>
      <c r="D348" s="2"/>
      <c r="E348" s="2"/>
      <c r="F348" s="2"/>
      <c r="G348" s="2"/>
      <c r="H348" s="4">
        <f t="shared" si="20"/>
        <v>380</v>
      </c>
      <c r="I348" s="16">
        <v>501</v>
      </c>
      <c r="J348" s="12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>
        <f t="shared" si="21"/>
        <v>6932</v>
      </c>
      <c r="AA348" s="32"/>
      <c r="AB348" s="33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>
        <f t="shared" si="22"/>
        <v>0</v>
      </c>
      <c r="AS348" s="32"/>
      <c r="AT348" s="33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>
        <f t="shared" si="23"/>
        <v>0</v>
      </c>
      <c r="BL348" s="7"/>
      <c r="BM348" s="2"/>
    </row>
    <row r="349" spans="2:65" x14ac:dyDescent="0.25">
      <c r="B349" s="13" t="s">
        <v>1010</v>
      </c>
      <c r="C349" s="43" t="s">
        <v>351</v>
      </c>
      <c r="D349" s="38"/>
      <c r="E349" s="3"/>
      <c r="F349" s="2"/>
      <c r="G349" s="2"/>
      <c r="H349" s="4">
        <f t="shared" si="20"/>
        <v>380</v>
      </c>
      <c r="I349" s="38">
        <v>0</v>
      </c>
      <c r="J349" s="3"/>
      <c r="K349" s="4"/>
      <c r="L349" s="4"/>
      <c r="M349" s="38">
        <v>104</v>
      </c>
      <c r="N349" s="47"/>
      <c r="O349" s="47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>
        <f t="shared" si="21"/>
        <v>7036</v>
      </c>
      <c r="AA349" s="32"/>
      <c r="AB349" s="33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>
        <f t="shared" si="22"/>
        <v>0</v>
      </c>
      <c r="AS349" s="32"/>
      <c r="AT349" s="33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>
        <f t="shared" si="23"/>
        <v>0</v>
      </c>
      <c r="BL349" s="7"/>
      <c r="BM349" s="2"/>
    </row>
    <row r="350" spans="2:65" x14ac:dyDescent="0.25">
      <c r="B350" s="13" t="s">
        <v>1010</v>
      </c>
      <c r="C350" s="43" t="s">
        <v>351</v>
      </c>
      <c r="D350" s="38"/>
      <c r="E350" s="3"/>
      <c r="F350" s="2"/>
      <c r="G350" s="2"/>
      <c r="H350" s="4">
        <f t="shared" si="20"/>
        <v>380</v>
      </c>
      <c r="I350" s="38">
        <v>0</v>
      </c>
      <c r="J350" s="3"/>
      <c r="K350" s="4"/>
      <c r="L350" s="4"/>
      <c r="M350" s="38">
        <v>27</v>
      </c>
      <c r="N350" s="47"/>
      <c r="O350" s="47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>
        <f t="shared" si="21"/>
        <v>7063</v>
      </c>
      <c r="AA350" s="32"/>
      <c r="AB350" s="33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>
        <f t="shared" si="22"/>
        <v>0</v>
      </c>
      <c r="AS350" s="32"/>
      <c r="AT350" s="33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>
        <f t="shared" si="23"/>
        <v>0</v>
      </c>
      <c r="BL350" s="7"/>
      <c r="BM350" s="2"/>
    </row>
    <row r="351" spans="2:65" x14ac:dyDescent="0.25">
      <c r="B351" s="13" t="s">
        <v>1010</v>
      </c>
      <c r="C351" s="43" t="s">
        <v>351</v>
      </c>
      <c r="D351" s="38"/>
      <c r="E351" s="3"/>
      <c r="F351" s="2"/>
      <c r="G351" s="2"/>
      <c r="H351" s="4">
        <f t="shared" si="20"/>
        <v>380</v>
      </c>
      <c r="I351" s="38">
        <v>0</v>
      </c>
      <c r="J351" s="3"/>
      <c r="K351" s="4"/>
      <c r="L351" s="4"/>
      <c r="M351" s="38">
        <v>25</v>
      </c>
      <c r="N351" s="47"/>
      <c r="O351" s="47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>
        <f t="shared" si="21"/>
        <v>7088</v>
      </c>
      <c r="AA351" s="32"/>
      <c r="AB351" s="33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>
        <f t="shared" si="22"/>
        <v>0</v>
      </c>
      <c r="AS351" s="32"/>
      <c r="AT351" s="33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>
        <f t="shared" si="23"/>
        <v>0</v>
      </c>
      <c r="BL351" s="7"/>
      <c r="BM351" s="2"/>
    </row>
    <row r="352" spans="2:65" x14ac:dyDescent="0.25">
      <c r="B352" s="13" t="s">
        <v>1010</v>
      </c>
      <c r="C352" s="43" t="s">
        <v>351</v>
      </c>
      <c r="D352" s="38"/>
      <c r="E352" s="3"/>
      <c r="F352" s="2"/>
      <c r="G352" s="2"/>
      <c r="H352" s="4">
        <f t="shared" si="20"/>
        <v>380</v>
      </c>
      <c r="I352" s="38">
        <v>0</v>
      </c>
      <c r="J352" s="3"/>
      <c r="K352" s="4"/>
      <c r="L352" s="4"/>
      <c r="M352" s="38">
        <v>7</v>
      </c>
      <c r="N352" s="47"/>
      <c r="O352" s="47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>
        <f t="shared" si="21"/>
        <v>7095</v>
      </c>
      <c r="AA352" s="32"/>
      <c r="AB352" s="33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>
        <f t="shared" si="22"/>
        <v>0</v>
      </c>
      <c r="AS352" s="32"/>
      <c r="AT352" s="33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>
        <f t="shared" si="23"/>
        <v>0</v>
      </c>
      <c r="BL352" s="7"/>
      <c r="BM352" s="2"/>
    </row>
    <row r="353" spans="2:65" x14ac:dyDescent="0.25">
      <c r="B353" s="13" t="s">
        <v>1010</v>
      </c>
      <c r="C353" s="43" t="s">
        <v>351</v>
      </c>
      <c r="D353" s="38"/>
      <c r="E353" s="3"/>
      <c r="F353" s="2"/>
      <c r="G353" s="2"/>
      <c r="H353" s="4">
        <f t="shared" si="20"/>
        <v>380</v>
      </c>
      <c r="I353" s="38">
        <v>0</v>
      </c>
      <c r="J353" s="3"/>
      <c r="K353" s="4"/>
      <c r="L353" s="4"/>
      <c r="M353" s="38">
        <v>14</v>
      </c>
      <c r="N353" s="47"/>
      <c r="O353" s="47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>
        <f t="shared" si="21"/>
        <v>7109</v>
      </c>
      <c r="AA353" s="32"/>
      <c r="AB353" s="33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>
        <f t="shared" si="22"/>
        <v>0</v>
      </c>
      <c r="AS353" s="32"/>
      <c r="AT353" s="33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>
        <f t="shared" si="23"/>
        <v>0</v>
      </c>
      <c r="BL353" s="7"/>
      <c r="BM353" s="2"/>
    </row>
    <row r="354" spans="2:65" x14ac:dyDescent="0.25">
      <c r="B354" s="13" t="s">
        <v>1010</v>
      </c>
      <c r="C354" s="43" t="s">
        <v>351</v>
      </c>
      <c r="D354" s="38"/>
      <c r="E354" s="3"/>
      <c r="F354" s="2"/>
      <c r="G354" s="2"/>
      <c r="H354" s="4">
        <f t="shared" si="20"/>
        <v>380</v>
      </c>
      <c r="I354" s="38">
        <v>0</v>
      </c>
      <c r="J354" s="3"/>
      <c r="K354" s="4"/>
      <c r="L354" s="4"/>
      <c r="M354" s="38">
        <v>48</v>
      </c>
      <c r="N354" s="47"/>
      <c r="O354" s="47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>
        <f t="shared" si="21"/>
        <v>7157</v>
      </c>
      <c r="AA354" s="32"/>
      <c r="AB354" s="33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>
        <f t="shared" si="22"/>
        <v>0</v>
      </c>
      <c r="AS354" s="32"/>
      <c r="AT354" s="33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>
        <f t="shared" si="23"/>
        <v>0</v>
      </c>
      <c r="BL354" s="7"/>
      <c r="BM354" s="2"/>
    </row>
    <row r="355" spans="2:65" x14ac:dyDescent="0.25">
      <c r="B355" s="13" t="s">
        <v>1010</v>
      </c>
      <c r="C355" s="43" t="s">
        <v>351</v>
      </c>
      <c r="D355" s="38"/>
      <c r="E355" s="3"/>
      <c r="F355" s="2"/>
      <c r="G355" s="2"/>
      <c r="H355" s="4">
        <f t="shared" si="20"/>
        <v>380</v>
      </c>
      <c r="I355" s="38">
        <v>0</v>
      </c>
      <c r="J355" s="3"/>
      <c r="K355" s="4"/>
      <c r="L355" s="4"/>
      <c r="M355" s="38">
        <v>114</v>
      </c>
      <c r="N355" s="47"/>
      <c r="O355" s="47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>
        <f t="shared" si="21"/>
        <v>7271</v>
      </c>
      <c r="AA355" s="32"/>
      <c r="AB355" s="33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>
        <f t="shared" si="22"/>
        <v>0</v>
      </c>
      <c r="AS355" s="32"/>
      <c r="AT355" s="33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>
        <f t="shared" si="23"/>
        <v>0</v>
      </c>
      <c r="BL355" s="7"/>
      <c r="BM355" s="2"/>
    </row>
    <row r="356" spans="2:65" x14ac:dyDescent="0.25">
      <c r="B356" s="13" t="s">
        <v>1010</v>
      </c>
      <c r="C356" s="43" t="s">
        <v>351</v>
      </c>
      <c r="D356" s="38"/>
      <c r="E356" s="3"/>
      <c r="F356" s="2"/>
      <c r="G356" s="2"/>
      <c r="H356" s="4">
        <f t="shared" si="20"/>
        <v>380</v>
      </c>
      <c r="I356" s="38">
        <v>0</v>
      </c>
      <c r="J356" s="3"/>
      <c r="K356" s="4"/>
      <c r="L356" s="4"/>
      <c r="M356" s="38">
        <v>228</v>
      </c>
      <c r="N356" s="47"/>
      <c r="O356" s="47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>
        <f t="shared" si="21"/>
        <v>7499</v>
      </c>
      <c r="AA356" s="32"/>
      <c r="AB356" s="33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>
        <f t="shared" si="22"/>
        <v>0</v>
      </c>
      <c r="AS356" s="32"/>
      <c r="AT356" s="33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>
        <f t="shared" si="23"/>
        <v>0</v>
      </c>
      <c r="BL356" s="7"/>
      <c r="BM356" s="2"/>
    </row>
    <row r="357" spans="2:65" x14ac:dyDescent="0.25">
      <c r="B357" s="13" t="s">
        <v>1010</v>
      </c>
      <c r="C357" s="43" t="s">
        <v>351</v>
      </c>
      <c r="D357" s="38"/>
      <c r="E357" s="3"/>
      <c r="F357" s="2"/>
      <c r="G357" s="2"/>
      <c r="H357" s="4">
        <f t="shared" si="20"/>
        <v>380</v>
      </c>
      <c r="I357" s="3">
        <v>0</v>
      </c>
      <c r="J357" s="3"/>
      <c r="K357" s="4"/>
      <c r="L357" s="4"/>
      <c r="M357" s="3">
        <v>259</v>
      </c>
      <c r="N357" s="3"/>
      <c r="O357" s="3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>
        <f t="shared" si="21"/>
        <v>7758</v>
      </c>
      <c r="AA357" s="32"/>
      <c r="AB357" s="33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>
        <f t="shared" si="22"/>
        <v>0</v>
      </c>
      <c r="AS357" s="32"/>
      <c r="AT357" s="33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>
        <f t="shared" si="23"/>
        <v>0</v>
      </c>
      <c r="BL357" s="7"/>
      <c r="BM357" s="2"/>
    </row>
    <row r="358" spans="2:65" x14ac:dyDescent="0.25">
      <c r="B358" s="13" t="s">
        <v>1011</v>
      </c>
      <c r="C358" s="13" t="s">
        <v>1779</v>
      </c>
      <c r="D358" s="38"/>
      <c r="E358" s="3"/>
      <c r="F358" s="2"/>
      <c r="G358" s="2"/>
      <c r="H358" s="4">
        <f t="shared" si="20"/>
        <v>380</v>
      </c>
      <c r="I358" s="3">
        <v>56000</v>
      </c>
      <c r="J358" s="3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>
        <f t="shared" si="21"/>
        <v>63758</v>
      </c>
      <c r="AA358" s="32"/>
      <c r="AB358" s="33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>
        <f t="shared" si="22"/>
        <v>0</v>
      </c>
      <c r="AS358" s="32"/>
      <c r="AT358" s="33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>
        <f t="shared" si="23"/>
        <v>0</v>
      </c>
      <c r="BL358" s="7"/>
      <c r="BM358" s="2"/>
    </row>
    <row r="359" spans="2:65" x14ac:dyDescent="0.25">
      <c r="B359" s="13" t="s">
        <v>1011</v>
      </c>
      <c r="C359" s="13" t="s">
        <v>335</v>
      </c>
      <c r="D359" s="38"/>
      <c r="E359" s="3"/>
      <c r="F359" s="2"/>
      <c r="G359" s="2"/>
      <c r="H359" s="4">
        <f t="shared" si="20"/>
        <v>380</v>
      </c>
      <c r="I359" s="3"/>
      <c r="J359" s="3">
        <v>0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>
        <v>50000</v>
      </c>
      <c r="X359" s="4"/>
      <c r="Y359" s="4"/>
      <c r="Z359" s="4">
        <f t="shared" si="21"/>
        <v>13758</v>
      </c>
      <c r="AA359" s="32"/>
      <c r="AB359" s="33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>
        <f t="shared" si="22"/>
        <v>0</v>
      </c>
      <c r="AS359" s="32"/>
      <c r="AT359" s="33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>
        <f t="shared" si="23"/>
        <v>0</v>
      </c>
      <c r="BL359" s="7"/>
      <c r="BM359" s="2"/>
    </row>
    <row r="360" spans="2:65" x14ac:dyDescent="0.25">
      <c r="B360" s="13" t="s">
        <v>1012</v>
      </c>
      <c r="C360" s="13" t="s">
        <v>351</v>
      </c>
      <c r="D360" s="38"/>
      <c r="E360" s="3"/>
      <c r="F360" s="2"/>
      <c r="G360" s="2"/>
      <c r="H360" s="4">
        <f t="shared" si="20"/>
        <v>380</v>
      </c>
      <c r="I360" s="3">
        <v>0</v>
      </c>
      <c r="J360" s="3"/>
      <c r="K360" s="4"/>
      <c r="L360" s="4"/>
      <c r="M360" s="3">
        <v>42</v>
      </c>
      <c r="N360" s="3"/>
      <c r="O360" s="3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>
        <f t="shared" si="21"/>
        <v>13800</v>
      </c>
      <c r="AA360" s="32"/>
      <c r="AB360" s="33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>
        <f t="shared" si="22"/>
        <v>0</v>
      </c>
      <c r="AS360" s="32"/>
      <c r="AT360" s="33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>
        <f t="shared" si="23"/>
        <v>0</v>
      </c>
      <c r="BL360" s="7"/>
      <c r="BM360" s="2"/>
    </row>
    <row r="361" spans="2:65" x14ac:dyDescent="0.25">
      <c r="B361" s="13" t="s">
        <v>1013</v>
      </c>
      <c r="C361" s="13" t="s">
        <v>351</v>
      </c>
      <c r="D361" s="38"/>
      <c r="E361" s="3"/>
      <c r="F361" s="2"/>
      <c r="G361" s="2"/>
      <c r="H361" s="4">
        <f t="shared" si="20"/>
        <v>380</v>
      </c>
      <c r="I361" s="3">
        <v>0</v>
      </c>
      <c r="J361" s="3"/>
      <c r="K361" s="4"/>
      <c r="L361" s="4"/>
      <c r="M361" s="3">
        <v>27</v>
      </c>
      <c r="N361" s="3"/>
      <c r="O361" s="3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>
        <f t="shared" si="21"/>
        <v>13827</v>
      </c>
      <c r="AA361" s="32"/>
      <c r="AB361" s="33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>
        <f t="shared" si="22"/>
        <v>0</v>
      </c>
      <c r="AS361" s="32"/>
      <c r="AT361" s="33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>
        <f t="shared" si="23"/>
        <v>0</v>
      </c>
      <c r="BL361" s="7"/>
      <c r="BM361" s="2"/>
    </row>
    <row r="362" spans="2:65" x14ac:dyDescent="0.25">
      <c r="B362" s="13" t="s">
        <v>1013</v>
      </c>
      <c r="C362" s="13" t="s">
        <v>351</v>
      </c>
      <c r="D362" s="38"/>
      <c r="E362" s="3"/>
      <c r="F362" s="2"/>
      <c r="G362" s="2"/>
      <c r="H362" s="4">
        <f t="shared" si="20"/>
        <v>380</v>
      </c>
      <c r="I362" s="3">
        <v>0</v>
      </c>
      <c r="J362" s="3"/>
      <c r="K362" s="4"/>
      <c r="L362" s="4"/>
      <c r="M362" s="3">
        <v>25</v>
      </c>
      <c r="N362" s="3"/>
      <c r="O362" s="3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>
        <f t="shared" si="21"/>
        <v>13852</v>
      </c>
      <c r="AA362" s="32"/>
      <c r="AB362" s="33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>
        <f t="shared" si="22"/>
        <v>0</v>
      </c>
      <c r="AS362" s="32"/>
      <c r="AT362" s="33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>
        <f t="shared" si="23"/>
        <v>0</v>
      </c>
      <c r="BL362" s="7"/>
      <c r="BM362" s="2"/>
    </row>
    <row r="363" spans="2:65" x14ac:dyDescent="0.25">
      <c r="B363" s="13" t="s">
        <v>1013</v>
      </c>
      <c r="C363" s="13" t="s">
        <v>351</v>
      </c>
      <c r="D363" s="38"/>
      <c r="E363" s="3"/>
      <c r="F363" s="2"/>
      <c r="G363" s="2"/>
      <c r="H363" s="4">
        <f t="shared" si="20"/>
        <v>380</v>
      </c>
      <c r="I363" s="3">
        <v>0</v>
      </c>
      <c r="J363" s="3"/>
      <c r="K363" s="4"/>
      <c r="L363" s="4"/>
      <c r="M363" s="3">
        <v>7</v>
      </c>
      <c r="N363" s="3"/>
      <c r="O363" s="3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>
        <f t="shared" si="21"/>
        <v>13859</v>
      </c>
      <c r="AA363" s="32"/>
      <c r="AB363" s="33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>
        <f t="shared" si="22"/>
        <v>0</v>
      </c>
      <c r="AS363" s="32"/>
      <c r="AT363" s="33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>
        <f t="shared" si="23"/>
        <v>0</v>
      </c>
      <c r="BL363" s="7"/>
      <c r="BM363" s="2"/>
    </row>
    <row r="364" spans="2:65" x14ac:dyDescent="0.25">
      <c r="B364" s="13" t="s">
        <v>1013</v>
      </c>
      <c r="C364" s="13" t="s">
        <v>351</v>
      </c>
      <c r="D364" s="38"/>
      <c r="E364" s="3"/>
      <c r="F364" s="2"/>
      <c r="G364" s="2"/>
      <c r="H364" s="4">
        <f t="shared" si="20"/>
        <v>380</v>
      </c>
      <c r="I364" s="3">
        <v>0</v>
      </c>
      <c r="J364" s="3"/>
      <c r="K364" s="4"/>
      <c r="L364" s="4"/>
      <c r="M364" s="3">
        <v>14</v>
      </c>
      <c r="N364" s="3"/>
      <c r="O364" s="3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>
        <f t="shared" si="21"/>
        <v>13873</v>
      </c>
      <c r="AA364" s="32"/>
      <c r="AB364" s="33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>
        <f t="shared" si="22"/>
        <v>0</v>
      </c>
      <c r="AS364" s="32"/>
      <c r="AT364" s="33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>
        <f t="shared" si="23"/>
        <v>0</v>
      </c>
      <c r="BL364" s="7"/>
      <c r="BM364" s="2"/>
    </row>
    <row r="365" spans="2:65" x14ac:dyDescent="0.25">
      <c r="B365" s="13" t="s">
        <v>1013</v>
      </c>
      <c r="C365" s="13" t="s">
        <v>351</v>
      </c>
      <c r="D365" s="38"/>
      <c r="E365" s="3"/>
      <c r="F365" s="2"/>
      <c r="G365" s="2"/>
      <c r="H365" s="4">
        <f t="shared" si="20"/>
        <v>380</v>
      </c>
      <c r="I365" s="3">
        <v>0</v>
      </c>
      <c r="J365" s="3"/>
      <c r="K365" s="4"/>
      <c r="L365" s="4"/>
      <c r="M365" s="3">
        <v>48</v>
      </c>
      <c r="N365" s="3"/>
      <c r="O365" s="3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>
        <f t="shared" si="21"/>
        <v>13921</v>
      </c>
      <c r="AA365" s="32"/>
      <c r="AB365" s="33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>
        <f t="shared" si="22"/>
        <v>0</v>
      </c>
      <c r="AS365" s="32"/>
      <c r="AT365" s="33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>
        <f t="shared" si="23"/>
        <v>0</v>
      </c>
      <c r="BL365" s="7"/>
      <c r="BM365" s="2"/>
    </row>
    <row r="366" spans="2:65" x14ac:dyDescent="0.25">
      <c r="B366" s="13" t="s">
        <v>1013</v>
      </c>
      <c r="C366" s="13" t="s">
        <v>351</v>
      </c>
      <c r="D366" s="38"/>
      <c r="E366" s="3"/>
      <c r="F366" s="2"/>
      <c r="G366" s="2"/>
      <c r="H366" s="4">
        <f t="shared" si="20"/>
        <v>380</v>
      </c>
      <c r="I366" s="3">
        <v>0</v>
      </c>
      <c r="J366" s="3"/>
      <c r="K366" s="4"/>
      <c r="L366" s="4"/>
      <c r="M366" s="3">
        <v>114</v>
      </c>
      <c r="N366" s="3"/>
      <c r="O366" s="3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>
        <f t="shared" si="21"/>
        <v>14035</v>
      </c>
      <c r="AA366" s="32"/>
      <c r="AB366" s="33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>
        <f t="shared" si="22"/>
        <v>0</v>
      </c>
      <c r="AS366" s="32"/>
      <c r="AT366" s="33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>
        <f t="shared" si="23"/>
        <v>0</v>
      </c>
      <c r="BL366" s="7"/>
      <c r="BM366" s="2"/>
    </row>
    <row r="367" spans="2:65" x14ac:dyDescent="0.25">
      <c r="B367" s="13" t="s">
        <v>1013</v>
      </c>
      <c r="C367" s="13" t="s">
        <v>351</v>
      </c>
      <c r="D367" s="38"/>
      <c r="E367" s="3"/>
      <c r="F367" s="2"/>
      <c r="G367" s="2"/>
      <c r="H367" s="4">
        <f t="shared" si="20"/>
        <v>380</v>
      </c>
      <c r="I367" s="3">
        <v>0</v>
      </c>
      <c r="J367" s="3"/>
      <c r="K367" s="4"/>
      <c r="L367" s="4"/>
      <c r="M367" s="3">
        <v>228</v>
      </c>
      <c r="N367" s="3"/>
      <c r="O367" s="3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>
        <f t="shared" si="21"/>
        <v>14263</v>
      </c>
      <c r="AA367" s="32"/>
      <c r="AB367" s="33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>
        <f t="shared" si="22"/>
        <v>0</v>
      </c>
      <c r="AS367" s="32"/>
      <c r="AT367" s="33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>
        <f t="shared" si="23"/>
        <v>0</v>
      </c>
      <c r="BL367" s="7"/>
      <c r="BM367" s="2"/>
    </row>
    <row r="368" spans="2:65" x14ac:dyDescent="0.25">
      <c r="B368" s="13" t="s">
        <v>1013</v>
      </c>
      <c r="C368" s="13" t="s">
        <v>351</v>
      </c>
      <c r="D368" s="38"/>
      <c r="E368" s="3"/>
      <c r="F368" s="2"/>
      <c r="G368" s="2"/>
      <c r="H368" s="4">
        <f t="shared" si="20"/>
        <v>380</v>
      </c>
      <c r="I368" s="3">
        <v>0</v>
      </c>
      <c r="J368" s="3"/>
      <c r="K368" s="4"/>
      <c r="L368" s="4"/>
      <c r="M368" s="3">
        <v>259</v>
      </c>
      <c r="N368" s="3"/>
      <c r="O368" s="3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>
        <f t="shared" si="21"/>
        <v>14522</v>
      </c>
      <c r="AA368" s="32"/>
      <c r="AB368" s="33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>
        <f t="shared" si="22"/>
        <v>0</v>
      </c>
      <c r="AS368" s="32"/>
      <c r="AT368" s="33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>
        <f t="shared" si="23"/>
        <v>0</v>
      </c>
      <c r="BL368" s="7"/>
      <c r="BM368" s="2"/>
    </row>
    <row r="369" spans="2:65" x14ac:dyDescent="0.25">
      <c r="B369" s="13" t="s">
        <v>1014</v>
      </c>
      <c r="C369" s="13" t="s">
        <v>1015</v>
      </c>
      <c r="D369" s="38"/>
      <c r="E369" s="3"/>
      <c r="F369" s="2"/>
      <c r="G369" s="2"/>
      <c r="H369" s="4">
        <f t="shared" si="20"/>
        <v>380</v>
      </c>
      <c r="I369" s="3"/>
      <c r="J369" s="3">
        <v>3215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>
        <f t="shared" si="21"/>
        <v>11307</v>
      </c>
      <c r="AA369" s="32"/>
      <c r="AB369" s="33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>
        <f t="shared" si="22"/>
        <v>0</v>
      </c>
      <c r="AS369" s="32"/>
      <c r="AT369" s="33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>
        <f t="shared" si="23"/>
        <v>0</v>
      </c>
      <c r="BL369" s="7"/>
      <c r="BM369" s="2"/>
    </row>
    <row r="370" spans="2:65" x14ac:dyDescent="0.25">
      <c r="B370" s="13" t="s">
        <v>1016</v>
      </c>
      <c r="C370" s="13" t="s">
        <v>466</v>
      </c>
      <c r="D370" s="38"/>
      <c r="E370" s="3"/>
      <c r="F370" s="2"/>
      <c r="G370" s="2"/>
      <c r="H370" s="4">
        <f t="shared" si="20"/>
        <v>380</v>
      </c>
      <c r="I370" s="3"/>
      <c r="J370" s="3">
        <v>3000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>
        <f t="shared" si="21"/>
        <v>8307</v>
      </c>
      <c r="AA370" s="32"/>
      <c r="AB370" s="33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>
        <f t="shared" si="22"/>
        <v>0</v>
      </c>
      <c r="AS370" s="32"/>
      <c r="AT370" s="33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>
        <f t="shared" si="23"/>
        <v>0</v>
      </c>
      <c r="BL370" s="7"/>
      <c r="BM370" s="2"/>
    </row>
    <row r="371" spans="2:65" x14ac:dyDescent="0.25">
      <c r="B371" s="13" t="s">
        <v>1017</v>
      </c>
      <c r="C371" s="13" t="s">
        <v>351</v>
      </c>
      <c r="D371" s="38"/>
      <c r="E371" s="3"/>
      <c r="F371" s="2"/>
      <c r="G371" s="2"/>
      <c r="H371" s="4">
        <f t="shared" si="20"/>
        <v>380</v>
      </c>
      <c r="I371" s="3">
        <v>0</v>
      </c>
      <c r="J371" s="3"/>
      <c r="K371" s="4"/>
      <c r="L371" s="4"/>
      <c r="M371" s="3">
        <v>27</v>
      </c>
      <c r="N371" s="3"/>
      <c r="O371" s="3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>
        <f t="shared" si="21"/>
        <v>8334</v>
      </c>
      <c r="AA371" s="32"/>
      <c r="AB371" s="33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>
        <f t="shared" si="22"/>
        <v>0</v>
      </c>
      <c r="AS371" s="32"/>
      <c r="AT371" s="33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>
        <f t="shared" si="23"/>
        <v>0</v>
      </c>
      <c r="BL371" s="7"/>
      <c r="BM371" s="2"/>
    </row>
    <row r="372" spans="2:65" x14ac:dyDescent="0.25">
      <c r="B372" s="13" t="s">
        <v>1017</v>
      </c>
      <c r="C372" s="13" t="s">
        <v>351</v>
      </c>
      <c r="D372" s="38"/>
      <c r="E372" s="3"/>
      <c r="F372" s="2"/>
      <c r="G372" s="2"/>
      <c r="H372" s="4">
        <f t="shared" si="20"/>
        <v>380</v>
      </c>
      <c r="I372" s="3">
        <v>0</v>
      </c>
      <c r="J372" s="3"/>
      <c r="K372" s="4"/>
      <c r="L372" s="4"/>
      <c r="M372" s="3">
        <v>25</v>
      </c>
      <c r="N372" s="3"/>
      <c r="O372" s="3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>
        <f t="shared" si="21"/>
        <v>8359</v>
      </c>
      <c r="AA372" s="32"/>
      <c r="AB372" s="33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>
        <f t="shared" si="22"/>
        <v>0</v>
      </c>
      <c r="AS372" s="32"/>
      <c r="AT372" s="33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>
        <f t="shared" si="23"/>
        <v>0</v>
      </c>
      <c r="BL372" s="7"/>
      <c r="BM372" s="2"/>
    </row>
    <row r="373" spans="2:65" x14ac:dyDescent="0.25">
      <c r="B373" s="13" t="s">
        <v>1017</v>
      </c>
      <c r="C373" s="13" t="s">
        <v>351</v>
      </c>
      <c r="D373" s="38"/>
      <c r="E373" s="3"/>
      <c r="F373" s="2"/>
      <c r="G373" s="2"/>
      <c r="H373" s="4">
        <f t="shared" si="20"/>
        <v>380</v>
      </c>
      <c r="I373" s="3">
        <v>0</v>
      </c>
      <c r="J373" s="3"/>
      <c r="K373" s="4"/>
      <c r="L373" s="4"/>
      <c r="M373" s="3">
        <v>7</v>
      </c>
      <c r="N373" s="3"/>
      <c r="O373" s="3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>
        <f t="shared" si="21"/>
        <v>8366</v>
      </c>
      <c r="AA373" s="32"/>
      <c r="AB373" s="33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>
        <f t="shared" si="22"/>
        <v>0</v>
      </c>
      <c r="AS373" s="32"/>
      <c r="AT373" s="33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>
        <f t="shared" si="23"/>
        <v>0</v>
      </c>
      <c r="BL373" s="7"/>
      <c r="BM373" s="2"/>
    </row>
    <row r="374" spans="2:65" x14ac:dyDescent="0.25">
      <c r="B374" s="13" t="s">
        <v>1017</v>
      </c>
      <c r="C374" s="13" t="s">
        <v>351</v>
      </c>
      <c r="D374" s="38"/>
      <c r="E374" s="3"/>
      <c r="F374" s="2"/>
      <c r="G374" s="2"/>
      <c r="H374" s="4">
        <f t="shared" si="20"/>
        <v>380</v>
      </c>
      <c r="I374" s="3">
        <v>0</v>
      </c>
      <c r="J374" s="3"/>
      <c r="K374" s="4"/>
      <c r="L374" s="4"/>
      <c r="M374" s="3">
        <v>14</v>
      </c>
      <c r="N374" s="3"/>
      <c r="O374" s="3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>
        <f t="shared" si="21"/>
        <v>8380</v>
      </c>
      <c r="AA374" s="32"/>
      <c r="AB374" s="33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>
        <f t="shared" si="22"/>
        <v>0</v>
      </c>
      <c r="AS374" s="32"/>
      <c r="AT374" s="33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>
        <f t="shared" si="23"/>
        <v>0</v>
      </c>
      <c r="BL374" s="7"/>
      <c r="BM374" s="2"/>
    </row>
    <row r="375" spans="2:65" x14ac:dyDescent="0.25">
      <c r="B375" s="13" t="s">
        <v>1017</v>
      </c>
      <c r="C375" s="13" t="s">
        <v>351</v>
      </c>
      <c r="D375" s="38"/>
      <c r="E375" s="3"/>
      <c r="F375" s="2"/>
      <c r="G375" s="2"/>
      <c r="H375" s="4">
        <f t="shared" si="20"/>
        <v>380</v>
      </c>
      <c r="I375" s="3">
        <v>0</v>
      </c>
      <c r="J375" s="3"/>
      <c r="K375" s="4"/>
      <c r="L375" s="4"/>
      <c r="M375" s="3">
        <v>48</v>
      </c>
      <c r="N375" s="3"/>
      <c r="O375" s="3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>
        <f t="shared" si="21"/>
        <v>8428</v>
      </c>
      <c r="AA375" s="32"/>
      <c r="AB375" s="33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>
        <f t="shared" si="22"/>
        <v>0</v>
      </c>
      <c r="AS375" s="32"/>
      <c r="AT375" s="33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>
        <f t="shared" si="23"/>
        <v>0</v>
      </c>
      <c r="BL375" s="7"/>
      <c r="BM375" s="2"/>
    </row>
    <row r="376" spans="2:65" x14ac:dyDescent="0.25">
      <c r="B376" s="13" t="s">
        <v>1017</v>
      </c>
      <c r="C376" s="13" t="s">
        <v>351</v>
      </c>
      <c r="D376" s="38"/>
      <c r="E376" s="3"/>
      <c r="F376" s="2"/>
      <c r="G376" s="2"/>
      <c r="H376" s="4">
        <f t="shared" si="20"/>
        <v>380</v>
      </c>
      <c r="I376" s="3">
        <v>0</v>
      </c>
      <c r="J376" s="3"/>
      <c r="K376" s="4"/>
      <c r="L376" s="4"/>
      <c r="M376" s="3">
        <v>114</v>
      </c>
      <c r="N376" s="3"/>
      <c r="O376" s="3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>
        <f t="shared" si="21"/>
        <v>8542</v>
      </c>
      <c r="AA376" s="32"/>
      <c r="AB376" s="33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>
        <f t="shared" si="22"/>
        <v>0</v>
      </c>
      <c r="AS376" s="32"/>
      <c r="AT376" s="33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>
        <f t="shared" si="23"/>
        <v>0</v>
      </c>
      <c r="BL376" s="7"/>
      <c r="BM376" s="2"/>
    </row>
    <row r="377" spans="2:65" x14ac:dyDescent="0.25">
      <c r="B377" s="13" t="s">
        <v>1017</v>
      </c>
      <c r="C377" s="13" t="s">
        <v>351</v>
      </c>
      <c r="D377" s="38"/>
      <c r="E377" s="3"/>
      <c r="F377" s="2"/>
      <c r="G377" s="2"/>
      <c r="H377" s="4">
        <f t="shared" si="20"/>
        <v>380</v>
      </c>
      <c r="I377" s="3">
        <v>0</v>
      </c>
      <c r="J377" s="3"/>
      <c r="K377" s="4"/>
      <c r="L377" s="4"/>
      <c r="M377" s="3">
        <v>228</v>
      </c>
      <c r="N377" s="3"/>
      <c r="O377" s="3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>
        <f t="shared" si="21"/>
        <v>8770</v>
      </c>
      <c r="AA377" s="32"/>
      <c r="AB377" s="33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>
        <f t="shared" si="22"/>
        <v>0</v>
      </c>
      <c r="AS377" s="32"/>
      <c r="AT377" s="33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>
        <f t="shared" si="23"/>
        <v>0</v>
      </c>
      <c r="BL377" s="7"/>
      <c r="BM377" s="2"/>
    </row>
    <row r="378" spans="2:65" x14ac:dyDescent="0.25">
      <c r="B378" s="13" t="s">
        <v>1017</v>
      </c>
      <c r="C378" s="13" t="s">
        <v>351</v>
      </c>
      <c r="D378" s="38"/>
      <c r="E378" s="3"/>
      <c r="F378" s="2"/>
      <c r="G378" s="2"/>
      <c r="H378" s="4">
        <f t="shared" si="20"/>
        <v>380</v>
      </c>
      <c r="I378" s="3">
        <v>0</v>
      </c>
      <c r="J378" s="3"/>
      <c r="K378" s="4"/>
      <c r="L378" s="4"/>
      <c r="M378" s="3">
        <v>259</v>
      </c>
      <c r="N378" s="3"/>
      <c r="O378" s="3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>
        <f t="shared" si="21"/>
        <v>9029</v>
      </c>
      <c r="AA378" s="32"/>
      <c r="AB378" s="33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>
        <f t="shared" si="22"/>
        <v>0</v>
      </c>
      <c r="AS378" s="32"/>
      <c r="AT378" s="33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>
        <f t="shared" si="23"/>
        <v>0</v>
      </c>
      <c r="BL378" s="7"/>
      <c r="BM378" s="2"/>
    </row>
    <row r="379" spans="2:65" x14ac:dyDescent="0.25">
      <c r="B379" s="13" t="s">
        <v>1018</v>
      </c>
      <c r="C379" s="13" t="s">
        <v>351</v>
      </c>
      <c r="D379" s="38"/>
      <c r="E379" s="3"/>
      <c r="F379" s="2"/>
      <c r="G379" s="2"/>
      <c r="H379" s="4">
        <f t="shared" si="20"/>
        <v>380</v>
      </c>
      <c r="I379" s="3">
        <v>0</v>
      </c>
      <c r="J379" s="3"/>
      <c r="K379" s="4"/>
      <c r="L379" s="4"/>
      <c r="M379" s="3">
        <v>27</v>
      </c>
      <c r="N379" s="3"/>
      <c r="O379" s="3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>
        <f t="shared" si="21"/>
        <v>9056</v>
      </c>
      <c r="AA379" s="32"/>
      <c r="AB379" s="33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>
        <f t="shared" si="22"/>
        <v>0</v>
      </c>
      <c r="AS379" s="32"/>
      <c r="AT379" s="33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>
        <f t="shared" si="23"/>
        <v>0</v>
      </c>
      <c r="BL379" s="7"/>
      <c r="BM379" s="2"/>
    </row>
    <row r="380" spans="2:65" x14ac:dyDescent="0.25">
      <c r="B380" s="13" t="s">
        <v>1018</v>
      </c>
      <c r="C380" s="13" t="s">
        <v>351</v>
      </c>
      <c r="D380" s="38"/>
      <c r="E380" s="3"/>
      <c r="F380" s="2"/>
      <c r="G380" s="2"/>
      <c r="H380" s="4">
        <f t="shared" si="20"/>
        <v>380</v>
      </c>
      <c r="I380" s="3">
        <v>0</v>
      </c>
      <c r="J380" s="3"/>
      <c r="K380" s="4"/>
      <c r="L380" s="4"/>
      <c r="M380" s="3">
        <v>25</v>
      </c>
      <c r="N380" s="3"/>
      <c r="O380" s="3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>
        <f t="shared" si="21"/>
        <v>9081</v>
      </c>
      <c r="AA380" s="32"/>
      <c r="AB380" s="33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>
        <f t="shared" si="22"/>
        <v>0</v>
      </c>
      <c r="AS380" s="32"/>
      <c r="AT380" s="33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>
        <f t="shared" si="23"/>
        <v>0</v>
      </c>
      <c r="BL380" s="7"/>
      <c r="BM380" s="2"/>
    </row>
    <row r="381" spans="2:65" x14ac:dyDescent="0.25">
      <c r="B381" s="13" t="s">
        <v>1018</v>
      </c>
      <c r="C381" s="13" t="s">
        <v>351</v>
      </c>
      <c r="D381" s="38"/>
      <c r="E381" s="3"/>
      <c r="F381" s="2"/>
      <c r="G381" s="2"/>
      <c r="H381" s="4">
        <f t="shared" si="20"/>
        <v>380</v>
      </c>
      <c r="I381" s="3">
        <v>0</v>
      </c>
      <c r="J381" s="3"/>
      <c r="K381" s="4"/>
      <c r="L381" s="4"/>
      <c r="M381" s="3">
        <v>7</v>
      </c>
      <c r="N381" s="3"/>
      <c r="O381" s="3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>
        <f t="shared" si="21"/>
        <v>9088</v>
      </c>
      <c r="AA381" s="32"/>
      <c r="AB381" s="33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>
        <f t="shared" si="22"/>
        <v>0</v>
      </c>
      <c r="AS381" s="32"/>
      <c r="AT381" s="33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>
        <f t="shared" si="23"/>
        <v>0</v>
      </c>
      <c r="BL381" s="7"/>
      <c r="BM381" s="2"/>
    </row>
    <row r="382" spans="2:65" x14ac:dyDescent="0.25">
      <c r="B382" s="13" t="s">
        <v>1018</v>
      </c>
      <c r="C382" s="13" t="s">
        <v>351</v>
      </c>
      <c r="D382" s="38"/>
      <c r="E382" s="3"/>
      <c r="F382" s="2"/>
      <c r="G382" s="2"/>
      <c r="H382" s="4">
        <f t="shared" si="20"/>
        <v>380</v>
      </c>
      <c r="I382" s="3">
        <v>0</v>
      </c>
      <c r="J382" s="3"/>
      <c r="K382" s="4"/>
      <c r="L382" s="4"/>
      <c r="M382" s="3">
        <v>14</v>
      </c>
      <c r="N382" s="3"/>
      <c r="O382" s="3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>
        <f t="shared" si="21"/>
        <v>9102</v>
      </c>
      <c r="AA382" s="32"/>
      <c r="AB382" s="33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>
        <f t="shared" si="22"/>
        <v>0</v>
      </c>
      <c r="AS382" s="32"/>
      <c r="AT382" s="33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>
        <f t="shared" si="23"/>
        <v>0</v>
      </c>
      <c r="BL382" s="7"/>
      <c r="BM382" s="2"/>
    </row>
    <row r="383" spans="2:65" x14ac:dyDescent="0.25">
      <c r="B383" s="13" t="s">
        <v>1018</v>
      </c>
      <c r="C383" s="13" t="s">
        <v>351</v>
      </c>
      <c r="D383" s="38"/>
      <c r="E383" s="3"/>
      <c r="F383" s="2"/>
      <c r="G383" s="2"/>
      <c r="H383" s="4">
        <f t="shared" si="20"/>
        <v>380</v>
      </c>
      <c r="I383" s="3">
        <v>0</v>
      </c>
      <c r="J383" s="3"/>
      <c r="K383" s="4"/>
      <c r="L383" s="4"/>
      <c r="M383" s="3">
        <v>48</v>
      </c>
      <c r="N383" s="3"/>
      <c r="O383" s="3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>
        <f t="shared" si="21"/>
        <v>9150</v>
      </c>
      <c r="AA383" s="32"/>
      <c r="AB383" s="33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>
        <f t="shared" si="22"/>
        <v>0</v>
      </c>
      <c r="AS383" s="32"/>
      <c r="AT383" s="33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>
        <f t="shared" si="23"/>
        <v>0</v>
      </c>
      <c r="BL383" s="7"/>
      <c r="BM383" s="2"/>
    </row>
    <row r="384" spans="2:65" x14ac:dyDescent="0.25">
      <c r="B384" s="13" t="s">
        <v>1018</v>
      </c>
      <c r="C384" s="13" t="s">
        <v>351</v>
      </c>
      <c r="D384" s="38"/>
      <c r="E384" s="3"/>
      <c r="F384" s="2"/>
      <c r="G384" s="2"/>
      <c r="H384" s="4">
        <f t="shared" si="20"/>
        <v>380</v>
      </c>
      <c r="I384" s="3">
        <v>0</v>
      </c>
      <c r="J384" s="3"/>
      <c r="K384" s="4"/>
      <c r="L384" s="4"/>
      <c r="M384" s="3">
        <v>114</v>
      </c>
      <c r="N384" s="3"/>
      <c r="O384" s="3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>
        <f t="shared" si="21"/>
        <v>9264</v>
      </c>
      <c r="AA384" s="32"/>
      <c r="AB384" s="33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>
        <f t="shared" si="22"/>
        <v>0</v>
      </c>
      <c r="AS384" s="32"/>
      <c r="AT384" s="33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>
        <f t="shared" si="23"/>
        <v>0</v>
      </c>
      <c r="BL384" s="7"/>
      <c r="BM384" s="2"/>
    </row>
    <row r="385" spans="2:65" x14ac:dyDescent="0.25">
      <c r="B385" s="13" t="s">
        <v>1018</v>
      </c>
      <c r="C385" s="13" t="s">
        <v>351</v>
      </c>
      <c r="D385" s="38"/>
      <c r="E385" s="3"/>
      <c r="F385" s="2"/>
      <c r="G385" s="2"/>
      <c r="H385" s="4">
        <f t="shared" si="20"/>
        <v>380</v>
      </c>
      <c r="I385" s="3">
        <v>0</v>
      </c>
      <c r="J385" s="3"/>
      <c r="K385" s="4"/>
      <c r="L385" s="4"/>
      <c r="M385" s="3">
        <v>228</v>
      </c>
      <c r="N385" s="3"/>
      <c r="O385" s="3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>
        <f t="shared" si="21"/>
        <v>9492</v>
      </c>
      <c r="AA385" s="32"/>
      <c r="AB385" s="33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>
        <f t="shared" si="22"/>
        <v>0</v>
      </c>
      <c r="AS385" s="32"/>
      <c r="AT385" s="33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>
        <f t="shared" si="23"/>
        <v>0</v>
      </c>
      <c r="BL385" s="7"/>
      <c r="BM385" s="2"/>
    </row>
    <row r="386" spans="2:65" x14ac:dyDescent="0.25">
      <c r="B386" s="13" t="s">
        <v>1018</v>
      </c>
      <c r="C386" s="13" t="s">
        <v>351</v>
      </c>
      <c r="D386" s="38"/>
      <c r="E386" s="3"/>
      <c r="F386" s="2"/>
      <c r="G386" s="2"/>
      <c r="H386" s="4">
        <f t="shared" si="20"/>
        <v>380</v>
      </c>
      <c r="I386" s="3">
        <v>0</v>
      </c>
      <c r="J386" s="3"/>
      <c r="K386" s="4"/>
      <c r="L386" s="4"/>
      <c r="M386" s="3">
        <v>259</v>
      </c>
      <c r="N386" s="3"/>
      <c r="O386" s="3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>
        <f t="shared" si="21"/>
        <v>9751</v>
      </c>
      <c r="AA386" s="32"/>
      <c r="AB386" s="33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>
        <f t="shared" si="22"/>
        <v>0</v>
      </c>
      <c r="AS386" s="32"/>
      <c r="AT386" s="33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>
        <f t="shared" si="23"/>
        <v>0</v>
      </c>
      <c r="BL386" s="7"/>
      <c r="BM386" s="2"/>
    </row>
    <row r="387" spans="2:65" x14ac:dyDescent="0.25">
      <c r="B387" s="13" t="s">
        <v>1019</v>
      </c>
      <c r="C387" s="13" t="s">
        <v>854</v>
      </c>
      <c r="D387" s="38"/>
      <c r="E387" s="3"/>
      <c r="F387" s="2"/>
      <c r="G387" s="2"/>
      <c r="H387" s="4">
        <f t="shared" si="20"/>
        <v>380</v>
      </c>
      <c r="I387" s="3">
        <v>2000</v>
      </c>
      <c r="J387" s="3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>
        <f t="shared" si="21"/>
        <v>11751</v>
      </c>
      <c r="AA387" s="32"/>
      <c r="AB387" s="33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>
        <f t="shared" si="22"/>
        <v>0</v>
      </c>
      <c r="AS387" s="32"/>
      <c r="AT387" s="33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>
        <f t="shared" si="23"/>
        <v>0</v>
      </c>
      <c r="BL387" s="7"/>
      <c r="BM387" s="2"/>
    </row>
    <row r="388" spans="2:65" x14ac:dyDescent="0.25">
      <c r="B388" s="13" t="s">
        <v>1020</v>
      </c>
      <c r="C388" s="13" t="s">
        <v>1015</v>
      </c>
      <c r="D388" s="38"/>
      <c r="E388" s="3"/>
      <c r="F388" s="2"/>
      <c r="G388" s="2"/>
      <c r="H388" s="4">
        <f t="shared" ref="H388:H451" si="24">H387+D388+E388-G388-F388</f>
        <v>380</v>
      </c>
      <c r="I388" s="3">
        <v>0</v>
      </c>
      <c r="J388" s="3">
        <v>615</v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>
        <f t="shared" ref="Z388:Z451" si="25">Z387+(I388+L388+M388+N388+O388+R388+S388+T388+U388+V388)-(J388+K388+P388+Q388+W388+X388+Y388)</f>
        <v>11136</v>
      </c>
      <c r="AA388" s="32"/>
      <c r="AB388" s="33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>
        <f t="shared" ref="AR388:AR451" si="26">AR387+(AA388+AD388+AE388+AF388+AG388+AJ388+AK388+AL388+AM388+AN388)-(AB388+AC388+AH388+AI388+AO388+AP388+AQ388)</f>
        <v>0</v>
      </c>
      <c r="AS388" s="32"/>
      <c r="AT388" s="33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>
        <f t="shared" ref="BJ388:BJ451" si="27">BJ387+(AS388+AV388+AW388+AX388+AY388+BB388+BC388+BD388+BE388+BF388)-(AT388+AU388+AZ388+BA388+BG388+BH388+BI388)</f>
        <v>0</v>
      </c>
      <c r="BL388" s="7"/>
      <c r="BM388" s="2"/>
    </row>
    <row r="389" spans="2:65" x14ac:dyDescent="0.25">
      <c r="B389" s="13" t="s">
        <v>1021</v>
      </c>
      <c r="C389" s="13" t="s">
        <v>456</v>
      </c>
      <c r="D389" s="38"/>
      <c r="E389" s="3"/>
      <c r="F389" s="2"/>
      <c r="G389" s="2"/>
      <c r="H389" s="4">
        <f t="shared" si="24"/>
        <v>380</v>
      </c>
      <c r="I389" s="3">
        <v>24600</v>
      </c>
      <c r="J389" s="3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>
        <f t="shared" si="25"/>
        <v>35736</v>
      </c>
      <c r="AA389" s="32"/>
      <c r="AB389" s="33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>
        <f t="shared" si="26"/>
        <v>0</v>
      </c>
      <c r="AS389" s="32"/>
      <c r="AT389" s="33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>
        <f t="shared" si="27"/>
        <v>0</v>
      </c>
      <c r="BL389" s="7"/>
      <c r="BM389" s="2"/>
    </row>
    <row r="390" spans="2:65" x14ac:dyDescent="0.25">
      <c r="B390" s="13" t="s">
        <v>1021</v>
      </c>
      <c r="C390" s="13" t="s">
        <v>1761</v>
      </c>
      <c r="D390" s="38"/>
      <c r="E390" s="3"/>
      <c r="F390" s="2"/>
      <c r="G390" s="2"/>
      <c r="H390" s="4">
        <f t="shared" si="24"/>
        <v>380</v>
      </c>
      <c r="I390" s="3"/>
      <c r="J390" s="3">
        <v>500</v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>
        <f t="shared" si="25"/>
        <v>35236</v>
      </c>
      <c r="AA390" s="32"/>
      <c r="AB390" s="33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>
        <f t="shared" si="26"/>
        <v>0</v>
      </c>
      <c r="AS390" s="32"/>
      <c r="AT390" s="33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>
        <f t="shared" si="27"/>
        <v>0</v>
      </c>
      <c r="BL390" s="7">
        <v>500</v>
      </c>
      <c r="BM390" s="2"/>
    </row>
    <row r="391" spans="2:65" x14ac:dyDescent="0.25">
      <c r="B391" s="13" t="s">
        <v>1021</v>
      </c>
      <c r="C391" s="13" t="s">
        <v>290</v>
      </c>
      <c r="D391" s="38"/>
      <c r="E391" s="3"/>
      <c r="F391" s="2"/>
      <c r="G391" s="2"/>
      <c r="H391" s="4">
        <f t="shared" si="24"/>
        <v>380</v>
      </c>
      <c r="I391" s="3"/>
      <c r="J391" s="3">
        <v>0</v>
      </c>
      <c r="K391" s="4">
        <v>11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>
        <f t="shared" si="25"/>
        <v>35225</v>
      </c>
      <c r="AA391" s="32"/>
      <c r="AB391" s="33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>
        <f t="shared" si="26"/>
        <v>0</v>
      </c>
      <c r="AS391" s="32"/>
      <c r="AT391" s="33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>
        <f t="shared" si="27"/>
        <v>0</v>
      </c>
      <c r="BL391" s="7"/>
      <c r="BM391" s="2"/>
    </row>
    <row r="392" spans="2:65" x14ac:dyDescent="0.25">
      <c r="B392" s="13" t="s">
        <v>1021</v>
      </c>
      <c r="C392" s="13" t="s">
        <v>1956</v>
      </c>
      <c r="D392" s="38"/>
      <c r="E392" s="3"/>
      <c r="F392" s="2"/>
      <c r="G392" s="2"/>
      <c r="H392" s="4">
        <f t="shared" si="24"/>
        <v>380</v>
      </c>
      <c r="I392" s="3"/>
      <c r="J392" s="3">
        <v>10500</v>
      </c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>
        <f t="shared" si="25"/>
        <v>24725</v>
      </c>
      <c r="AA392" s="32"/>
      <c r="AB392" s="33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>
        <f t="shared" si="26"/>
        <v>0</v>
      </c>
      <c r="AS392" s="32"/>
      <c r="AT392" s="33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>
        <f t="shared" si="27"/>
        <v>0</v>
      </c>
      <c r="BL392" s="7">
        <v>10500</v>
      </c>
      <c r="BM392" s="2"/>
    </row>
    <row r="393" spans="2:65" x14ac:dyDescent="0.25">
      <c r="B393" s="13" t="s">
        <v>1021</v>
      </c>
      <c r="C393" s="13" t="s">
        <v>290</v>
      </c>
      <c r="D393" s="38"/>
      <c r="E393" s="3"/>
      <c r="F393" s="2"/>
      <c r="G393" s="2"/>
      <c r="H393" s="4">
        <f t="shared" si="24"/>
        <v>380</v>
      </c>
      <c r="I393" s="3"/>
      <c r="J393" s="3">
        <v>0</v>
      </c>
      <c r="K393" s="4">
        <v>29.65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>
        <f t="shared" si="25"/>
        <v>24695.35</v>
      </c>
      <c r="AA393" s="32"/>
      <c r="AB393" s="33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>
        <f t="shared" si="26"/>
        <v>0</v>
      </c>
      <c r="AS393" s="32"/>
      <c r="AT393" s="33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>
        <f t="shared" si="27"/>
        <v>0</v>
      </c>
      <c r="BL393" s="7"/>
      <c r="BM393" s="2"/>
    </row>
    <row r="394" spans="2:65" x14ac:dyDescent="0.25">
      <c r="B394" s="13" t="s">
        <v>1021</v>
      </c>
      <c r="C394" s="13" t="s">
        <v>301</v>
      </c>
      <c r="D394" s="38"/>
      <c r="E394" s="3"/>
      <c r="F394" s="2"/>
      <c r="G394" s="2"/>
      <c r="H394" s="4">
        <f t="shared" si="24"/>
        <v>380</v>
      </c>
      <c r="I394" s="3"/>
      <c r="J394" s="3">
        <v>5000</v>
      </c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>
        <f t="shared" si="25"/>
        <v>19695.349999999999</v>
      </c>
      <c r="AA394" s="32"/>
      <c r="AB394" s="33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>
        <f t="shared" si="26"/>
        <v>0</v>
      </c>
      <c r="AS394" s="32"/>
      <c r="AT394" s="33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>
        <f t="shared" si="27"/>
        <v>0</v>
      </c>
      <c r="BL394" s="7">
        <v>5000</v>
      </c>
      <c r="BM394" s="2"/>
    </row>
    <row r="395" spans="2:65" x14ac:dyDescent="0.25">
      <c r="B395" s="13" t="s">
        <v>1021</v>
      </c>
      <c r="C395" s="13" t="s">
        <v>290</v>
      </c>
      <c r="D395" s="38"/>
      <c r="E395" s="3"/>
      <c r="F395" s="2"/>
      <c r="G395" s="2"/>
      <c r="H395" s="4">
        <f t="shared" si="24"/>
        <v>380</v>
      </c>
      <c r="I395" s="3"/>
      <c r="J395" s="3">
        <v>0</v>
      </c>
      <c r="K395" s="4">
        <v>22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>
        <f t="shared" si="25"/>
        <v>19673.349999999999</v>
      </c>
      <c r="AA395" s="32"/>
      <c r="AB395" s="33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>
        <f t="shared" si="26"/>
        <v>0</v>
      </c>
      <c r="AS395" s="32"/>
      <c r="AT395" s="33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>
        <f t="shared" si="27"/>
        <v>0</v>
      </c>
      <c r="BL395" s="7"/>
      <c r="BM395" s="2"/>
    </row>
    <row r="396" spans="2:65" x14ac:dyDescent="0.25">
      <c r="B396" s="13" t="s">
        <v>1023</v>
      </c>
      <c r="C396" s="13" t="s">
        <v>351</v>
      </c>
      <c r="D396" s="38"/>
      <c r="E396" s="3"/>
      <c r="F396" s="2"/>
      <c r="G396" s="2"/>
      <c r="H396" s="4">
        <f t="shared" si="24"/>
        <v>380</v>
      </c>
      <c r="I396" s="3">
        <v>0</v>
      </c>
      <c r="J396" s="3"/>
      <c r="K396" s="4"/>
      <c r="L396" s="4"/>
      <c r="M396" s="3">
        <v>27</v>
      </c>
      <c r="N396" s="3"/>
      <c r="O396" s="3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>
        <f t="shared" si="25"/>
        <v>19700.349999999999</v>
      </c>
      <c r="AA396" s="32"/>
      <c r="AB396" s="33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>
        <f t="shared" si="26"/>
        <v>0</v>
      </c>
      <c r="AS396" s="32"/>
      <c r="AT396" s="33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>
        <f t="shared" si="27"/>
        <v>0</v>
      </c>
      <c r="BL396" s="7"/>
      <c r="BM396" s="2"/>
    </row>
    <row r="397" spans="2:65" x14ac:dyDescent="0.25">
      <c r="B397" s="13" t="s">
        <v>1023</v>
      </c>
      <c r="C397" s="13" t="s">
        <v>351</v>
      </c>
      <c r="D397" s="38"/>
      <c r="E397" s="3"/>
      <c r="F397" s="2"/>
      <c r="G397" s="2"/>
      <c r="H397" s="4">
        <f t="shared" si="24"/>
        <v>380</v>
      </c>
      <c r="I397" s="3">
        <v>0</v>
      </c>
      <c r="J397" s="3"/>
      <c r="K397" s="4"/>
      <c r="L397" s="4"/>
      <c r="M397" s="3">
        <v>25</v>
      </c>
      <c r="N397" s="3"/>
      <c r="O397" s="3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>
        <f t="shared" si="25"/>
        <v>19725.349999999999</v>
      </c>
      <c r="AA397" s="32"/>
      <c r="AB397" s="33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>
        <f t="shared" si="26"/>
        <v>0</v>
      </c>
      <c r="AS397" s="32"/>
      <c r="AT397" s="33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>
        <f t="shared" si="27"/>
        <v>0</v>
      </c>
      <c r="BL397" s="7"/>
      <c r="BM397" s="2"/>
    </row>
    <row r="398" spans="2:65" x14ac:dyDescent="0.25">
      <c r="B398" s="13" t="s">
        <v>1023</v>
      </c>
      <c r="C398" s="13" t="s">
        <v>351</v>
      </c>
      <c r="D398" s="38"/>
      <c r="E398" s="3"/>
      <c r="F398" s="2"/>
      <c r="G398" s="2"/>
      <c r="H398" s="4">
        <f t="shared" si="24"/>
        <v>380</v>
      </c>
      <c r="I398" s="3">
        <v>0</v>
      </c>
      <c r="J398" s="3"/>
      <c r="K398" s="4"/>
      <c r="L398" s="4"/>
      <c r="M398" s="3">
        <v>7</v>
      </c>
      <c r="N398" s="3"/>
      <c r="O398" s="3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>
        <f t="shared" si="25"/>
        <v>19732.349999999999</v>
      </c>
      <c r="AA398" s="32"/>
      <c r="AB398" s="33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>
        <f t="shared" si="26"/>
        <v>0</v>
      </c>
      <c r="AS398" s="32"/>
      <c r="AT398" s="33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>
        <f t="shared" si="27"/>
        <v>0</v>
      </c>
      <c r="BL398" s="7"/>
      <c r="BM398" s="2"/>
    </row>
    <row r="399" spans="2:65" x14ac:dyDescent="0.25">
      <c r="B399" s="13" t="s">
        <v>1023</v>
      </c>
      <c r="C399" s="13" t="s">
        <v>351</v>
      </c>
      <c r="D399" s="38"/>
      <c r="E399" s="3"/>
      <c r="F399" s="2"/>
      <c r="G399" s="2"/>
      <c r="H399" s="4">
        <f t="shared" si="24"/>
        <v>380</v>
      </c>
      <c r="I399" s="3">
        <v>0</v>
      </c>
      <c r="J399" s="3"/>
      <c r="K399" s="4"/>
      <c r="L399" s="4"/>
      <c r="M399" s="3">
        <v>14</v>
      </c>
      <c r="N399" s="3"/>
      <c r="O399" s="3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>
        <f t="shared" si="25"/>
        <v>19746.349999999999</v>
      </c>
      <c r="AA399" s="32"/>
      <c r="AB399" s="33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>
        <f t="shared" si="26"/>
        <v>0</v>
      </c>
      <c r="AS399" s="32"/>
      <c r="AT399" s="33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>
        <f t="shared" si="27"/>
        <v>0</v>
      </c>
      <c r="BL399" s="7"/>
      <c r="BM399" s="2"/>
    </row>
    <row r="400" spans="2:65" x14ac:dyDescent="0.25">
      <c r="B400" s="13" t="s">
        <v>1023</v>
      </c>
      <c r="C400" s="13" t="s">
        <v>351</v>
      </c>
      <c r="D400" s="38"/>
      <c r="E400" s="3"/>
      <c r="F400" s="2"/>
      <c r="G400" s="2"/>
      <c r="H400" s="4">
        <f t="shared" si="24"/>
        <v>380</v>
      </c>
      <c r="I400" s="3">
        <v>0</v>
      </c>
      <c r="J400" s="3"/>
      <c r="K400" s="4"/>
      <c r="L400" s="4"/>
      <c r="M400" s="3">
        <v>48</v>
      </c>
      <c r="N400" s="3"/>
      <c r="O400" s="3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>
        <f t="shared" si="25"/>
        <v>19794.349999999999</v>
      </c>
      <c r="AA400" s="32"/>
      <c r="AB400" s="33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>
        <f t="shared" si="26"/>
        <v>0</v>
      </c>
      <c r="AS400" s="32"/>
      <c r="AT400" s="33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>
        <f t="shared" si="27"/>
        <v>0</v>
      </c>
      <c r="BL400" s="7"/>
      <c r="BM400" s="2"/>
    </row>
    <row r="401" spans="2:65" x14ac:dyDescent="0.25">
      <c r="B401" s="13" t="s">
        <v>1023</v>
      </c>
      <c r="C401" s="13" t="s">
        <v>351</v>
      </c>
      <c r="D401" s="38"/>
      <c r="E401" s="3"/>
      <c r="F401" s="2"/>
      <c r="G401" s="2"/>
      <c r="H401" s="4">
        <f t="shared" si="24"/>
        <v>380</v>
      </c>
      <c r="I401" s="3">
        <v>0</v>
      </c>
      <c r="J401" s="3"/>
      <c r="K401" s="4"/>
      <c r="L401" s="4"/>
      <c r="M401" s="3">
        <v>114</v>
      </c>
      <c r="N401" s="3"/>
      <c r="O401" s="3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>
        <f t="shared" si="25"/>
        <v>19908.349999999999</v>
      </c>
      <c r="AA401" s="32"/>
      <c r="AB401" s="33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>
        <f t="shared" si="26"/>
        <v>0</v>
      </c>
      <c r="AS401" s="32"/>
      <c r="AT401" s="33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>
        <f t="shared" si="27"/>
        <v>0</v>
      </c>
      <c r="BL401" s="7"/>
      <c r="BM401" s="2"/>
    </row>
    <row r="402" spans="2:65" x14ac:dyDescent="0.25">
      <c r="B402" s="13" t="s">
        <v>1023</v>
      </c>
      <c r="C402" s="13" t="s">
        <v>351</v>
      </c>
      <c r="D402" s="38"/>
      <c r="E402" s="3"/>
      <c r="F402" s="2"/>
      <c r="G402" s="2"/>
      <c r="H402" s="4">
        <f t="shared" si="24"/>
        <v>380</v>
      </c>
      <c r="I402" s="3">
        <v>0</v>
      </c>
      <c r="J402" s="3"/>
      <c r="K402" s="4"/>
      <c r="L402" s="4"/>
      <c r="M402" s="3">
        <v>228</v>
      </c>
      <c r="N402" s="3"/>
      <c r="O402" s="3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>
        <f t="shared" si="25"/>
        <v>20136.349999999999</v>
      </c>
      <c r="AA402" s="32"/>
      <c r="AB402" s="33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>
        <f t="shared" si="26"/>
        <v>0</v>
      </c>
      <c r="AS402" s="32"/>
      <c r="AT402" s="33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>
        <f t="shared" si="27"/>
        <v>0</v>
      </c>
      <c r="BL402" s="7"/>
      <c r="BM402" s="2"/>
    </row>
    <row r="403" spans="2:65" x14ac:dyDescent="0.25">
      <c r="B403" s="13" t="s">
        <v>1023</v>
      </c>
      <c r="C403" s="13" t="s">
        <v>351</v>
      </c>
      <c r="D403" s="38"/>
      <c r="E403" s="3"/>
      <c r="F403" s="2"/>
      <c r="G403" s="2"/>
      <c r="H403" s="4">
        <f t="shared" si="24"/>
        <v>380</v>
      </c>
      <c r="I403" s="3">
        <v>0</v>
      </c>
      <c r="J403" s="3"/>
      <c r="K403" s="4"/>
      <c r="L403" s="4"/>
      <c r="M403" s="3">
        <v>259</v>
      </c>
      <c r="N403" s="3"/>
      <c r="O403" s="3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>
        <f t="shared" si="25"/>
        <v>20395.349999999999</v>
      </c>
      <c r="AA403" s="32"/>
      <c r="AB403" s="33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>
        <f t="shared" si="26"/>
        <v>0</v>
      </c>
      <c r="AS403" s="32"/>
      <c r="AT403" s="33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>
        <f t="shared" si="27"/>
        <v>0</v>
      </c>
      <c r="BL403" s="7"/>
      <c r="BM403" s="2"/>
    </row>
    <row r="404" spans="2:65" x14ac:dyDescent="0.25">
      <c r="B404" s="13" t="s">
        <v>1024</v>
      </c>
      <c r="C404" s="13" t="s">
        <v>232</v>
      </c>
      <c r="D404" s="38"/>
      <c r="E404" s="3"/>
      <c r="F404" s="2"/>
      <c r="G404" s="2"/>
      <c r="H404" s="4">
        <f t="shared" si="24"/>
        <v>380</v>
      </c>
      <c r="I404" s="3">
        <v>0</v>
      </c>
      <c r="J404" s="3"/>
      <c r="K404" s="4"/>
      <c r="L404" s="4">
        <v>160</v>
      </c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>
        <f t="shared" si="25"/>
        <v>20555.349999999999</v>
      </c>
      <c r="AA404" s="32"/>
      <c r="AB404" s="33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>
        <f t="shared" si="26"/>
        <v>0</v>
      </c>
      <c r="AS404" s="32"/>
      <c r="AT404" s="33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>
        <f t="shared" si="27"/>
        <v>0</v>
      </c>
      <c r="BL404" s="7"/>
      <c r="BM404" s="2"/>
    </row>
    <row r="405" spans="2:65" x14ac:dyDescent="0.25">
      <c r="B405" s="13" t="s">
        <v>1025</v>
      </c>
      <c r="C405" s="13" t="s">
        <v>1812</v>
      </c>
      <c r="D405" s="38"/>
      <c r="E405" s="3"/>
      <c r="F405" s="2"/>
      <c r="G405" s="2"/>
      <c r="H405" s="4">
        <f t="shared" si="24"/>
        <v>380</v>
      </c>
      <c r="I405" s="3"/>
      <c r="J405" s="3">
        <v>5000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>
        <f t="shared" si="25"/>
        <v>15555.349999999999</v>
      </c>
      <c r="AA405" s="32"/>
      <c r="AB405" s="33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>
        <f t="shared" si="26"/>
        <v>0</v>
      </c>
      <c r="AS405" s="32"/>
      <c r="AT405" s="33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>
        <f t="shared" si="27"/>
        <v>0</v>
      </c>
      <c r="BL405" s="7"/>
      <c r="BM405" s="2"/>
    </row>
    <row r="406" spans="2:65" x14ac:dyDescent="0.25">
      <c r="B406" s="13" t="s">
        <v>1025</v>
      </c>
      <c r="C406" s="13" t="s">
        <v>290</v>
      </c>
      <c r="D406" s="38"/>
      <c r="E406" s="3"/>
      <c r="F406" s="2"/>
      <c r="G406" s="2"/>
      <c r="H406" s="4">
        <f t="shared" si="24"/>
        <v>380</v>
      </c>
      <c r="I406" s="3"/>
      <c r="J406" s="3">
        <v>0</v>
      </c>
      <c r="K406" s="4">
        <v>22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>
        <f t="shared" si="25"/>
        <v>15533.349999999999</v>
      </c>
      <c r="AA406" s="32"/>
      <c r="AB406" s="33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>
        <f t="shared" si="26"/>
        <v>0</v>
      </c>
      <c r="AS406" s="32"/>
      <c r="AT406" s="33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>
        <f t="shared" si="27"/>
        <v>0</v>
      </c>
      <c r="BL406" s="7"/>
      <c r="BM406" s="2"/>
    </row>
    <row r="407" spans="2:65" x14ac:dyDescent="0.25">
      <c r="B407" s="13" t="s">
        <v>1027</v>
      </c>
      <c r="C407" s="13" t="s">
        <v>1028</v>
      </c>
      <c r="D407" s="38"/>
      <c r="E407" s="3"/>
      <c r="F407" s="2"/>
      <c r="G407" s="2"/>
      <c r="H407" s="4">
        <f t="shared" si="24"/>
        <v>380</v>
      </c>
      <c r="I407" s="3">
        <v>501</v>
      </c>
      <c r="J407" s="3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>
        <f t="shared" si="25"/>
        <v>16034.349999999999</v>
      </c>
      <c r="AA407" s="32"/>
      <c r="AB407" s="33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>
        <f t="shared" si="26"/>
        <v>0</v>
      </c>
      <c r="AS407" s="32"/>
      <c r="AT407" s="33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>
        <f t="shared" si="27"/>
        <v>0</v>
      </c>
      <c r="BL407" s="7"/>
      <c r="BM407" s="2"/>
    </row>
    <row r="408" spans="2:65" x14ac:dyDescent="0.25">
      <c r="B408" s="13" t="s">
        <v>1027</v>
      </c>
      <c r="C408" s="13" t="s">
        <v>801</v>
      </c>
      <c r="D408" s="38"/>
      <c r="E408" s="3"/>
      <c r="F408" s="2"/>
      <c r="G408" s="2"/>
      <c r="H408" s="4">
        <f t="shared" si="24"/>
        <v>380</v>
      </c>
      <c r="I408" s="3">
        <v>10000</v>
      </c>
      <c r="J408" s="3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>
        <f t="shared" si="25"/>
        <v>26034.35</v>
      </c>
      <c r="AA408" s="32"/>
      <c r="AB408" s="33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>
        <f t="shared" si="26"/>
        <v>0</v>
      </c>
      <c r="AS408" s="32"/>
      <c r="AT408" s="33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>
        <f t="shared" si="27"/>
        <v>0</v>
      </c>
      <c r="BL408" s="7"/>
      <c r="BM408" s="2"/>
    </row>
    <row r="409" spans="2:65" x14ac:dyDescent="0.25">
      <c r="B409" s="13" t="s">
        <v>1029</v>
      </c>
      <c r="C409" s="13" t="s">
        <v>351</v>
      </c>
      <c r="D409" s="38"/>
      <c r="E409" s="3"/>
      <c r="F409" s="2"/>
      <c r="G409" s="2"/>
      <c r="H409" s="4">
        <f t="shared" si="24"/>
        <v>380</v>
      </c>
      <c r="I409" s="3">
        <v>0</v>
      </c>
      <c r="J409" s="3"/>
      <c r="K409" s="4"/>
      <c r="L409" s="4"/>
      <c r="M409" s="3">
        <v>27</v>
      </c>
      <c r="N409" s="3"/>
      <c r="O409" s="3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>
        <f t="shared" si="25"/>
        <v>26061.35</v>
      </c>
      <c r="AA409" s="32"/>
      <c r="AB409" s="33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>
        <f t="shared" si="26"/>
        <v>0</v>
      </c>
      <c r="AS409" s="32"/>
      <c r="AT409" s="33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>
        <f t="shared" si="27"/>
        <v>0</v>
      </c>
      <c r="BL409" s="7"/>
      <c r="BM409" s="2"/>
    </row>
    <row r="410" spans="2:65" x14ac:dyDescent="0.25">
      <c r="B410" s="13" t="s">
        <v>1029</v>
      </c>
      <c r="C410" s="13" t="s">
        <v>351</v>
      </c>
      <c r="D410" s="38"/>
      <c r="E410" s="3"/>
      <c r="F410" s="2"/>
      <c r="G410" s="2"/>
      <c r="H410" s="4">
        <f t="shared" si="24"/>
        <v>380</v>
      </c>
      <c r="I410" s="3">
        <v>0</v>
      </c>
      <c r="J410" s="3"/>
      <c r="K410" s="4"/>
      <c r="L410" s="4"/>
      <c r="M410" s="3">
        <v>25</v>
      </c>
      <c r="N410" s="3"/>
      <c r="O410" s="3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>
        <f t="shared" si="25"/>
        <v>26086.35</v>
      </c>
      <c r="AA410" s="32"/>
      <c r="AB410" s="33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>
        <f t="shared" si="26"/>
        <v>0</v>
      </c>
      <c r="AS410" s="32"/>
      <c r="AT410" s="33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>
        <f t="shared" si="27"/>
        <v>0</v>
      </c>
      <c r="BL410" s="7"/>
      <c r="BM410" s="2"/>
    </row>
    <row r="411" spans="2:65" x14ac:dyDescent="0.25">
      <c r="B411" s="13" t="s">
        <v>1029</v>
      </c>
      <c r="C411" s="13" t="s">
        <v>351</v>
      </c>
      <c r="D411" s="38"/>
      <c r="E411" s="3"/>
      <c r="F411" s="2"/>
      <c r="G411" s="2"/>
      <c r="H411" s="4">
        <f t="shared" si="24"/>
        <v>380</v>
      </c>
      <c r="I411" s="3">
        <v>0</v>
      </c>
      <c r="J411" s="3"/>
      <c r="K411" s="4"/>
      <c r="L411" s="4"/>
      <c r="M411" s="3">
        <v>7</v>
      </c>
      <c r="N411" s="3"/>
      <c r="O411" s="3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>
        <f t="shared" si="25"/>
        <v>26093.35</v>
      </c>
      <c r="AA411" s="32"/>
      <c r="AB411" s="33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>
        <f t="shared" si="26"/>
        <v>0</v>
      </c>
      <c r="AS411" s="32"/>
      <c r="AT411" s="33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>
        <f t="shared" si="27"/>
        <v>0</v>
      </c>
      <c r="BL411" s="7"/>
      <c r="BM411" s="2"/>
    </row>
    <row r="412" spans="2:65" x14ac:dyDescent="0.25">
      <c r="B412" s="13" t="s">
        <v>1029</v>
      </c>
      <c r="C412" s="13" t="s">
        <v>351</v>
      </c>
      <c r="D412" s="38"/>
      <c r="E412" s="3"/>
      <c r="F412" s="2"/>
      <c r="G412" s="2"/>
      <c r="H412" s="4">
        <f t="shared" si="24"/>
        <v>380</v>
      </c>
      <c r="I412" s="3">
        <v>0</v>
      </c>
      <c r="J412" s="3"/>
      <c r="K412" s="4"/>
      <c r="L412" s="4"/>
      <c r="M412" s="3">
        <v>14</v>
      </c>
      <c r="N412" s="3"/>
      <c r="O412" s="3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>
        <f t="shared" si="25"/>
        <v>26107.35</v>
      </c>
      <c r="AA412" s="32"/>
      <c r="AB412" s="33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>
        <f t="shared" si="26"/>
        <v>0</v>
      </c>
      <c r="AS412" s="32"/>
      <c r="AT412" s="33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>
        <f t="shared" si="27"/>
        <v>0</v>
      </c>
      <c r="BL412" s="7"/>
      <c r="BM412" s="2"/>
    </row>
    <row r="413" spans="2:65" x14ac:dyDescent="0.25">
      <c r="B413" s="13" t="s">
        <v>1029</v>
      </c>
      <c r="C413" s="13" t="s">
        <v>351</v>
      </c>
      <c r="D413" s="38"/>
      <c r="E413" s="3"/>
      <c r="F413" s="2"/>
      <c r="G413" s="2"/>
      <c r="H413" s="4">
        <f t="shared" si="24"/>
        <v>380</v>
      </c>
      <c r="I413" s="3">
        <v>0</v>
      </c>
      <c r="J413" s="3"/>
      <c r="K413" s="4"/>
      <c r="L413" s="4"/>
      <c r="M413" s="3">
        <v>48</v>
      </c>
      <c r="N413" s="3"/>
      <c r="O413" s="3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>
        <f t="shared" si="25"/>
        <v>26155.35</v>
      </c>
      <c r="AA413" s="32"/>
      <c r="AB413" s="33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>
        <f t="shared" si="26"/>
        <v>0</v>
      </c>
      <c r="AS413" s="32"/>
      <c r="AT413" s="33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>
        <f t="shared" si="27"/>
        <v>0</v>
      </c>
      <c r="BL413" s="7"/>
      <c r="BM413" s="2"/>
    </row>
    <row r="414" spans="2:65" x14ac:dyDescent="0.25">
      <c r="B414" s="13" t="s">
        <v>1029</v>
      </c>
      <c r="C414" s="13" t="s">
        <v>351</v>
      </c>
      <c r="D414" s="38"/>
      <c r="E414" s="3"/>
      <c r="F414" s="2"/>
      <c r="G414" s="2"/>
      <c r="H414" s="4">
        <f t="shared" si="24"/>
        <v>380</v>
      </c>
      <c r="I414" s="3">
        <v>0</v>
      </c>
      <c r="J414" s="3"/>
      <c r="K414" s="4"/>
      <c r="L414" s="4"/>
      <c r="M414" s="3">
        <v>114</v>
      </c>
      <c r="N414" s="3"/>
      <c r="O414" s="3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>
        <f t="shared" si="25"/>
        <v>26269.35</v>
      </c>
      <c r="AA414" s="32"/>
      <c r="AB414" s="33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>
        <f t="shared" si="26"/>
        <v>0</v>
      </c>
      <c r="AS414" s="32"/>
      <c r="AT414" s="33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>
        <f t="shared" si="27"/>
        <v>0</v>
      </c>
      <c r="BL414" s="7"/>
      <c r="BM414" s="2"/>
    </row>
    <row r="415" spans="2:65" x14ac:dyDescent="0.25">
      <c r="B415" s="13" t="s">
        <v>1029</v>
      </c>
      <c r="C415" s="13" t="s">
        <v>351</v>
      </c>
      <c r="D415" s="38"/>
      <c r="E415" s="3"/>
      <c r="F415" s="2"/>
      <c r="G415" s="2"/>
      <c r="H415" s="4">
        <f t="shared" si="24"/>
        <v>380</v>
      </c>
      <c r="I415" s="3">
        <v>0</v>
      </c>
      <c r="J415" s="3"/>
      <c r="K415" s="4"/>
      <c r="L415" s="4"/>
      <c r="M415" s="3">
        <v>228</v>
      </c>
      <c r="N415" s="3"/>
      <c r="O415" s="3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>
        <f t="shared" si="25"/>
        <v>26497.35</v>
      </c>
      <c r="AA415" s="32"/>
      <c r="AB415" s="33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>
        <f t="shared" si="26"/>
        <v>0</v>
      </c>
      <c r="AS415" s="32"/>
      <c r="AT415" s="33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>
        <f t="shared" si="27"/>
        <v>0</v>
      </c>
      <c r="BL415" s="7"/>
      <c r="BM415" s="2"/>
    </row>
    <row r="416" spans="2:65" x14ac:dyDescent="0.25">
      <c r="B416" s="13" t="s">
        <v>1029</v>
      </c>
      <c r="C416" s="13" t="s">
        <v>351</v>
      </c>
      <c r="D416" s="38"/>
      <c r="E416" s="3"/>
      <c r="F416" s="2"/>
      <c r="G416" s="2"/>
      <c r="H416" s="4">
        <f t="shared" si="24"/>
        <v>380</v>
      </c>
      <c r="I416" s="3">
        <v>0</v>
      </c>
      <c r="J416" s="3"/>
      <c r="K416" s="4"/>
      <c r="L416" s="4"/>
      <c r="M416" s="3">
        <v>259</v>
      </c>
      <c r="N416" s="3"/>
      <c r="O416" s="3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>
        <f t="shared" si="25"/>
        <v>26756.35</v>
      </c>
      <c r="AA416" s="32"/>
      <c r="AB416" s="33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>
        <f t="shared" si="26"/>
        <v>0</v>
      </c>
      <c r="AS416" s="32"/>
      <c r="AT416" s="33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>
        <f t="shared" si="27"/>
        <v>0</v>
      </c>
      <c r="BL416" s="7"/>
      <c r="BM416" s="2"/>
    </row>
    <row r="417" spans="2:65" x14ac:dyDescent="0.25">
      <c r="B417" s="13" t="s">
        <v>1030</v>
      </c>
      <c r="C417" s="13" t="s">
        <v>351</v>
      </c>
      <c r="D417" s="38"/>
      <c r="E417" s="3"/>
      <c r="F417" s="2"/>
      <c r="G417" s="2"/>
      <c r="H417" s="4">
        <f t="shared" si="24"/>
        <v>380</v>
      </c>
      <c r="I417" s="3">
        <v>0</v>
      </c>
      <c r="J417" s="3"/>
      <c r="K417" s="4"/>
      <c r="L417" s="4"/>
      <c r="M417" s="3">
        <v>27</v>
      </c>
      <c r="N417" s="3"/>
      <c r="O417" s="3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>
        <f t="shared" si="25"/>
        <v>26783.35</v>
      </c>
      <c r="AA417" s="32"/>
      <c r="AB417" s="33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>
        <f t="shared" si="26"/>
        <v>0</v>
      </c>
      <c r="AS417" s="32"/>
      <c r="AT417" s="33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>
        <f t="shared" si="27"/>
        <v>0</v>
      </c>
      <c r="BL417" s="7"/>
      <c r="BM417" s="2"/>
    </row>
    <row r="418" spans="2:65" x14ac:dyDescent="0.25">
      <c r="B418" s="13" t="s">
        <v>1030</v>
      </c>
      <c r="C418" s="13" t="s">
        <v>351</v>
      </c>
      <c r="D418" s="38"/>
      <c r="E418" s="3"/>
      <c r="F418" s="2"/>
      <c r="G418" s="2"/>
      <c r="H418" s="4">
        <f t="shared" si="24"/>
        <v>380</v>
      </c>
      <c r="I418" s="3">
        <v>0</v>
      </c>
      <c r="J418" s="3"/>
      <c r="K418" s="4"/>
      <c r="L418" s="4"/>
      <c r="M418" s="3">
        <v>25</v>
      </c>
      <c r="N418" s="3"/>
      <c r="O418" s="3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>
        <f t="shared" si="25"/>
        <v>26808.35</v>
      </c>
      <c r="AA418" s="32"/>
      <c r="AB418" s="33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>
        <f t="shared" si="26"/>
        <v>0</v>
      </c>
      <c r="AS418" s="32"/>
      <c r="AT418" s="33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>
        <f t="shared" si="27"/>
        <v>0</v>
      </c>
      <c r="BL418" s="7"/>
      <c r="BM418" s="2"/>
    </row>
    <row r="419" spans="2:65" x14ac:dyDescent="0.25">
      <c r="B419" s="13" t="s">
        <v>1030</v>
      </c>
      <c r="C419" s="13" t="s">
        <v>351</v>
      </c>
      <c r="D419" s="38"/>
      <c r="E419" s="3"/>
      <c r="F419" s="2"/>
      <c r="G419" s="2"/>
      <c r="H419" s="4">
        <f t="shared" si="24"/>
        <v>380</v>
      </c>
      <c r="I419" s="3">
        <v>0</v>
      </c>
      <c r="J419" s="3"/>
      <c r="K419" s="4"/>
      <c r="L419" s="4"/>
      <c r="M419" s="3">
        <v>7</v>
      </c>
      <c r="N419" s="3"/>
      <c r="O419" s="3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>
        <f t="shared" si="25"/>
        <v>26815.35</v>
      </c>
      <c r="AA419" s="32"/>
      <c r="AB419" s="33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>
        <f t="shared" si="26"/>
        <v>0</v>
      </c>
      <c r="AS419" s="32"/>
      <c r="AT419" s="33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>
        <f t="shared" si="27"/>
        <v>0</v>
      </c>
      <c r="BL419" s="7"/>
      <c r="BM419" s="2"/>
    </row>
    <row r="420" spans="2:65" x14ac:dyDescent="0.25">
      <c r="B420" s="13" t="s">
        <v>1030</v>
      </c>
      <c r="C420" s="13" t="s">
        <v>351</v>
      </c>
      <c r="D420" s="38"/>
      <c r="E420" s="3"/>
      <c r="F420" s="2"/>
      <c r="G420" s="2"/>
      <c r="H420" s="4">
        <f t="shared" si="24"/>
        <v>380</v>
      </c>
      <c r="I420" s="3">
        <v>0</v>
      </c>
      <c r="J420" s="3"/>
      <c r="K420" s="4"/>
      <c r="L420" s="4"/>
      <c r="M420" s="3">
        <v>14</v>
      </c>
      <c r="N420" s="3"/>
      <c r="O420" s="3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>
        <f t="shared" si="25"/>
        <v>26829.35</v>
      </c>
      <c r="AA420" s="32"/>
      <c r="AB420" s="33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>
        <f t="shared" si="26"/>
        <v>0</v>
      </c>
      <c r="AS420" s="32"/>
      <c r="AT420" s="33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>
        <f t="shared" si="27"/>
        <v>0</v>
      </c>
      <c r="BL420" s="7"/>
      <c r="BM420" s="2"/>
    </row>
    <row r="421" spans="2:65" x14ac:dyDescent="0.25">
      <c r="B421" s="13" t="s">
        <v>1030</v>
      </c>
      <c r="C421" s="13" t="s">
        <v>351</v>
      </c>
      <c r="D421" s="38"/>
      <c r="E421" s="3"/>
      <c r="F421" s="2"/>
      <c r="G421" s="2"/>
      <c r="H421" s="4">
        <f t="shared" si="24"/>
        <v>380</v>
      </c>
      <c r="I421" s="3">
        <v>0</v>
      </c>
      <c r="J421" s="3"/>
      <c r="K421" s="4"/>
      <c r="L421" s="4"/>
      <c r="M421" s="3">
        <v>48</v>
      </c>
      <c r="N421" s="3"/>
      <c r="O421" s="3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>
        <f t="shared" si="25"/>
        <v>26877.35</v>
      </c>
      <c r="AA421" s="32"/>
      <c r="AB421" s="33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>
        <f t="shared" si="26"/>
        <v>0</v>
      </c>
      <c r="AS421" s="32"/>
      <c r="AT421" s="33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>
        <f t="shared" si="27"/>
        <v>0</v>
      </c>
      <c r="BL421" s="7"/>
      <c r="BM421" s="2"/>
    </row>
    <row r="422" spans="2:65" x14ac:dyDescent="0.25">
      <c r="B422" s="13" t="s">
        <v>1030</v>
      </c>
      <c r="C422" s="13" t="s">
        <v>351</v>
      </c>
      <c r="D422" s="38"/>
      <c r="E422" s="3"/>
      <c r="F422" s="2"/>
      <c r="G422" s="2"/>
      <c r="H422" s="4">
        <f t="shared" si="24"/>
        <v>380</v>
      </c>
      <c r="I422" s="3">
        <v>0</v>
      </c>
      <c r="J422" s="3"/>
      <c r="K422" s="4"/>
      <c r="L422" s="4"/>
      <c r="M422" s="3">
        <v>114</v>
      </c>
      <c r="N422" s="3"/>
      <c r="O422" s="3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>
        <f t="shared" si="25"/>
        <v>26991.35</v>
      </c>
      <c r="AA422" s="32"/>
      <c r="AB422" s="33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>
        <f t="shared" si="26"/>
        <v>0</v>
      </c>
      <c r="AS422" s="32"/>
      <c r="AT422" s="33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>
        <f t="shared" si="27"/>
        <v>0</v>
      </c>
      <c r="BL422" s="7"/>
      <c r="BM422" s="2"/>
    </row>
    <row r="423" spans="2:65" x14ac:dyDescent="0.25">
      <c r="B423" s="13" t="s">
        <v>1030</v>
      </c>
      <c r="C423" s="13" t="s">
        <v>351</v>
      </c>
      <c r="D423" s="38"/>
      <c r="E423" s="3"/>
      <c r="F423" s="2"/>
      <c r="G423" s="2"/>
      <c r="H423" s="4">
        <f t="shared" si="24"/>
        <v>380</v>
      </c>
      <c r="I423" s="3">
        <v>0</v>
      </c>
      <c r="J423" s="3"/>
      <c r="K423" s="4"/>
      <c r="L423" s="4"/>
      <c r="M423" s="3">
        <v>228</v>
      </c>
      <c r="N423" s="3"/>
      <c r="O423" s="3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>
        <f t="shared" si="25"/>
        <v>27219.35</v>
      </c>
      <c r="AA423" s="32"/>
      <c r="AB423" s="33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>
        <f t="shared" si="26"/>
        <v>0</v>
      </c>
      <c r="AS423" s="32"/>
      <c r="AT423" s="33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>
        <f t="shared" si="27"/>
        <v>0</v>
      </c>
      <c r="BL423" s="7"/>
      <c r="BM423" s="2"/>
    </row>
    <row r="424" spans="2:65" x14ac:dyDescent="0.25">
      <c r="B424" s="13" t="s">
        <v>1030</v>
      </c>
      <c r="C424" s="13" t="s">
        <v>351</v>
      </c>
      <c r="D424" s="38"/>
      <c r="E424" s="3"/>
      <c r="F424" s="2"/>
      <c r="G424" s="2"/>
      <c r="H424" s="4">
        <f t="shared" si="24"/>
        <v>380</v>
      </c>
      <c r="I424" s="3">
        <v>0</v>
      </c>
      <c r="J424" s="3"/>
      <c r="K424" s="4"/>
      <c r="L424" s="4"/>
      <c r="M424" s="3">
        <v>259</v>
      </c>
      <c r="N424" s="3"/>
      <c r="O424" s="3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>
        <f t="shared" si="25"/>
        <v>27478.35</v>
      </c>
      <c r="AA424" s="32"/>
      <c r="AB424" s="33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>
        <f t="shared" si="26"/>
        <v>0</v>
      </c>
      <c r="AS424" s="32"/>
      <c r="AT424" s="33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>
        <f t="shared" si="27"/>
        <v>0</v>
      </c>
      <c r="BL424" s="7"/>
      <c r="BM424" s="2"/>
    </row>
    <row r="425" spans="2:65" x14ac:dyDescent="0.25">
      <c r="B425" s="13" t="s">
        <v>1030</v>
      </c>
      <c r="C425" s="13" t="s">
        <v>1779</v>
      </c>
      <c r="D425" s="38"/>
      <c r="E425" s="3"/>
      <c r="F425" s="2"/>
      <c r="G425" s="2"/>
      <c r="H425" s="4">
        <f t="shared" si="24"/>
        <v>380</v>
      </c>
      <c r="I425" s="3">
        <v>50000</v>
      </c>
      <c r="J425" s="3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>
        <f t="shared" si="25"/>
        <v>77478.350000000006</v>
      </c>
      <c r="AA425" s="32"/>
      <c r="AB425" s="33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>
        <f t="shared" si="26"/>
        <v>0</v>
      </c>
      <c r="AS425" s="32"/>
      <c r="AT425" s="33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>
        <f t="shared" si="27"/>
        <v>0</v>
      </c>
      <c r="BL425" s="7"/>
      <c r="BM425" s="2"/>
    </row>
    <row r="426" spans="2:65" x14ac:dyDescent="0.25">
      <c r="B426" s="13" t="s">
        <v>1031</v>
      </c>
      <c r="C426" s="13" t="s">
        <v>351</v>
      </c>
      <c r="D426" s="38"/>
      <c r="E426" s="3"/>
      <c r="F426" s="2"/>
      <c r="G426" s="2"/>
      <c r="H426" s="4">
        <f t="shared" si="24"/>
        <v>380</v>
      </c>
      <c r="I426" s="3">
        <v>0</v>
      </c>
      <c r="J426" s="3"/>
      <c r="K426" s="4"/>
      <c r="L426" s="4"/>
      <c r="M426" s="3">
        <v>27</v>
      </c>
      <c r="N426" s="3"/>
      <c r="O426" s="3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>
        <f t="shared" si="25"/>
        <v>77505.350000000006</v>
      </c>
      <c r="AA426" s="32"/>
      <c r="AB426" s="33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>
        <f t="shared" si="26"/>
        <v>0</v>
      </c>
      <c r="AS426" s="32"/>
      <c r="AT426" s="33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>
        <f t="shared" si="27"/>
        <v>0</v>
      </c>
      <c r="BL426" s="7"/>
      <c r="BM426" s="2"/>
    </row>
    <row r="427" spans="2:65" x14ac:dyDescent="0.25">
      <c r="B427" s="13" t="s">
        <v>1031</v>
      </c>
      <c r="C427" s="13" t="s">
        <v>351</v>
      </c>
      <c r="D427" s="38"/>
      <c r="E427" s="3"/>
      <c r="F427" s="2"/>
      <c r="G427" s="2"/>
      <c r="H427" s="4">
        <f t="shared" si="24"/>
        <v>380</v>
      </c>
      <c r="I427" s="3">
        <v>0</v>
      </c>
      <c r="J427" s="3"/>
      <c r="K427" s="4"/>
      <c r="L427" s="4"/>
      <c r="M427" s="3">
        <v>25</v>
      </c>
      <c r="N427" s="3"/>
      <c r="O427" s="3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>
        <f t="shared" si="25"/>
        <v>77530.350000000006</v>
      </c>
      <c r="AA427" s="32"/>
      <c r="AB427" s="33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>
        <f t="shared" si="26"/>
        <v>0</v>
      </c>
      <c r="AS427" s="32"/>
      <c r="AT427" s="33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>
        <f t="shared" si="27"/>
        <v>0</v>
      </c>
      <c r="BL427" s="7"/>
      <c r="BM427" s="2"/>
    </row>
    <row r="428" spans="2:65" x14ac:dyDescent="0.25">
      <c r="B428" s="13" t="s">
        <v>1031</v>
      </c>
      <c r="C428" s="13" t="s">
        <v>351</v>
      </c>
      <c r="D428" s="38"/>
      <c r="E428" s="3"/>
      <c r="F428" s="2"/>
      <c r="G428" s="2"/>
      <c r="H428" s="4">
        <f t="shared" si="24"/>
        <v>380</v>
      </c>
      <c r="I428" s="3">
        <v>0</v>
      </c>
      <c r="J428" s="3"/>
      <c r="K428" s="4"/>
      <c r="L428" s="4"/>
      <c r="M428" s="3">
        <v>7</v>
      </c>
      <c r="N428" s="3"/>
      <c r="O428" s="3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>
        <f t="shared" si="25"/>
        <v>77537.350000000006</v>
      </c>
      <c r="AA428" s="32"/>
      <c r="AB428" s="33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>
        <f t="shared" si="26"/>
        <v>0</v>
      </c>
      <c r="AS428" s="32"/>
      <c r="AT428" s="33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>
        <f t="shared" si="27"/>
        <v>0</v>
      </c>
      <c r="BL428" s="7"/>
      <c r="BM428" s="2"/>
    </row>
    <row r="429" spans="2:65" x14ac:dyDescent="0.25">
      <c r="B429" s="13" t="s">
        <v>1031</v>
      </c>
      <c r="C429" s="13" t="s">
        <v>351</v>
      </c>
      <c r="D429" s="38"/>
      <c r="E429" s="3"/>
      <c r="F429" s="2"/>
      <c r="G429" s="2"/>
      <c r="H429" s="4">
        <f t="shared" si="24"/>
        <v>380</v>
      </c>
      <c r="I429" s="3">
        <v>0</v>
      </c>
      <c r="J429" s="3"/>
      <c r="K429" s="4"/>
      <c r="L429" s="4"/>
      <c r="M429" s="3">
        <v>14</v>
      </c>
      <c r="N429" s="3"/>
      <c r="O429" s="3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>
        <f t="shared" si="25"/>
        <v>77551.350000000006</v>
      </c>
      <c r="AA429" s="32"/>
      <c r="AB429" s="33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>
        <f t="shared" si="26"/>
        <v>0</v>
      </c>
      <c r="AS429" s="32"/>
      <c r="AT429" s="33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>
        <f t="shared" si="27"/>
        <v>0</v>
      </c>
      <c r="BL429" s="7"/>
      <c r="BM429" s="2"/>
    </row>
    <row r="430" spans="2:65" x14ac:dyDescent="0.25">
      <c r="B430" s="13" t="s">
        <v>1031</v>
      </c>
      <c r="C430" s="13" t="s">
        <v>351</v>
      </c>
      <c r="D430" s="38"/>
      <c r="E430" s="3"/>
      <c r="F430" s="2"/>
      <c r="G430" s="2"/>
      <c r="H430" s="4">
        <f t="shared" si="24"/>
        <v>380</v>
      </c>
      <c r="I430" s="3">
        <v>0</v>
      </c>
      <c r="J430" s="3"/>
      <c r="K430" s="4"/>
      <c r="L430" s="4"/>
      <c r="M430" s="3">
        <v>48</v>
      </c>
      <c r="N430" s="3"/>
      <c r="O430" s="3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>
        <f t="shared" si="25"/>
        <v>77599.350000000006</v>
      </c>
      <c r="AA430" s="32"/>
      <c r="AB430" s="33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>
        <f t="shared" si="26"/>
        <v>0</v>
      </c>
      <c r="AS430" s="32"/>
      <c r="AT430" s="33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>
        <f t="shared" si="27"/>
        <v>0</v>
      </c>
      <c r="BL430" s="7"/>
      <c r="BM430" s="2"/>
    </row>
    <row r="431" spans="2:65" x14ac:dyDescent="0.25">
      <c r="B431" s="13" t="s">
        <v>1031</v>
      </c>
      <c r="C431" s="13" t="s">
        <v>351</v>
      </c>
      <c r="D431" s="38"/>
      <c r="E431" s="3"/>
      <c r="F431" s="2"/>
      <c r="G431" s="2"/>
      <c r="H431" s="4">
        <f t="shared" si="24"/>
        <v>380</v>
      </c>
      <c r="I431" s="3">
        <v>0</v>
      </c>
      <c r="J431" s="3"/>
      <c r="K431" s="4"/>
      <c r="L431" s="4"/>
      <c r="M431" s="3">
        <v>114</v>
      </c>
      <c r="N431" s="3"/>
      <c r="O431" s="3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>
        <f t="shared" si="25"/>
        <v>77713.350000000006</v>
      </c>
      <c r="AA431" s="32"/>
      <c r="AB431" s="33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>
        <f t="shared" si="26"/>
        <v>0</v>
      </c>
      <c r="AS431" s="32"/>
      <c r="AT431" s="33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>
        <f t="shared" si="27"/>
        <v>0</v>
      </c>
      <c r="BL431" s="7"/>
      <c r="BM431" s="2"/>
    </row>
    <row r="432" spans="2:65" x14ac:dyDescent="0.25">
      <c r="B432" s="13" t="s">
        <v>1031</v>
      </c>
      <c r="C432" s="13" t="s">
        <v>351</v>
      </c>
      <c r="D432" s="38"/>
      <c r="E432" s="3"/>
      <c r="F432" s="2"/>
      <c r="G432" s="2"/>
      <c r="H432" s="4">
        <f t="shared" si="24"/>
        <v>380</v>
      </c>
      <c r="I432" s="3">
        <v>0</v>
      </c>
      <c r="J432" s="3"/>
      <c r="K432" s="4"/>
      <c r="L432" s="4"/>
      <c r="M432" s="3">
        <v>228</v>
      </c>
      <c r="N432" s="3"/>
      <c r="O432" s="3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>
        <f t="shared" si="25"/>
        <v>77941.350000000006</v>
      </c>
      <c r="AA432" s="32"/>
      <c r="AB432" s="33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>
        <f t="shared" si="26"/>
        <v>0</v>
      </c>
      <c r="AS432" s="32"/>
      <c r="AT432" s="33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>
        <f t="shared" si="27"/>
        <v>0</v>
      </c>
      <c r="BL432" s="7"/>
      <c r="BM432" s="2"/>
    </row>
    <row r="433" spans="2:65" x14ac:dyDescent="0.25">
      <c r="B433" s="13" t="s">
        <v>1031</v>
      </c>
      <c r="C433" s="13" t="s">
        <v>351</v>
      </c>
      <c r="D433" s="38"/>
      <c r="E433" s="3"/>
      <c r="F433" s="2"/>
      <c r="G433" s="2"/>
      <c r="H433" s="4">
        <f t="shared" si="24"/>
        <v>380</v>
      </c>
      <c r="I433" s="3">
        <v>0</v>
      </c>
      <c r="J433" s="3"/>
      <c r="K433" s="4"/>
      <c r="L433" s="4"/>
      <c r="M433" s="3">
        <v>259</v>
      </c>
      <c r="N433" s="3"/>
      <c r="O433" s="3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>
        <f t="shared" si="25"/>
        <v>78200.350000000006</v>
      </c>
      <c r="AA433" s="32"/>
      <c r="AB433" s="33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>
        <f t="shared" si="26"/>
        <v>0</v>
      </c>
      <c r="AS433" s="32"/>
      <c r="AT433" s="33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>
        <f t="shared" si="27"/>
        <v>0</v>
      </c>
      <c r="BL433" s="7"/>
      <c r="BM433" s="2"/>
    </row>
    <row r="434" spans="2:65" x14ac:dyDescent="0.25">
      <c r="B434" s="13" t="s">
        <v>1032</v>
      </c>
      <c r="C434" s="36" t="s">
        <v>1033</v>
      </c>
      <c r="D434" s="38"/>
      <c r="E434" s="3"/>
      <c r="F434" s="2"/>
      <c r="G434" s="2"/>
      <c r="H434" s="4">
        <f t="shared" si="24"/>
        <v>380</v>
      </c>
      <c r="I434" s="3">
        <v>25000</v>
      </c>
      <c r="J434" s="3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>
        <f t="shared" si="25"/>
        <v>103200.35</v>
      </c>
      <c r="AA434" s="32"/>
      <c r="AB434" s="33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>
        <f t="shared" si="26"/>
        <v>0</v>
      </c>
      <c r="AS434" s="32"/>
      <c r="AT434" s="33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>
        <f t="shared" si="27"/>
        <v>0</v>
      </c>
      <c r="BL434" s="7"/>
      <c r="BM434" s="2"/>
    </row>
    <row r="435" spans="2:65" x14ac:dyDescent="0.25">
      <c r="B435" s="13" t="s">
        <v>1032</v>
      </c>
      <c r="C435" s="36" t="s">
        <v>1033</v>
      </c>
      <c r="D435" s="38"/>
      <c r="E435" s="3"/>
      <c r="F435" s="2"/>
      <c r="G435" s="2"/>
      <c r="H435" s="4">
        <f t="shared" si="24"/>
        <v>380</v>
      </c>
      <c r="I435" s="3">
        <v>25000</v>
      </c>
      <c r="J435" s="3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>
        <f t="shared" si="25"/>
        <v>128200.35</v>
      </c>
      <c r="AA435" s="32"/>
      <c r="AB435" s="33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>
        <f t="shared" si="26"/>
        <v>0</v>
      </c>
      <c r="AS435" s="32"/>
      <c r="AT435" s="33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>
        <f t="shared" si="27"/>
        <v>0</v>
      </c>
      <c r="BL435" s="7"/>
      <c r="BM435" s="2"/>
    </row>
    <row r="436" spans="2:65" x14ac:dyDescent="0.25">
      <c r="B436" s="13" t="s">
        <v>1032</v>
      </c>
      <c r="C436" s="13" t="s">
        <v>1779</v>
      </c>
      <c r="D436" s="38"/>
      <c r="E436" s="3"/>
      <c r="F436" s="2"/>
      <c r="G436" s="2"/>
      <c r="H436" s="4">
        <f t="shared" si="24"/>
        <v>380</v>
      </c>
      <c r="I436" s="3">
        <v>25000</v>
      </c>
      <c r="J436" s="3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>
        <f t="shared" si="25"/>
        <v>153200.35</v>
      </c>
      <c r="AA436" s="32"/>
      <c r="AB436" s="33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>
        <f t="shared" si="26"/>
        <v>0</v>
      </c>
      <c r="AS436" s="32"/>
      <c r="AT436" s="33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>
        <f t="shared" si="27"/>
        <v>0</v>
      </c>
      <c r="BL436" s="7"/>
      <c r="BM436" s="2"/>
    </row>
    <row r="437" spans="2:65" x14ac:dyDescent="0.25">
      <c r="B437" s="13" t="s">
        <v>1032</v>
      </c>
      <c r="C437" s="13" t="s">
        <v>456</v>
      </c>
      <c r="D437" s="38"/>
      <c r="E437" s="3"/>
      <c r="F437" s="2"/>
      <c r="G437" s="2"/>
      <c r="H437" s="4">
        <f t="shared" si="24"/>
        <v>380</v>
      </c>
      <c r="I437" s="3">
        <v>25000</v>
      </c>
      <c r="J437" s="3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>
        <f t="shared" si="25"/>
        <v>178200.35</v>
      </c>
      <c r="AA437" s="32"/>
      <c r="AB437" s="33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>
        <f t="shared" si="26"/>
        <v>0</v>
      </c>
      <c r="AS437" s="32"/>
      <c r="AT437" s="33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>
        <f t="shared" si="27"/>
        <v>0</v>
      </c>
      <c r="BL437" s="7"/>
      <c r="BM437" s="2"/>
    </row>
    <row r="438" spans="2:65" x14ac:dyDescent="0.25">
      <c r="B438" s="13" t="s">
        <v>1034</v>
      </c>
      <c r="C438" s="13" t="s">
        <v>335</v>
      </c>
      <c r="D438" s="38"/>
      <c r="E438" s="3"/>
      <c r="F438" s="2"/>
      <c r="G438" s="2"/>
      <c r="H438" s="4">
        <f t="shared" si="24"/>
        <v>380</v>
      </c>
      <c r="I438" s="3"/>
      <c r="J438" s="3">
        <v>0</v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>
        <v>150000</v>
      </c>
      <c r="X438" s="4"/>
      <c r="Y438" s="4"/>
      <c r="Z438" s="4">
        <f t="shared" si="25"/>
        <v>28200.350000000006</v>
      </c>
      <c r="AA438" s="32"/>
      <c r="AB438" s="33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>
        <f t="shared" si="26"/>
        <v>0</v>
      </c>
      <c r="AS438" s="32"/>
      <c r="AT438" s="33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>
        <f t="shared" si="27"/>
        <v>0</v>
      </c>
      <c r="BL438" s="7"/>
      <c r="BM438" s="2"/>
    </row>
    <row r="439" spans="2:65" x14ac:dyDescent="0.25">
      <c r="B439" s="13" t="s">
        <v>1035</v>
      </c>
      <c r="C439" s="13" t="s">
        <v>1036</v>
      </c>
      <c r="D439" s="38"/>
      <c r="E439" s="3"/>
      <c r="F439" s="2"/>
      <c r="G439" s="2"/>
      <c r="H439" s="4">
        <f t="shared" si="24"/>
        <v>380</v>
      </c>
      <c r="I439" s="3">
        <v>1200</v>
      </c>
      <c r="J439" s="3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>
        <f t="shared" si="25"/>
        <v>29400.350000000006</v>
      </c>
      <c r="AA439" s="32"/>
      <c r="AB439" s="33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>
        <f t="shared" si="26"/>
        <v>0</v>
      </c>
      <c r="AS439" s="32"/>
      <c r="AT439" s="33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>
        <f t="shared" si="27"/>
        <v>0</v>
      </c>
      <c r="BL439" s="7"/>
      <c r="BM439" s="2"/>
    </row>
    <row r="440" spans="2:65" x14ac:dyDescent="0.25">
      <c r="B440" s="13" t="s">
        <v>1037</v>
      </c>
      <c r="C440" s="13" t="s">
        <v>351</v>
      </c>
      <c r="D440" s="38"/>
      <c r="E440" s="3"/>
      <c r="F440" s="2"/>
      <c r="G440" s="2"/>
      <c r="H440" s="4">
        <f t="shared" si="24"/>
        <v>380</v>
      </c>
      <c r="I440" s="3">
        <v>0</v>
      </c>
      <c r="J440" s="3"/>
      <c r="K440" s="4"/>
      <c r="L440" s="4"/>
      <c r="M440" s="3">
        <v>328</v>
      </c>
      <c r="N440" s="3"/>
      <c r="O440" s="3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>
        <f t="shared" si="25"/>
        <v>29728.350000000006</v>
      </c>
      <c r="AA440" s="32"/>
      <c r="AB440" s="33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>
        <f t="shared" si="26"/>
        <v>0</v>
      </c>
      <c r="AS440" s="32"/>
      <c r="AT440" s="33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>
        <f t="shared" si="27"/>
        <v>0</v>
      </c>
      <c r="BL440" s="7"/>
      <c r="BM440" s="2"/>
    </row>
    <row r="441" spans="2:65" x14ac:dyDescent="0.25">
      <c r="B441" s="13" t="s">
        <v>1038</v>
      </c>
      <c r="C441" s="13" t="s">
        <v>351</v>
      </c>
      <c r="D441" s="38"/>
      <c r="E441" s="3"/>
      <c r="F441" s="2"/>
      <c r="G441" s="2"/>
      <c r="H441" s="4">
        <f t="shared" si="24"/>
        <v>380</v>
      </c>
      <c r="I441" s="3">
        <v>0</v>
      </c>
      <c r="J441" s="3"/>
      <c r="K441" s="4"/>
      <c r="L441" s="4"/>
      <c r="M441" s="3">
        <v>27</v>
      </c>
      <c r="N441" s="3"/>
      <c r="O441" s="3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>
        <f t="shared" si="25"/>
        <v>29755.350000000006</v>
      </c>
      <c r="AA441" s="32"/>
      <c r="AB441" s="33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>
        <f t="shared" si="26"/>
        <v>0</v>
      </c>
      <c r="AS441" s="32"/>
      <c r="AT441" s="33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>
        <f t="shared" si="27"/>
        <v>0</v>
      </c>
      <c r="BL441" s="7"/>
      <c r="BM441" s="2"/>
    </row>
    <row r="442" spans="2:65" x14ac:dyDescent="0.25">
      <c r="B442" s="13" t="s">
        <v>1038</v>
      </c>
      <c r="C442" s="13" t="s">
        <v>351</v>
      </c>
      <c r="D442" s="38"/>
      <c r="E442" s="3"/>
      <c r="F442" s="2"/>
      <c r="G442" s="2"/>
      <c r="H442" s="4">
        <f t="shared" si="24"/>
        <v>380</v>
      </c>
      <c r="I442" s="3">
        <v>0</v>
      </c>
      <c r="J442" s="3"/>
      <c r="K442" s="4"/>
      <c r="L442" s="4"/>
      <c r="M442" s="3">
        <v>25</v>
      </c>
      <c r="N442" s="3"/>
      <c r="O442" s="3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>
        <f t="shared" si="25"/>
        <v>29780.350000000006</v>
      </c>
      <c r="AA442" s="32"/>
      <c r="AB442" s="33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>
        <f t="shared" si="26"/>
        <v>0</v>
      </c>
      <c r="AS442" s="32"/>
      <c r="AT442" s="33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>
        <f t="shared" si="27"/>
        <v>0</v>
      </c>
      <c r="BL442" s="7"/>
      <c r="BM442" s="2"/>
    </row>
    <row r="443" spans="2:65" x14ac:dyDescent="0.25">
      <c r="B443" s="13" t="s">
        <v>1038</v>
      </c>
      <c r="C443" s="13" t="s">
        <v>351</v>
      </c>
      <c r="D443" s="38"/>
      <c r="E443" s="3"/>
      <c r="F443" s="2"/>
      <c r="G443" s="2"/>
      <c r="H443" s="4">
        <f t="shared" si="24"/>
        <v>380</v>
      </c>
      <c r="I443" s="3">
        <v>0</v>
      </c>
      <c r="J443" s="3"/>
      <c r="K443" s="4"/>
      <c r="L443" s="4"/>
      <c r="M443" s="3">
        <v>7</v>
      </c>
      <c r="N443" s="3"/>
      <c r="O443" s="3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>
        <f t="shared" si="25"/>
        <v>29787.350000000006</v>
      </c>
      <c r="AA443" s="32"/>
      <c r="AB443" s="33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>
        <f t="shared" si="26"/>
        <v>0</v>
      </c>
      <c r="AS443" s="32"/>
      <c r="AT443" s="33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>
        <f t="shared" si="27"/>
        <v>0</v>
      </c>
      <c r="BL443" s="7"/>
      <c r="BM443" s="2"/>
    </row>
    <row r="444" spans="2:65" x14ac:dyDescent="0.25">
      <c r="B444" s="13" t="s">
        <v>1038</v>
      </c>
      <c r="C444" s="13" t="s">
        <v>351</v>
      </c>
      <c r="D444" s="38"/>
      <c r="E444" s="3"/>
      <c r="F444" s="2"/>
      <c r="G444" s="2"/>
      <c r="H444" s="4">
        <f t="shared" si="24"/>
        <v>380</v>
      </c>
      <c r="I444" s="3">
        <v>0</v>
      </c>
      <c r="J444" s="3"/>
      <c r="K444" s="4"/>
      <c r="L444" s="4"/>
      <c r="M444" s="3">
        <v>14</v>
      </c>
      <c r="N444" s="3"/>
      <c r="O444" s="3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>
        <f t="shared" si="25"/>
        <v>29801.350000000006</v>
      </c>
      <c r="AA444" s="32"/>
      <c r="AB444" s="33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>
        <f t="shared" si="26"/>
        <v>0</v>
      </c>
      <c r="AS444" s="32"/>
      <c r="AT444" s="33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>
        <f t="shared" si="27"/>
        <v>0</v>
      </c>
      <c r="BL444" s="7"/>
      <c r="BM444" s="2"/>
    </row>
    <row r="445" spans="2:65" x14ac:dyDescent="0.25">
      <c r="B445" s="13" t="s">
        <v>1038</v>
      </c>
      <c r="C445" s="13" t="s">
        <v>351</v>
      </c>
      <c r="D445" s="38"/>
      <c r="E445" s="3"/>
      <c r="F445" s="2"/>
      <c r="G445" s="2"/>
      <c r="H445" s="4">
        <f t="shared" si="24"/>
        <v>380</v>
      </c>
      <c r="I445" s="3">
        <v>0</v>
      </c>
      <c r="J445" s="3"/>
      <c r="K445" s="4"/>
      <c r="L445" s="4"/>
      <c r="M445" s="3">
        <v>48</v>
      </c>
      <c r="N445" s="3"/>
      <c r="O445" s="3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>
        <f t="shared" si="25"/>
        <v>29849.350000000006</v>
      </c>
      <c r="AA445" s="32"/>
      <c r="AB445" s="33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>
        <f t="shared" si="26"/>
        <v>0</v>
      </c>
      <c r="AS445" s="32"/>
      <c r="AT445" s="33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>
        <f t="shared" si="27"/>
        <v>0</v>
      </c>
      <c r="BL445" s="7"/>
      <c r="BM445" s="2"/>
    </row>
    <row r="446" spans="2:65" x14ac:dyDescent="0.25">
      <c r="B446" s="13" t="s">
        <v>1038</v>
      </c>
      <c r="C446" s="13" t="s">
        <v>351</v>
      </c>
      <c r="D446" s="38"/>
      <c r="E446" s="3"/>
      <c r="F446" s="2"/>
      <c r="G446" s="2"/>
      <c r="H446" s="4">
        <f t="shared" si="24"/>
        <v>380</v>
      </c>
      <c r="I446" s="3">
        <v>0</v>
      </c>
      <c r="J446" s="3"/>
      <c r="K446" s="4"/>
      <c r="L446" s="4"/>
      <c r="M446" s="3">
        <v>114</v>
      </c>
      <c r="N446" s="3"/>
      <c r="O446" s="3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>
        <f t="shared" si="25"/>
        <v>29963.350000000006</v>
      </c>
      <c r="AA446" s="32"/>
      <c r="AB446" s="33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>
        <f t="shared" si="26"/>
        <v>0</v>
      </c>
      <c r="AS446" s="32"/>
      <c r="AT446" s="33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>
        <f t="shared" si="27"/>
        <v>0</v>
      </c>
      <c r="BL446" s="7"/>
      <c r="BM446" s="2"/>
    </row>
    <row r="447" spans="2:65" x14ac:dyDescent="0.25">
      <c r="B447" s="13" t="s">
        <v>1038</v>
      </c>
      <c r="C447" s="13" t="s">
        <v>351</v>
      </c>
      <c r="D447" s="38"/>
      <c r="E447" s="3"/>
      <c r="F447" s="2"/>
      <c r="G447" s="2"/>
      <c r="H447" s="4">
        <f t="shared" si="24"/>
        <v>380</v>
      </c>
      <c r="I447" s="3">
        <v>0</v>
      </c>
      <c r="J447" s="3"/>
      <c r="K447" s="4"/>
      <c r="L447" s="4"/>
      <c r="M447" s="3">
        <v>228</v>
      </c>
      <c r="N447" s="3"/>
      <c r="O447" s="3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>
        <f t="shared" si="25"/>
        <v>30191.350000000006</v>
      </c>
      <c r="AA447" s="32"/>
      <c r="AB447" s="33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>
        <f t="shared" si="26"/>
        <v>0</v>
      </c>
      <c r="AS447" s="32"/>
      <c r="AT447" s="33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>
        <f t="shared" si="27"/>
        <v>0</v>
      </c>
      <c r="BL447" s="7"/>
      <c r="BM447" s="2"/>
    </row>
    <row r="448" spans="2:65" x14ac:dyDescent="0.25">
      <c r="B448" s="13" t="s">
        <v>1038</v>
      </c>
      <c r="C448" s="13" t="s">
        <v>351</v>
      </c>
      <c r="D448" s="38"/>
      <c r="E448" s="3"/>
      <c r="F448" s="2"/>
      <c r="G448" s="2"/>
      <c r="H448" s="4">
        <f t="shared" si="24"/>
        <v>380</v>
      </c>
      <c r="I448" s="3">
        <v>0</v>
      </c>
      <c r="J448" s="3"/>
      <c r="K448" s="4"/>
      <c r="L448" s="4"/>
      <c r="M448" s="3">
        <v>259</v>
      </c>
      <c r="N448" s="3"/>
      <c r="O448" s="3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>
        <f t="shared" si="25"/>
        <v>30450.350000000006</v>
      </c>
      <c r="AA448" s="32"/>
      <c r="AB448" s="33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>
        <f t="shared" si="26"/>
        <v>0</v>
      </c>
      <c r="AS448" s="32"/>
      <c r="AT448" s="33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>
        <f t="shared" si="27"/>
        <v>0</v>
      </c>
      <c r="BL448" s="7"/>
      <c r="BM448" s="2"/>
    </row>
    <row r="449" spans="2:65" x14ac:dyDescent="0.25">
      <c r="B449" s="13" t="s">
        <v>1039</v>
      </c>
      <c r="C449" s="13" t="s">
        <v>787</v>
      </c>
      <c r="D449" s="38"/>
      <c r="E449" s="3"/>
      <c r="F449" s="2"/>
      <c r="G449" s="2"/>
      <c r="H449" s="4">
        <f t="shared" si="24"/>
        <v>380</v>
      </c>
      <c r="I449" s="3">
        <v>2500</v>
      </c>
      <c r="J449" s="3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>
        <f t="shared" si="25"/>
        <v>32950.350000000006</v>
      </c>
      <c r="AA449" s="32"/>
      <c r="AB449" s="33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>
        <f t="shared" si="26"/>
        <v>0</v>
      </c>
      <c r="AS449" s="32"/>
      <c r="AT449" s="33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>
        <f t="shared" si="27"/>
        <v>0</v>
      </c>
      <c r="BL449" s="7"/>
      <c r="BM449" s="2"/>
    </row>
    <row r="450" spans="2:65" x14ac:dyDescent="0.25">
      <c r="B450" s="13" t="s">
        <v>1040</v>
      </c>
      <c r="C450" s="13" t="s">
        <v>351</v>
      </c>
      <c r="D450" s="38"/>
      <c r="E450" s="3"/>
      <c r="F450" s="2"/>
      <c r="G450" s="2"/>
      <c r="H450" s="4">
        <f t="shared" si="24"/>
        <v>380</v>
      </c>
      <c r="I450" s="3">
        <v>0</v>
      </c>
      <c r="J450" s="3"/>
      <c r="K450" s="4"/>
      <c r="L450" s="4"/>
      <c r="M450" s="3">
        <v>820</v>
      </c>
      <c r="N450" s="3"/>
      <c r="O450" s="3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>
        <f t="shared" si="25"/>
        <v>33770.350000000006</v>
      </c>
      <c r="AA450" s="32"/>
      <c r="AB450" s="33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>
        <f t="shared" si="26"/>
        <v>0</v>
      </c>
      <c r="AS450" s="32"/>
      <c r="AT450" s="33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>
        <f t="shared" si="27"/>
        <v>0</v>
      </c>
      <c r="BL450" s="7"/>
      <c r="BM450" s="2"/>
    </row>
    <row r="451" spans="2:65" x14ac:dyDescent="0.25">
      <c r="B451" s="13" t="s">
        <v>1041</v>
      </c>
      <c r="C451" s="13" t="s">
        <v>351</v>
      </c>
      <c r="D451" s="38"/>
      <c r="E451" s="3"/>
      <c r="F451" s="2"/>
      <c r="G451" s="2"/>
      <c r="H451" s="4">
        <f t="shared" si="24"/>
        <v>380</v>
      </c>
      <c r="I451" s="3">
        <v>0</v>
      </c>
      <c r="J451" s="3"/>
      <c r="K451" s="4"/>
      <c r="L451" s="4"/>
      <c r="M451" s="3">
        <v>27</v>
      </c>
      <c r="N451" s="3"/>
      <c r="O451" s="3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>
        <f t="shared" si="25"/>
        <v>33797.350000000006</v>
      </c>
      <c r="AA451" s="32"/>
      <c r="AB451" s="33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>
        <f t="shared" si="26"/>
        <v>0</v>
      </c>
      <c r="AS451" s="32"/>
      <c r="AT451" s="33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>
        <f t="shared" si="27"/>
        <v>0</v>
      </c>
      <c r="BL451" s="7"/>
      <c r="BM451" s="2"/>
    </row>
    <row r="452" spans="2:65" x14ac:dyDescent="0.25">
      <c r="B452" s="13" t="s">
        <v>1041</v>
      </c>
      <c r="C452" s="13" t="s">
        <v>351</v>
      </c>
      <c r="D452" s="38"/>
      <c r="E452" s="3"/>
      <c r="F452" s="2"/>
      <c r="G452" s="2"/>
      <c r="H452" s="4">
        <f t="shared" ref="H452:H515" si="28">H451+D452+E452-G452-F452</f>
        <v>380</v>
      </c>
      <c r="I452" s="3">
        <v>0</v>
      </c>
      <c r="J452" s="3"/>
      <c r="K452" s="4"/>
      <c r="L452" s="4"/>
      <c r="M452" s="3">
        <v>25</v>
      </c>
      <c r="N452" s="3"/>
      <c r="O452" s="3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>
        <f t="shared" ref="Z452:Z515" si="29">Z451+(I452+L452+M452+N452+O452+R452+S452+T452+U452+V452)-(J452+K452+P452+Q452+W452+X452+Y452)</f>
        <v>33822.350000000006</v>
      </c>
      <c r="AA452" s="32"/>
      <c r="AB452" s="33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>
        <f t="shared" ref="AR452:AR515" si="30">AR451+(AA452+AD452+AE452+AF452+AG452+AJ452+AK452+AL452+AM452+AN452)-(AB452+AC452+AH452+AI452+AO452+AP452+AQ452)</f>
        <v>0</v>
      </c>
      <c r="AS452" s="32"/>
      <c r="AT452" s="33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>
        <f t="shared" ref="BJ452:BJ515" si="31">BJ451+(AS452+AV452+AW452+AX452+AY452+BB452+BC452+BD452+BE452+BF452)-(AT452+AU452+AZ452+BA452+BG452+BH452+BI452)</f>
        <v>0</v>
      </c>
      <c r="BL452" s="7"/>
      <c r="BM452" s="2"/>
    </row>
    <row r="453" spans="2:65" x14ac:dyDescent="0.25">
      <c r="B453" s="13" t="s">
        <v>1041</v>
      </c>
      <c r="C453" s="13" t="s">
        <v>351</v>
      </c>
      <c r="D453" s="38"/>
      <c r="E453" s="3"/>
      <c r="F453" s="2"/>
      <c r="G453" s="2"/>
      <c r="H453" s="4">
        <f t="shared" si="28"/>
        <v>380</v>
      </c>
      <c r="I453" s="3">
        <v>0</v>
      </c>
      <c r="J453" s="3"/>
      <c r="K453" s="4"/>
      <c r="L453" s="4"/>
      <c r="M453" s="3">
        <v>7</v>
      </c>
      <c r="N453" s="3"/>
      <c r="O453" s="3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>
        <f t="shared" si="29"/>
        <v>33829.350000000006</v>
      </c>
      <c r="AA453" s="32"/>
      <c r="AB453" s="33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>
        <f t="shared" si="30"/>
        <v>0</v>
      </c>
      <c r="AS453" s="32"/>
      <c r="AT453" s="33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>
        <f t="shared" si="31"/>
        <v>0</v>
      </c>
      <c r="BL453" s="7"/>
      <c r="BM453" s="2"/>
    </row>
    <row r="454" spans="2:65" x14ac:dyDescent="0.25">
      <c r="B454" s="13" t="s">
        <v>1041</v>
      </c>
      <c r="C454" s="13" t="s">
        <v>351</v>
      </c>
      <c r="D454" s="38"/>
      <c r="E454" s="3"/>
      <c r="F454" s="2"/>
      <c r="G454" s="2"/>
      <c r="H454" s="4">
        <f t="shared" si="28"/>
        <v>380</v>
      </c>
      <c r="I454" s="3">
        <v>0</v>
      </c>
      <c r="J454" s="3"/>
      <c r="K454" s="4"/>
      <c r="L454" s="4"/>
      <c r="M454" s="3">
        <v>14</v>
      </c>
      <c r="N454" s="3"/>
      <c r="O454" s="3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>
        <f t="shared" si="29"/>
        <v>33843.350000000006</v>
      </c>
      <c r="AA454" s="32"/>
      <c r="AB454" s="33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>
        <f t="shared" si="30"/>
        <v>0</v>
      </c>
      <c r="AS454" s="32"/>
      <c r="AT454" s="33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>
        <f t="shared" si="31"/>
        <v>0</v>
      </c>
      <c r="BL454" s="7"/>
      <c r="BM454" s="2"/>
    </row>
    <row r="455" spans="2:65" x14ac:dyDescent="0.25">
      <c r="B455" s="13" t="s">
        <v>1041</v>
      </c>
      <c r="C455" s="13" t="s">
        <v>351</v>
      </c>
      <c r="D455" s="38"/>
      <c r="E455" s="3"/>
      <c r="F455" s="2"/>
      <c r="G455" s="2"/>
      <c r="H455" s="4">
        <f t="shared" si="28"/>
        <v>380</v>
      </c>
      <c r="I455" s="3">
        <v>0</v>
      </c>
      <c r="J455" s="3"/>
      <c r="K455" s="4"/>
      <c r="L455" s="4"/>
      <c r="M455" s="3">
        <v>48</v>
      </c>
      <c r="N455" s="3"/>
      <c r="O455" s="3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>
        <f t="shared" si="29"/>
        <v>33891.350000000006</v>
      </c>
      <c r="AA455" s="32"/>
      <c r="AB455" s="33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>
        <f t="shared" si="30"/>
        <v>0</v>
      </c>
      <c r="AS455" s="32"/>
      <c r="AT455" s="33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>
        <f t="shared" si="31"/>
        <v>0</v>
      </c>
      <c r="BL455" s="7"/>
      <c r="BM455" s="2"/>
    </row>
    <row r="456" spans="2:65" x14ac:dyDescent="0.25">
      <c r="B456" s="13" t="s">
        <v>1041</v>
      </c>
      <c r="C456" s="13" t="s">
        <v>351</v>
      </c>
      <c r="D456" s="38"/>
      <c r="E456" s="3"/>
      <c r="F456" s="2"/>
      <c r="G456" s="2"/>
      <c r="H456" s="4">
        <f t="shared" si="28"/>
        <v>380</v>
      </c>
      <c r="I456" s="3">
        <v>0</v>
      </c>
      <c r="J456" s="3"/>
      <c r="K456" s="4"/>
      <c r="L456" s="4"/>
      <c r="M456" s="3">
        <v>114</v>
      </c>
      <c r="N456" s="3"/>
      <c r="O456" s="3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>
        <f t="shared" si="29"/>
        <v>34005.350000000006</v>
      </c>
      <c r="AA456" s="32"/>
      <c r="AB456" s="33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>
        <f t="shared" si="30"/>
        <v>0</v>
      </c>
      <c r="AS456" s="32"/>
      <c r="AT456" s="33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>
        <f t="shared" si="31"/>
        <v>0</v>
      </c>
      <c r="BL456" s="7"/>
      <c r="BM456" s="2"/>
    </row>
    <row r="457" spans="2:65" x14ac:dyDescent="0.25">
      <c r="B457" s="13" t="s">
        <v>1041</v>
      </c>
      <c r="C457" s="13" t="s">
        <v>351</v>
      </c>
      <c r="D457" s="38"/>
      <c r="E457" s="3"/>
      <c r="F457" s="2"/>
      <c r="G457" s="2"/>
      <c r="H457" s="4">
        <f t="shared" si="28"/>
        <v>380</v>
      </c>
      <c r="I457" s="3">
        <v>0</v>
      </c>
      <c r="J457" s="3"/>
      <c r="K457" s="4"/>
      <c r="L457" s="4"/>
      <c r="M457" s="3">
        <v>228</v>
      </c>
      <c r="N457" s="3"/>
      <c r="O457" s="3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>
        <f t="shared" si="29"/>
        <v>34233.350000000006</v>
      </c>
      <c r="AA457" s="32"/>
      <c r="AB457" s="33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>
        <f t="shared" si="30"/>
        <v>0</v>
      </c>
      <c r="AS457" s="32"/>
      <c r="AT457" s="33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>
        <f t="shared" si="31"/>
        <v>0</v>
      </c>
      <c r="BL457" s="7"/>
      <c r="BM457" s="2"/>
    </row>
    <row r="458" spans="2:65" x14ac:dyDescent="0.25">
      <c r="B458" s="13" t="s">
        <v>1041</v>
      </c>
      <c r="C458" s="13" t="s">
        <v>351</v>
      </c>
      <c r="D458" s="38"/>
      <c r="E458" s="3"/>
      <c r="F458" s="2"/>
      <c r="G458" s="2"/>
      <c r="H458" s="4">
        <f t="shared" si="28"/>
        <v>380</v>
      </c>
      <c r="I458" s="3">
        <v>0</v>
      </c>
      <c r="J458" s="3"/>
      <c r="K458" s="4"/>
      <c r="L458" s="4"/>
      <c r="M458" s="3">
        <v>259</v>
      </c>
      <c r="N458" s="3"/>
      <c r="O458" s="3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>
        <f t="shared" si="29"/>
        <v>34492.350000000006</v>
      </c>
      <c r="AA458" s="32"/>
      <c r="AB458" s="33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>
        <f t="shared" si="30"/>
        <v>0</v>
      </c>
      <c r="AS458" s="32"/>
      <c r="AT458" s="33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>
        <f t="shared" si="31"/>
        <v>0</v>
      </c>
      <c r="BL458" s="7"/>
      <c r="BM458" s="2"/>
    </row>
    <row r="459" spans="2:65" x14ac:dyDescent="0.25">
      <c r="B459" s="13" t="s">
        <v>1042</v>
      </c>
      <c r="C459" s="13" t="s">
        <v>351</v>
      </c>
      <c r="D459" s="38"/>
      <c r="E459" s="3"/>
      <c r="F459" s="2"/>
      <c r="G459" s="2"/>
      <c r="H459" s="4">
        <f t="shared" si="28"/>
        <v>380</v>
      </c>
      <c r="I459" s="3">
        <v>0</v>
      </c>
      <c r="J459" s="3"/>
      <c r="K459" s="4"/>
      <c r="L459" s="4"/>
      <c r="M459" s="3">
        <v>820</v>
      </c>
      <c r="N459" s="3"/>
      <c r="O459" s="3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>
        <f t="shared" si="29"/>
        <v>35312.350000000006</v>
      </c>
      <c r="AA459" s="32"/>
      <c r="AB459" s="33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>
        <f t="shared" si="30"/>
        <v>0</v>
      </c>
      <c r="AS459" s="32"/>
      <c r="AT459" s="33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>
        <f t="shared" si="31"/>
        <v>0</v>
      </c>
      <c r="BL459" s="7"/>
      <c r="BM459" s="2"/>
    </row>
    <row r="460" spans="2:65" x14ac:dyDescent="0.25">
      <c r="B460" s="13" t="s">
        <v>1042</v>
      </c>
      <c r="C460" s="13" t="s">
        <v>1043</v>
      </c>
      <c r="D460" s="38"/>
      <c r="E460" s="3"/>
      <c r="F460" s="2"/>
      <c r="G460" s="2"/>
      <c r="H460" s="4">
        <f t="shared" si="28"/>
        <v>380</v>
      </c>
      <c r="I460" s="3">
        <v>5000</v>
      </c>
      <c r="J460" s="3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>
        <f t="shared" si="29"/>
        <v>40312.350000000006</v>
      </c>
      <c r="AA460" s="32"/>
      <c r="AB460" s="33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>
        <f t="shared" si="30"/>
        <v>0</v>
      </c>
      <c r="AS460" s="32"/>
      <c r="AT460" s="33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>
        <f t="shared" si="31"/>
        <v>0</v>
      </c>
      <c r="BL460" s="7"/>
      <c r="BM460" s="2"/>
    </row>
    <row r="461" spans="2:65" x14ac:dyDescent="0.25">
      <c r="B461" s="13" t="s">
        <v>1042</v>
      </c>
      <c r="C461" s="13" t="s">
        <v>801</v>
      </c>
      <c r="D461" s="38"/>
      <c r="E461" s="3"/>
      <c r="F461" s="2"/>
      <c r="G461" s="2"/>
      <c r="H461" s="4">
        <f t="shared" si="28"/>
        <v>380</v>
      </c>
      <c r="I461" s="3">
        <v>10000</v>
      </c>
      <c r="J461" s="3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>
        <f t="shared" si="29"/>
        <v>50312.350000000006</v>
      </c>
      <c r="AA461" s="32"/>
      <c r="AB461" s="33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>
        <f t="shared" si="30"/>
        <v>0</v>
      </c>
      <c r="AS461" s="32"/>
      <c r="AT461" s="33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>
        <f t="shared" si="31"/>
        <v>0</v>
      </c>
      <c r="BL461" s="7"/>
      <c r="BM461" s="2"/>
    </row>
    <row r="462" spans="2:65" x14ac:dyDescent="0.25">
      <c r="B462" s="13" t="s">
        <v>1044</v>
      </c>
      <c r="C462" s="13" t="s">
        <v>351</v>
      </c>
      <c r="D462" s="38"/>
      <c r="E462" s="3"/>
      <c r="F462" s="2"/>
      <c r="G462" s="2"/>
      <c r="H462" s="4">
        <f t="shared" si="28"/>
        <v>380</v>
      </c>
      <c r="I462" s="3">
        <v>0</v>
      </c>
      <c r="J462" s="3"/>
      <c r="K462" s="4"/>
      <c r="L462" s="4"/>
      <c r="M462" s="3">
        <v>27</v>
      </c>
      <c r="N462" s="3"/>
      <c r="O462" s="3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>
        <f t="shared" si="29"/>
        <v>50339.350000000006</v>
      </c>
      <c r="AA462" s="32"/>
      <c r="AB462" s="33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>
        <f t="shared" si="30"/>
        <v>0</v>
      </c>
      <c r="AS462" s="32"/>
      <c r="AT462" s="33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>
        <f t="shared" si="31"/>
        <v>0</v>
      </c>
      <c r="BL462" s="7"/>
      <c r="BM462" s="2"/>
    </row>
    <row r="463" spans="2:65" x14ac:dyDescent="0.25">
      <c r="B463" s="13" t="s">
        <v>1044</v>
      </c>
      <c r="C463" s="13" t="s">
        <v>351</v>
      </c>
      <c r="D463" s="38"/>
      <c r="E463" s="3"/>
      <c r="F463" s="2"/>
      <c r="G463" s="2"/>
      <c r="H463" s="4">
        <f t="shared" si="28"/>
        <v>380</v>
      </c>
      <c r="I463" s="3">
        <v>0</v>
      </c>
      <c r="J463" s="3"/>
      <c r="K463" s="4"/>
      <c r="L463" s="4"/>
      <c r="M463" s="3">
        <v>25</v>
      </c>
      <c r="N463" s="3"/>
      <c r="O463" s="3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>
        <f t="shared" si="29"/>
        <v>50364.350000000006</v>
      </c>
      <c r="AA463" s="32"/>
      <c r="AB463" s="33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>
        <f t="shared" si="30"/>
        <v>0</v>
      </c>
      <c r="AS463" s="32"/>
      <c r="AT463" s="33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>
        <f t="shared" si="31"/>
        <v>0</v>
      </c>
      <c r="BL463" s="7"/>
      <c r="BM463" s="2"/>
    </row>
    <row r="464" spans="2:65" x14ac:dyDescent="0.25">
      <c r="B464" s="13" t="s">
        <v>1044</v>
      </c>
      <c r="C464" s="13" t="s">
        <v>351</v>
      </c>
      <c r="D464" s="38"/>
      <c r="E464" s="3"/>
      <c r="F464" s="2"/>
      <c r="G464" s="2"/>
      <c r="H464" s="4">
        <f t="shared" si="28"/>
        <v>380</v>
      </c>
      <c r="I464" s="3">
        <v>0</v>
      </c>
      <c r="J464" s="3"/>
      <c r="K464" s="4"/>
      <c r="L464" s="4"/>
      <c r="M464" s="3">
        <v>7</v>
      </c>
      <c r="N464" s="3"/>
      <c r="O464" s="3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>
        <f t="shared" si="29"/>
        <v>50371.350000000006</v>
      </c>
      <c r="AA464" s="32"/>
      <c r="AB464" s="33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>
        <f t="shared" si="30"/>
        <v>0</v>
      </c>
      <c r="AS464" s="32"/>
      <c r="AT464" s="33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>
        <f t="shared" si="31"/>
        <v>0</v>
      </c>
      <c r="BL464" s="7"/>
      <c r="BM464" s="2"/>
    </row>
    <row r="465" spans="2:65" x14ac:dyDescent="0.25">
      <c r="B465" s="13" t="s">
        <v>1044</v>
      </c>
      <c r="C465" s="13" t="s">
        <v>351</v>
      </c>
      <c r="D465" s="38"/>
      <c r="E465" s="3"/>
      <c r="F465" s="2"/>
      <c r="G465" s="2"/>
      <c r="H465" s="4">
        <f t="shared" si="28"/>
        <v>380</v>
      </c>
      <c r="I465" s="3">
        <v>0</v>
      </c>
      <c r="J465" s="3"/>
      <c r="K465" s="4"/>
      <c r="L465" s="4"/>
      <c r="M465" s="3">
        <v>14</v>
      </c>
      <c r="N465" s="3"/>
      <c r="O465" s="3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>
        <f t="shared" si="29"/>
        <v>50385.350000000006</v>
      </c>
      <c r="AA465" s="32"/>
      <c r="AB465" s="33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>
        <f t="shared" si="30"/>
        <v>0</v>
      </c>
      <c r="AS465" s="32"/>
      <c r="AT465" s="33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>
        <f t="shared" si="31"/>
        <v>0</v>
      </c>
      <c r="BL465" s="7"/>
      <c r="BM465" s="2"/>
    </row>
    <row r="466" spans="2:65" x14ac:dyDescent="0.25">
      <c r="B466" s="13" t="s">
        <v>1044</v>
      </c>
      <c r="C466" s="13" t="s">
        <v>351</v>
      </c>
      <c r="D466" s="38"/>
      <c r="E466" s="3"/>
      <c r="F466" s="2"/>
      <c r="G466" s="2"/>
      <c r="H466" s="4">
        <f t="shared" si="28"/>
        <v>380</v>
      </c>
      <c r="I466" s="3">
        <v>0</v>
      </c>
      <c r="J466" s="3"/>
      <c r="K466" s="4"/>
      <c r="L466" s="4"/>
      <c r="M466" s="3">
        <v>48</v>
      </c>
      <c r="N466" s="3"/>
      <c r="O466" s="3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>
        <f t="shared" si="29"/>
        <v>50433.350000000006</v>
      </c>
      <c r="AA466" s="32"/>
      <c r="AB466" s="33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>
        <f t="shared" si="30"/>
        <v>0</v>
      </c>
      <c r="AS466" s="32"/>
      <c r="AT466" s="33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>
        <f t="shared" si="31"/>
        <v>0</v>
      </c>
      <c r="BL466" s="7"/>
      <c r="BM466" s="2"/>
    </row>
    <row r="467" spans="2:65" x14ac:dyDescent="0.25">
      <c r="B467" s="13" t="s">
        <v>1044</v>
      </c>
      <c r="C467" s="13" t="s">
        <v>351</v>
      </c>
      <c r="D467" s="38"/>
      <c r="E467" s="3"/>
      <c r="F467" s="2"/>
      <c r="G467" s="2"/>
      <c r="H467" s="4">
        <f t="shared" si="28"/>
        <v>380</v>
      </c>
      <c r="I467" s="3">
        <v>0</v>
      </c>
      <c r="J467" s="3"/>
      <c r="K467" s="4"/>
      <c r="L467" s="4"/>
      <c r="M467" s="3">
        <v>114</v>
      </c>
      <c r="N467" s="3"/>
      <c r="O467" s="3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>
        <f t="shared" si="29"/>
        <v>50547.350000000006</v>
      </c>
      <c r="AA467" s="32"/>
      <c r="AB467" s="33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>
        <f t="shared" si="30"/>
        <v>0</v>
      </c>
      <c r="AS467" s="32"/>
      <c r="AT467" s="33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>
        <f t="shared" si="31"/>
        <v>0</v>
      </c>
      <c r="BL467" s="7"/>
      <c r="BM467" s="2"/>
    </row>
    <row r="468" spans="2:65" x14ac:dyDescent="0.25">
      <c r="B468" s="13" t="s">
        <v>1044</v>
      </c>
      <c r="C468" s="13" t="s">
        <v>351</v>
      </c>
      <c r="D468" s="38"/>
      <c r="E468" s="3"/>
      <c r="F468" s="2"/>
      <c r="G468" s="2"/>
      <c r="H468" s="4">
        <f t="shared" si="28"/>
        <v>380</v>
      </c>
      <c r="I468" s="3">
        <v>0</v>
      </c>
      <c r="J468" s="3"/>
      <c r="K468" s="4"/>
      <c r="L468" s="4"/>
      <c r="M468" s="3">
        <v>228</v>
      </c>
      <c r="N468" s="3"/>
      <c r="O468" s="3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>
        <f t="shared" si="29"/>
        <v>50775.350000000006</v>
      </c>
      <c r="AA468" s="32"/>
      <c r="AB468" s="33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>
        <f t="shared" si="30"/>
        <v>0</v>
      </c>
      <c r="AS468" s="32"/>
      <c r="AT468" s="33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>
        <f t="shared" si="31"/>
        <v>0</v>
      </c>
      <c r="BL468" s="7"/>
      <c r="BM468" s="2"/>
    </row>
    <row r="469" spans="2:65" x14ac:dyDescent="0.25">
      <c r="B469" s="13" t="s">
        <v>1044</v>
      </c>
      <c r="C469" s="13" t="s">
        <v>351</v>
      </c>
      <c r="D469" s="38"/>
      <c r="E469" s="3"/>
      <c r="F469" s="2"/>
      <c r="G469" s="2"/>
      <c r="H469" s="4">
        <f t="shared" si="28"/>
        <v>380</v>
      </c>
      <c r="I469" s="3">
        <v>0</v>
      </c>
      <c r="J469" s="3"/>
      <c r="K469" s="4"/>
      <c r="L469" s="4"/>
      <c r="M469" s="3">
        <v>259</v>
      </c>
      <c r="N469" s="3"/>
      <c r="O469" s="3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>
        <f t="shared" si="29"/>
        <v>51034.350000000006</v>
      </c>
      <c r="AA469" s="32"/>
      <c r="AB469" s="33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>
        <f t="shared" si="30"/>
        <v>0</v>
      </c>
      <c r="AS469" s="32"/>
      <c r="AT469" s="33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>
        <f t="shared" si="31"/>
        <v>0</v>
      </c>
      <c r="BL469" s="7"/>
      <c r="BM469" s="2"/>
    </row>
    <row r="470" spans="2:65" x14ac:dyDescent="0.25">
      <c r="B470" s="13" t="s">
        <v>1044</v>
      </c>
      <c r="C470" s="13" t="s">
        <v>232</v>
      </c>
      <c r="D470" s="38"/>
      <c r="E470" s="3"/>
      <c r="F470" s="2"/>
      <c r="G470" s="2"/>
      <c r="H470" s="4">
        <f t="shared" si="28"/>
        <v>380</v>
      </c>
      <c r="I470" s="3">
        <v>0</v>
      </c>
      <c r="J470" s="3"/>
      <c r="K470" s="4"/>
      <c r="L470" s="4">
        <v>628</v>
      </c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>
        <f t="shared" si="29"/>
        <v>51662.350000000006</v>
      </c>
      <c r="AA470" s="32"/>
      <c r="AB470" s="33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>
        <f t="shared" si="30"/>
        <v>0</v>
      </c>
      <c r="AS470" s="32"/>
      <c r="AT470" s="33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>
        <f t="shared" si="31"/>
        <v>0</v>
      </c>
      <c r="BL470" s="7"/>
      <c r="BM470" s="2"/>
    </row>
    <row r="471" spans="2:65" x14ac:dyDescent="0.25">
      <c r="B471" s="13" t="s">
        <v>1046</v>
      </c>
      <c r="C471" s="13" t="s">
        <v>547</v>
      </c>
      <c r="D471" s="38"/>
      <c r="E471" s="3"/>
      <c r="F471" s="2"/>
      <c r="G471" s="2"/>
      <c r="H471" s="4">
        <f t="shared" si="28"/>
        <v>380</v>
      </c>
      <c r="I471" s="3">
        <v>0</v>
      </c>
      <c r="J471" s="3"/>
      <c r="K471" s="4"/>
      <c r="L471" s="4"/>
      <c r="M471" s="4"/>
      <c r="N471" s="4"/>
      <c r="O471" s="4"/>
      <c r="P471" s="4"/>
      <c r="Q471" s="4"/>
      <c r="R471" s="4"/>
      <c r="S471" s="4"/>
      <c r="T471" s="3">
        <v>1489</v>
      </c>
      <c r="U471" s="3"/>
      <c r="V471" s="3"/>
      <c r="W471" s="4"/>
      <c r="X471" s="4"/>
      <c r="Y471" s="4"/>
      <c r="Z471" s="4">
        <f t="shared" si="29"/>
        <v>53151.350000000006</v>
      </c>
      <c r="AA471" s="32"/>
      <c r="AB471" s="33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>
        <f t="shared" si="30"/>
        <v>0</v>
      </c>
      <c r="AS471" s="32"/>
      <c r="AT471" s="33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>
        <f t="shared" si="31"/>
        <v>0</v>
      </c>
      <c r="BL471" s="7"/>
      <c r="BM471" s="2"/>
    </row>
    <row r="472" spans="2:65" x14ac:dyDescent="0.25">
      <c r="B472" s="13" t="s">
        <v>1046</v>
      </c>
      <c r="C472" s="13" t="s">
        <v>547</v>
      </c>
      <c r="D472" s="38"/>
      <c r="E472" s="3"/>
      <c r="F472" s="2"/>
      <c r="G472" s="2"/>
      <c r="H472" s="4">
        <f t="shared" si="28"/>
        <v>380</v>
      </c>
      <c r="I472" s="3">
        <v>0</v>
      </c>
      <c r="J472" s="3"/>
      <c r="K472" s="4"/>
      <c r="L472" s="4"/>
      <c r="M472" s="4"/>
      <c r="N472" s="4"/>
      <c r="O472" s="4"/>
      <c r="P472" s="4"/>
      <c r="Q472" s="4"/>
      <c r="R472" s="4"/>
      <c r="S472" s="4"/>
      <c r="T472" s="3">
        <v>10020</v>
      </c>
      <c r="U472" s="3"/>
      <c r="V472" s="3"/>
      <c r="W472" s="4"/>
      <c r="X472" s="4"/>
      <c r="Y472" s="4"/>
      <c r="Z472" s="4">
        <f t="shared" si="29"/>
        <v>63171.350000000006</v>
      </c>
      <c r="AA472" s="32"/>
      <c r="AB472" s="33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>
        <f t="shared" si="30"/>
        <v>0</v>
      </c>
      <c r="AS472" s="32"/>
      <c r="AT472" s="33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>
        <f t="shared" si="31"/>
        <v>0</v>
      </c>
      <c r="BL472" s="7"/>
      <c r="BM472" s="2"/>
    </row>
    <row r="473" spans="2:65" x14ac:dyDescent="0.25">
      <c r="B473" s="13" t="s">
        <v>1046</v>
      </c>
      <c r="C473" s="13" t="s">
        <v>547</v>
      </c>
      <c r="D473" s="38"/>
      <c r="E473" s="3"/>
      <c r="F473" s="2"/>
      <c r="G473" s="2"/>
      <c r="H473" s="4">
        <f t="shared" si="28"/>
        <v>380</v>
      </c>
      <c r="I473" s="3">
        <v>0</v>
      </c>
      <c r="J473" s="3"/>
      <c r="K473" s="4"/>
      <c r="L473" s="4"/>
      <c r="M473" s="4"/>
      <c r="N473" s="4"/>
      <c r="O473" s="4"/>
      <c r="P473" s="4"/>
      <c r="Q473" s="4"/>
      <c r="R473" s="4"/>
      <c r="S473" s="4"/>
      <c r="T473" s="3">
        <v>4977</v>
      </c>
      <c r="U473" s="3"/>
      <c r="V473" s="3"/>
      <c r="W473" s="4"/>
      <c r="X473" s="4"/>
      <c r="Y473" s="4"/>
      <c r="Z473" s="4">
        <f t="shared" si="29"/>
        <v>68148.350000000006</v>
      </c>
      <c r="AA473" s="32"/>
      <c r="AB473" s="33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>
        <f t="shared" si="30"/>
        <v>0</v>
      </c>
      <c r="AS473" s="32"/>
      <c r="AT473" s="33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>
        <f t="shared" si="31"/>
        <v>0</v>
      </c>
      <c r="BL473" s="7"/>
      <c r="BM473" s="2"/>
    </row>
    <row r="474" spans="2:65" x14ac:dyDescent="0.25">
      <c r="B474" s="13" t="s">
        <v>1046</v>
      </c>
      <c r="C474" s="13" t="s">
        <v>547</v>
      </c>
      <c r="D474" s="38"/>
      <c r="E474" s="3"/>
      <c r="F474" s="2"/>
      <c r="G474" s="2"/>
      <c r="H474" s="4">
        <f t="shared" si="28"/>
        <v>380</v>
      </c>
      <c r="I474" s="3">
        <v>0</v>
      </c>
      <c r="J474" s="3"/>
      <c r="K474" s="4"/>
      <c r="L474" s="4"/>
      <c r="M474" s="4"/>
      <c r="N474" s="4"/>
      <c r="O474" s="4"/>
      <c r="P474" s="4"/>
      <c r="Q474" s="4"/>
      <c r="R474" s="4"/>
      <c r="S474" s="4"/>
      <c r="T474" s="3">
        <v>4979</v>
      </c>
      <c r="U474" s="3"/>
      <c r="V474" s="3"/>
      <c r="W474" s="4"/>
      <c r="X474" s="4"/>
      <c r="Y474" s="4"/>
      <c r="Z474" s="4">
        <f t="shared" si="29"/>
        <v>73127.350000000006</v>
      </c>
      <c r="AA474" s="32"/>
      <c r="AB474" s="33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>
        <f t="shared" si="30"/>
        <v>0</v>
      </c>
      <c r="AS474" s="32"/>
      <c r="AT474" s="33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>
        <f t="shared" si="31"/>
        <v>0</v>
      </c>
      <c r="BL474" s="7"/>
      <c r="BM474" s="2"/>
    </row>
    <row r="475" spans="2:65" x14ac:dyDescent="0.25">
      <c r="B475" s="13" t="s">
        <v>1046</v>
      </c>
      <c r="C475" s="13" t="s">
        <v>547</v>
      </c>
      <c r="D475" s="38"/>
      <c r="E475" s="3"/>
      <c r="F475" s="2"/>
      <c r="G475" s="2"/>
      <c r="H475" s="4">
        <f t="shared" si="28"/>
        <v>380</v>
      </c>
      <c r="I475" s="3">
        <v>0</v>
      </c>
      <c r="J475" s="3"/>
      <c r="K475" s="4"/>
      <c r="L475" s="4"/>
      <c r="M475" s="4"/>
      <c r="N475" s="4"/>
      <c r="O475" s="4"/>
      <c r="P475" s="4"/>
      <c r="Q475" s="4"/>
      <c r="R475" s="4"/>
      <c r="S475" s="4"/>
      <c r="T475" s="3">
        <v>24843</v>
      </c>
      <c r="U475" s="3"/>
      <c r="V475" s="3"/>
      <c r="W475" s="4"/>
      <c r="X475" s="4"/>
      <c r="Y475" s="4"/>
      <c r="Z475" s="4">
        <f t="shared" si="29"/>
        <v>97970.35</v>
      </c>
      <c r="AA475" s="32"/>
      <c r="AB475" s="33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>
        <f t="shared" si="30"/>
        <v>0</v>
      </c>
      <c r="AS475" s="32"/>
      <c r="AT475" s="33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>
        <f t="shared" si="31"/>
        <v>0</v>
      </c>
      <c r="BL475" s="7"/>
      <c r="BM475" s="2"/>
    </row>
    <row r="476" spans="2:65" x14ac:dyDescent="0.25">
      <c r="B476" s="13" t="s">
        <v>1046</v>
      </c>
      <c r="C476" s="13" t="s">
        <v>547</v>
      </c>
      <c r="D476" s="38"/>
      <c r="E476" s="3"/>
      <c r="F476" s="2"/>
      <c r="G476" s="2"/>
      <c r="H476" s="4">
        <f t="shared" si="28"/>
        <v>380</v>
      </c>
      <c r="I476" s="3">
        <v>0</v>
      </c>
      <c r="J476" s="3"/>
      <c r="K476" s="4"/>
      <c r="L476" s="4"/>
      <c r="M476" s="4"/>
      <c r="N476" s="4"/>
      <c r="O476" s="4"/>
      <c r="P476" s="4"/>
      <c r="Q476" s="4"/>
      <c r="R476" s="4"/>
      <c r="S476" s="4"/>
      <c r="T476" s="3">
        <v>49742</v>
      </c>
      <c r="U476" s="3"/>
      <c r="V476" s="3"/>
      <c r="W476" s="4"/>
      <c r="X476" s="4"/>
      <c r="Y476" s="4"/>
      <c r="Z476" s="4">
        <f t="shared" si="29"/>
        <v>147712.35</v>
      </c>
      <c r="AA476" s="32"/>
      <c r="AB476" s="33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>
        <f t="shared" si="30"/>
        <v>0</v>
      </c>
      <c r="AS476" s="32"/>
      <c r="AT476" s="33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>
        <f t="shared" si="31"/>
        <v>0</v>
      </c>
      <c r="BL476" s="7"/>
      <c r="BM476" s="2"/>
    </row>
    <row r="477" spans="2:65" x14ac:dyDescent="0.25">
      <c r="B477" s="13" t="s">
        <v>1046</v>
      </c>
      <c r="C477" s="13" t="s">
        <v>547</v>
      </c>
      <c r="D477" s="38"/>
      <c r="E477" s="3"/>
      <c r="F477" s="2"/>
      <c r="G477" s="2"/>
      <c r="H477" s="4">
        <f t="shared" si="28"/>
        <v>380</v>
      </c>
      <c r="I477" s="3">
        <v>0</v>
      </c>
      <c r="J477" s="3"/>
      <c r="K477" s="4"/>
      <c r="L477" s="4"/>
      <c r="M477" s="4"/>
      <c r="N477" s="4"/>
      <c r="O477" s="4"/>
      <c r="P477" s="4"/>
      <c r="Q477" s="4"/>
      <c r="R477" s="4"/>
      <c r="S477" s="4"/>
      <c r="T477" s="3">
        <v>2981</v>
      </c>
      <c r="U477" s="3"/>
      <c r="V477" s="3"/>
      <c r="W477" s="4"/>
      <c r="X477" s="4"/>
      <c r="Y477" s="4"/>
      <c r="Z477" s="4">
        <f t="shared" si="29"/>
        <v>150693.35</v>
      </c>
      <c r="AA477" s="32"/>
      <c r="AB477" s="33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>
        <f t="shared" si="30"/>
        <v>0</v>
      </c>
      <c r="AS477" s="32"/>
      <c r="AT477" s="33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>
        <f t="shared" si="31"/>
        <v>0</v>
      </c>
      <c r="BL477" s="7"/>
      <c r="BM477" s="2"/>
    </row>
    <row r="478" spans="2:65" x14ac:dyDescent="0.25">
      <c r="B478" s="13" t="s">
        <v>1046</v>
      </c>
      <c r="C478" s="13" t="s">
        <v>335</v>
      </c>
      <c r="D478" s="38"/>
      <c r="E478" s="3"/>
      <c r="F478" s="2"/>
      <c r="G478" s="2"/>
      <c r="H478" s="4">
        <f t="shared" si="28"/>
        <v>380</v>
      </c>
      <c r="I478" s="3">
        <v>0</v>
      </c>
      <c r="J478" s="3">
        <v>0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>
        <v>100000</v>
      </c>
      <c r="X478" s="4"/>
      <c r="Y478" s="4"/>
      <c r="Z478" s="4">
        <f t="shared" si="29"/>
        <v>50693.350000000006</v>
      </c>
      <c r="AA478" s="32"/>
      <c r="AB478" s="33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>
        <f t="shared" si="30"/>
        <v>0</v>
      </c>
      <c r="AS478" s="32"/>
      <c r="AT478" s="33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>
        <f t="shared" si="31"/>
        <v>0</v>
      </c>
      <c r="BL478" s="7"/>
      <c r="BM478" s="2"/>
    </row>
    <row r="479" spans="2:65" x14ac:dyDescent="0.25">
      <c r="B479" s="13" t="s">
        <v>1047</v>
      </c>
      <c r="C479" s="13" t="s">
        <v>335</v>
      </c>
      <c r="D479" s="38"/>
      <c r="E479" s="3"/>
      <c r="F479" s="2"/>
      <c r="G479" s="2"/>
      <c r="H479" s="4">
        <f t="shared" si="28"/>
        <v>380</v>
      </c>
      <c r="I479" s="3">
        <v>0</v>
      </c>
      <c r="J479" s="3">
        <v>0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>
        <v>30000</v>
      </c>
      <c r="X479" s="4"/>
      <c r="Y479" s="4"/>
      <c r="Z479" s="4">
        <f t="shared" si="29"/>
        <v>20693.350000000006</v>
      </c>
      <c r="AA479" s="32"/>
      <c r="AB479" s="33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>
        <f t="shared" si="30"/>
        <v>0</v>
      </c>
      <c r="AS479" s="32"/>
      <c r="AT479" s="33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>
        <f t="shared" si="31"/>
        <v>0</v>
      </c>
      <c r="BL479" s="7"/>
      <c r="BM479" s="2"/>
    </row>
    <row r="480" spans="2:65" x14ac:dyDescent="0.25">
      <c r="B480" s="13" t="s">
        <v>1047</v>
      </c>
      <c r="C480" s="13" t="s">
        <v>351</v>
      </c>
      <c r="D480" s="38"/>
      <c r="E480" s="3"/>
      <c r="F480" s="2"/>
      <c r="G480" s="2"/>
      <c r="H480" s="4">
        <f t="shared" si="28"/>
        <v>380</v>
      </c>
      <c r="I480" s="3">
        <v>0</v>
      </c>
      <c r="J480" s="3"/>
      <c r="K480" s="4"/>
      <c r="L480" s="4"/>
      <c r="M480" s="3">
        <v>2573</v>
      </c>
      <c r="N480" s="3"/>
      <c r="O480" s="3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>
        <f t="shared" si="29"/>
        <v>23266.350000000006</v>
      </c>
      <c r="AA480" s="32"/>
      <c r="AB480" s="33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>
        <f t="shared" si="30"/>
        <v>0</v>
      </c>
      <c r="AS480" s="32"/>
      <c r="AT480" s="33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>
        <f t="shared" si="31"/>
        <v>0</v>
      </c>
      <c r="BL480" s="7"/>
      <c r="BM480" s="2"/>
    </row>
    <row r="481" spans="2:65" x14ac:dyDescent="0.25">
      <c r="B481" s="13" t="s">
        <v>1047</v>
      </c>
      <c r="C481" s="13" t="s">
        <v>351</v>
      </c>
      <c r="D481" s="38"/>
      <c r="E481" s="3"/>
      <c r="F481" s="2"/>
      <c r="G481" s="2"/>
      <c r="H481" s="4">
        <f t="shared" si="28"/>
        <v>380</v>
      </c>
      <c r="I481" s="3">
        <v>0</v>
      </c>
      <c r="J481" s="3"/>
      <c r="K481" s="4"/>
      <c r="L481" s="4"/>
      <c r="M481" s="3">
        <v>998</v>
      </c>
      <c r="N481" s="3"/>
      <c r="O481" s="3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>
        <f t="shared" si="29"/>
        <v>24264.350000000006</v>
      </c>
      <c r="AA481" s="32"/>
      <c r="AB481" s="33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>
        <f t="shared" si="30"/>
        <v>0</v>
      </c>
      <c r="AS481" s="32"/>
      <c r="AT481" s="33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>
        <f t="shared" si="31"/>
        <v>0</v>
      </c>
      <c r="BL481" s="7"/>
      <c r="BM481" s="2"/>
    </row>
    <row r="482" spans="2:65" x14ac:dyDescent="0.25">
      <c r="B482" s="13" t="s">
        <v>1048</v>
      </c>
      <c r="C482" s="13" t="s">
        <v>351</v>
      </c>
      <c r="D482" s="38"/>
      <c r="E482" s="3"/>
      <c r="F482" s="2"/>
      <c r="G482" s="2"/>
      <c r="H482" s="4">
        <f t="shared" si="28"/>
        <v>380</v>
      </c>
      <c r="I482" s="3">
        <v>0</v>
      </c>
      <c r="J482" s="3"/>
      <c r="K482" s="4"/>
      <c r="L482" s="4"/>
      <c r="M482" s="3">
        <v>820</v>
      </c>
      <c r="N482" s="3"/>
      <c r="O482" s="3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>
        <f t="shared" si="29"/>
        <v>25084.350000000006</v>
      </c>
      <c r="AA482" s="32"/>
      <c r="AB482" s="33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>
        <f t="shared" si="30"/>
        <v>0</v>
      </c>
      <c r="AS482" s="32"/>
      <c r="AT482" s="33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>
        <f t="shared" si="31"/>
        <v>0</v>
      </c>
      <c r="BL482" s="7"/>
      <c r="BM482" s="2"/>
    </row>
    <row r="483" spans="2:65" x14ac:dyDescent="0.25">
      <c r="B483" s="13" t="s">
        <v>1048</v>
      </c>
      <c r="C483" s="13" t="s">
        <v>351</v>
      </c>
      <c r="D483" s="38"/>
      <c r="E483" s="3"/>
      <c r="F483" s="2"/>
      <c r="G483" s="2"/>
      <c r="H483" s="4">
        <f t="shared" si="28"/>
        <v>380</v>
      </c>
      <c r="I483" s="3">
        <v>0</v>
      </c>
      <c r="J483" s="3"/>
      <c r="K483" s="4"/>
      <c r="L483" s="4"/>
      <c r="M483" s="3">
        <v>220</v>
      </c>
      <c r="N483" s="3"/>
      <c r="O483" s="3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>
        <f t="shared" si="29"/>
        <v>25304.350000000006</v>
      </c>
      <c r="AA483" s="32"/>
      <c r="AB483" s="33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>
        <f t="shared" si="30"/>
        <v>0</v>
      </c>
      <c r="AS483" s="32"/>
      <c r="AT483" s="33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>
        <f t="shared" si="31"/>
        <v>0</v>
      </c>
      <c r="BL483" s="7"/>
      <c r="BM483" s="2"/>
    </row>
    <row r="484" spans="2:65" x14ac:dyDescent="0.25">
      <c r="B484" s="13" t="s">
        <v>1049</v>
      </c>
      <c r="C484" s="13" t="s">
        <v>351</v>
      </c>
      <c r="D484" s="38"/>
      <c r="E484" s="3"/>
      <c r="F484" s="2"/>
      <c r="G484" s="2"/>
      <c r="H484" s="4">
        <f t="shared" si="28"/>
        <v>380</v>
      </c>
      <c r="I484" s="3">
        <v>0</v>
      </c>
      <c r="J484" s="3"/>
      <c r="K484" s="4"/>
      <c r="L484" s="4"/>
      <c r="M484" s="3">
        <v>259</v>
      </c>
      <c r="N484" s="3"/>
      <c r="O484" s="3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>
        <f t="shared" si="29"/>
        <v>25563.350000000006</v>
      </c>
      <c r="AA484" s="32"/>
      <c r="AB484" s="33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>
        <f t="shared" si="30"/>
        <v>0</v>
      </c>
      <c r="AS484" s="32"/>
      <c r="AT484" s="33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>
        <f t="shared" si="31"/>
        <v>0</v>
      </c>
      <c r="BL484" s="7"/>
      <c r="BM484" s="2"/>
    </row>
    <row r="485" spans="2:65" x14ac:dyDescent="0.25">
      <c r="B485" s="13" t="s">
        <v>1050</v>
      </c>
      <c r="C485" s="13" t="s">
        <v>303</v>
      </c>
      <c r="D485" s="38"/>
      <c r="E485" s="3"/>
      <c r="F485" s="2"/>
      <c r="G485" s="2"/>
      <c r="H485" s="4">
        <f t="shared" si="28"/>
        <v>380</v>
      </c>
      <c r="I485" s="3">
        <v>0</v>
      </c>
      <c r="J485" s="3">
        <v>10000</v>
      </c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>
        <f t="shared" si="29"/>
        <v>15563.350000000006</v>
      </c>
      <c r="AA485" s="32"/>
      <c r="AB485" s="33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>
        <f t="shared" si="30"/>
        <v>0</v>
      </c>
      <c r="AS485" s="32"/>
      <c r="AT485" s="33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>
        <f t="shared" si="31"/>
        <v>0</v>
      </c>
      <c r="BL485" s="7"/>
      <c r="BM485" s="2"/>
    </row>
    <row r="486" spans="2:65" x14ac:dyDescent="0.25">
      <c r="B486" s="13" t="s">
        <v>1051</v>
      </c>
      <c r="C486" s="13" t="s">
        <v>351</v>
      </c>
      <c r="D486" s="38"/>
      <c r="E486" s="3"/>
      <c r="F486" s="2"/>
      <c r="G486" s="2"/>
      <c r="H486" s="4">
        <f t="shared" si="28"/>
        <v>380</v>
      </c>
      <c r="I486" s="3">
        <v>0</v>
      </c>
      <c r="J486" s="3"/>
      <c r="K486" s="4"/>
      <c r="L486" s="4"/>
      <c r="M486" s="4">
        <v>820</v>
      </c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>
        <f t="shared" si="29"/>
        <v>16383.350000000006</v>
      </c>
      <c r="AA486" s="32"/>
      <c r="AB486" s="33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>
        <f t="shared" si="30"/>
        <v>0</v>
      </c>
      <c r="AS486" s="32"/>
      <c r="AT486" s="33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>
        <f t="shared" si="31"/>
        <v>0</v>
      </c>
      <c r="BL486" s="7"/>
      <c r="BM486" s="2"/>
    </row>
    <row r="487" spans="2:65" x14ac:dyDescent="0.25">
      <c r="B487" s="11" t="s">
        <v>1051</v>
      </c>
      <c r="C487" s="11" t="s">
        <v>351</v>
      </c>
      <c r="D487" s="38"/>
      <c r="E487" s="3"/>
      <c r="F487" s="2"/>
      <c r="G487" s="2"/>
      <c r="H487" s="4">
        <f t="shared" si="28"/>
        <v>380</v>
      </c>
      <c r="I487" s="12">
        <v>0</v>
      </c>
      <c r="J487" s="12"/>
      <c r="K487" s="4"/>
      <c r="L487" s="4"/>
      <c r="M487" s="4">
        <v>559</v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>
        <f t="shared" si="29"/>
        <v>16942.350000000006</v>
      </c>
      <c r="AA487" s="32"/>
      <c r="AB487" s="33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>
        <f t="shared" si="30"/>
        <v>0</v>
      </c>
      <c r="AS487" s="32"/>
      <c r="AT487" s="33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>
        <f t="shared" si="31"/>
        <v>0</v>
      </c>
      <c r="BL487" s="7"/>
      <c r="BM487" s="2"/>
    </row>
    <row r="488" spans="2:65" x14ac:dyDescent="0.25">
      <c r="B488" s="36" t="s">
        <v>1052</v>
      </c>
      <c r="C488" s="36" t="s">
        <v>351</v>
      </c>
      <c r="D488" s="38"/>
      <c r="E488" s="3"/>
      <c r="F488" s="2"/>
      <c r="G488" s="2"/>
      <c r="H488" s="4">
        <f t="shared" si="28"/>
        <v>380</v>
      </c>
      <c r="I488" s="38">
        <v>0</v>
      </c>
      <c r="J488" s="3"/>
      <c r="K488" s="4"/>
      <c r="L488" s="4"/>
      <c r="M488" s="38">
        <v>259</v>
      </c>
      <c r="N488" s="47"/>
      <c r="O488" s="47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>
        <f t="shared" si="29"/>
        <v>17201.350000000006</v>
      </c>
      <c r="AA488" s="32"/>
      <c r="AB488" s="33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>
        <f t="shared" si="30"/>
        <v>0</v>
      </c>
      <c r="AS488" s="32"/>
      <c r="AT488" s="33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>
        <f t="shared" si="31"/>
        <v>0</v>
      </c>
      <c r="BL488" s="7"/>
      <c r="BM488" s="2"/>
    </row>
    <row r="489" spans="2:65" x14ac:dyDescent="0.25">
      <c r="B489" s="36" t="s">
        <v>1053</v>
      </c>
      <c r="C489" s="36" t="s">
        <v>1779</v>
      </c>
      <c r="D489" s="38"/>
      <c r="E489" s="3"/>
      <c r="F489" s="2"/>
      <c r="G489" s="2"/>
      <c r="H489" s="4">
        <f t="shared" si="28"/>
        <v>380</v>
      </c>
      <c r="I489" s="38">
        <v>10000</v>
      </c>
      <c r="J489" s="3"/>
      <c r="K489" s="4"/>
      <c r="L489" s="4"/>
      <c r="M489" s="38"/>
      <c r="N489" s="47"/>
      <c r="O489" s="47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>
        <f t="shared" si="29"/>
        <v>27201.350000000006</v>
      </c>
      <c r="AA489" s="32"/>
      <c r="AB489" s="33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>
        <f t="shared" si="30"/>
        <v>0</v>
      </c>
      <c r="AS489" s="32"/>
      <c r="AT489" s="33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>
        <f t="shared" si="31"/>
        <v>0</v>
      </c>
      <c r="BL489" s="7"/>
      <c r="BM489" s="2"/>
    </row>
    <row r="490" spans="2:65" x14ac:dyDescent="0.25">
      <c r="B490" s="36" t="s">
        <v>1053</v>
      </c>
      <c r="C490" s="36" t="s">
        <v>456</v>
      </c>
      <c r="D490" s="38"/>
      <c r="E490" s="3"/>
      <c r="F490" s="2"/>
      <c r="G490" s="2"/>
      <c r="H490" s="4">
        <f t="shared" si="28"/>
        <v>380</v>
      </c>
      <c r="I490" s="38">
        <v>10000</v>
      </c>
      <c r="J490" s="3"/>
      <c r="K490" s="4"/>
      <c r="L490" s="4"/>
      <c r="M490" s="38"/>
      <c r="N490" s="47"/>
      <c r="O490" s="47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>
        <f t="shared" si="29"/>
        <v>37201.350000000006</v>
      </c>
      <c r="AA490" s="32"/>
      <c r="AB490" s="33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>
        <f t="shared" si="30"/>
        <v>0</v>
      </c>
      <c r="AS490" s="32"/>
      <c r="AT490" s="33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>
        <f t="shared" si="31"/>
        <v>0</v>
      </c>
      <c r="BL490" s="7"/>
      <c r="BM490" s="2"/>
    </row>
    <row r="491" spans="2:65" x14ac:dyDescent="0.25">
      <c r="B491" s="36" t="s">
        <v>1053</v>
      </c>
      <c r="C491" s="36" t="s">
        <v>701</v>
      </c>
      <c r="D491" s="38"/>
      <c r="E491" s="3"/>
      <c r="F491" s="2"/>
      <c r="G491" s="2"/>
      <c r="H491" s="4">
        <f t="shared" si="28"/>
        <v>380</v>
      </c>
      <c r="I491" s="38">
        <v>10000</v>
      </c>
      <c r="J491" s="3"/>
      <c r="K491" s="4"/>
      <c r="L491" s="4"/>
      <c r="M491" s="38"/>
      <c r="N491" s="47"/>
      <c r="O491" s="47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>
        <f t="shared" si="29"/>
        <v>47201.350000000006</v>
      </c>
      <c r="AA491" s="32"/>
      <c r="AB491" s="33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>
        <f t="shared" si="30"/>
        <v>0</v>
      </c>
      <c r="AS491" s="32"/>
      <c r="AT491" s="33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>
        <f t="shared" si="31"/>
        <v>0</v>
      </c>
      <c r="BL491" s="7"/>
      <c r="BM491" s="2"/>
    </row>
    <row r="492" spans="2:65" x14ac:dyDescent="0.25">
      <c r="B492" s="36" t="s">
        <v>1053</v>
      </c>
      <c r="C492" s="36" t="s">
        <v>664</v>
      </c>
      <c r="D492" s="38"/>
      <c r="E492" s="3"/>
      <c r="F492" s="2"/>
      <c r="G492" s="2"/>
      <c r="H492" s="4">
        <f t="shared" si="28"/>
        <v>380</v>
      </c>
      <c r="I492" s="38">
        <v>10000</v>
      </c>
      <c r="J492" s="3"/>
      <c r="K492" s="4"/>
      <c r="L492" s="4"/>
      <c r="M492" s="38"/>
      <c r="N492" s="47"/>
      <c r="O492" s="47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>
        <f t="shared" si="29"/>
        <v>57201.350000000006</v>
      </c>
      <c r="AA492" s="32"/>
      <c r="AB492" s="33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>
        <f t="shared" si="30"/>
        <v>0</v>
      </c>
      <c r="AS492" s="32"/>
      <c r="AT492" s="33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>
        <f t="shared" si="31"/>
        <v>0</v>
      </c>
      <c r="BL492" s="7"/>
      <c r="BM492" s="2"/>
    </row>
    <row r="493" spans="2:65" x14ac:dyDescent="0.25">
      <c r="B493" s="36" t="s">
        <v>1054</v>
      </c>
      <c r="C493" s="36" t="s">
        <v>351</v>
      </c>
      <c r="D493" s="38"/>
      <c r="E493" s="3"/>
      <c r="F493" s="2"/>
      <c r="G493" s="2"/>
      <c r="H493" s="4">
        <f t="shared" si="28"/>
        <v>380</v>
      </c>
      <c r="I493" s="38">
        <v>0</v>
      </c>
      <c r="J493" s="3"/>
      <c r="K493" s="4"/>
      <c r="L493" s="4"/>
      <c r="M493" s="38">
        <v>259</v>
      </c>
      <c r="N493" s="47"/>
      <c r="O493" s="47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>
        <f t="shared" si="29"/>
        <v>57460.350000000006</v>
      </c>
      <c r="AA493" s="32"/>
      <c r="AB493" s="33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>
        <f t="shared" si="30"/>
        <v>0</v>
      </c>
      <c r="AS493" s="32"/>
      <c r="AT493" s="33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>
        <f t="shared" si="31"/>
        <v>0</v>
      </c>
      <c r="BL493" s="7"/>
      <c r="BM493" s="2"/>
    </row>
    <row r="494" spans="2:65" x14ac:dyDescent="0.25">
      <c r="B494" s="36" t="s">
        <v>1055</v>
      </c>
      <c r="C494" s="36" t="s">
        <v>209</v>
      </c>
      <c r="D494" s="38"/>
      <c r="E494" s="3"/>
      <c r="F494" s="2"/>
      <c r="G494" s="2"/>
      <c r="H494" s="4">
        <f t="shared" si="28"/>
        <v>380</v>
      </c>
      <c r="I494" s="38">
        <v>20000</v>
      </c>
      <c r="J494" s="3"/>
      <c r="K494" s="4"/>
      <c r="L494" s="4"/>
      <c r="M494" s="38"/>
      <c r="N494" s="47"/>
      <c r="O494" s="47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>
        <f t="shared" si="29"/>
        <v>77460.350000000006</v>
      </c>
      <c r="AA494" s="32"/>
      <c r="AB494" s="33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>
        <f t="shared" si="30"/>
        <v>0</v>
      </c>
      <c r="AS494" s="32"/>
      <c r="AT494" s="33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>
        <f t="shared" si="31"/>
        <v>0</v>
      </c>
      <c r="BL494" s="7"/>
      <c r="BM494" s="2"/>
    </row>
    <row r="495" spans="2:65" x14ac:dyDescent="0.25">
      <c r="B495" s="36" t="s">
        <v>1056</v>
      </c>
      <c r="C495" s="36" t="s">
        <v>351</v>
      </c>
      <c r="D495" s="38"/>
      <c r="E495" s="3"/>
      <c r="F495" s="2"/>
      <c r="G495" s="2"/>
      <c r="H495" s="4">
        <f t="shared" si="28"/>
        <v>380</v>
      </c>
      <c r="I495" s="38">
        <v>0</v>
      </c>
      <c r="J495" s="3"/>
      <c r="K495" s="4"/>
      <c r="L495" s="4"/>
      <c r="M495" s="38">
        <v>777</v>
      </c>
      <c r="N495" s="47"/>
      <c r="O495" s="47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>
        <f t="shared" si="29"/>
        <v>78237.350000000006</v>
      </c>
      <c r="AA495" s="32"/>
      <c r="AB495" s="33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>
        <f t="shared" si="30"/>
        <v>0</v>
      </c>
      <c r="AS495" s="32"/>
      <c r="AT495" s="33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>
        <f t="shared" si="31"/>
        <v>0</v>
      </c>
      <c r="BL495" s="7"/>
      <c r="BM495" s="2"/>
    </row>
    <row r="496" spans="2:65" x14ac:dyDescent="0.25">
      <c r="B496" s="36" t="s">
        <v>1056</v>
      </c>
      <c r="C496" s="36" t="s">
        <v>351</v>
      </c>
      <c r="D496" s="38"/>
      <c r="E496" s="3"/>
      <c r="F496" s="2"/>
      <c r="G496" s="2"/>
      <c r="H496" s="4">
        <f t="shared" si="28"/>
        <v>380</v>
      </c>
      <c r="I496" s="38">
        <v>0</v>
      </c>
      <c r="J496" s="3"/>
      <c r="K496" s="4"/>
      <c r="L496" s="4"/>
      <c r="M496" s="38">
        <v>312</v>
      </c>
      <c r="N496" s="47"/>
      <c r="O496" s="47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>
        <f t="shared" si="29"/>
        <v>78549.350000000006</v>
      </c>
      <c r="AA496" s="32"/>
      <c r="AB496" s="33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>
        <f t="shared" si="30"/>
        <v>0</v>
      </c>
      <c r="AS496" s="32"/>
      <c r="AT496" s="33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>
        <f t="shared" si="31"/>
        <v>0</v>
      </c>
      <c r="BL496" s="7"/>
      <c r="BM496" s="2"/>
    </row>
    <row r="497" spans="2:65" x14ac:dyDescent="0.25">
      <c r="B497" s="36" t="s">
        <v>1056</v>
      </c>
      <c r="C497" s="36" t="s">
        <v>351</v>
      </c>
      <c r="D497" s="38"/>
      <c r="E497" s="3"/>
      <c r="F497" s="2"/>
      <c r="G497" s="2"/>
      <c r="H497" s="4">
        <f t="shared" si="28"/>
        <v>380</v>
      </c>
      <c r="I497" s="38">
        <v>0</v>
      </c>
      <c r="J497" s="3"/>
      <c r="K497" s="4"/>
      <c r="L497" s="4"/>
      <c r="M497" s="38">
        <v>820</v>
      </c>
      <c r="N497" s="47"/>
      <c r="O497" s="47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>
        <f t="shared" si="29"/>
        <v>79369.350000000006</v>
      </c>
      <c r="AA497" s="32"/>
      <c r="AB497" s="33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>
        <f t="shared" si="30"/>
        <v>0</v>
      </c>
      <c r="AS497" s="32"/>
      <c r="AT497" s="33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>
        <f t="shared" si="31"/>
        <v>0</v>
      </c>
      <c r="BL497" s="7"/>
      <c r="BM497" s="2"/>
    </row>
    <row r="498" spans="2:65" x14ac:dyDescent="0.25">
      <c r="B498" s="36" t="s">
        <v>1056</v>
      </c>
      <c r="C498" s="36" t="s">
        <v>351</v>
      </c>
      <c r="D498" s="38"/>
      <c r="E498" s="3"/>
      <c r="F498" s="2"/>
      <c r="G498" s="2"/>
      <c r="H498" s="4">
        <f t="shared" si="28"/>
        <v>380</v>
      </c>
      <c r="I498" s="38">
        <v>0</v>
      </c>
      <c r="J498" s="3"/>
      <c r="K498" s="4"/>
      <c r="L498" s="4"/>
      <c r="M498" s="38">
        <v>559</v>
      </c>
      <c r="N498" s="47"/>
      <c r="O498" s="47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>
        <f t="shared" si="29"/>
        <v>79928.350000000006</v>
      </c>
      <c r="AA498" s="32"/>
      <c r="AB498" s="33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>
        <f t="shared" si="30"/>
        <v>0</v>
      </c>
      <c r="AS498" s="32"/>
      <c r="AT498" s="33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>
        <f t="shared" si="31"/>
        <v>0</v>
      </c>
      <c r="BL498" s="7"/>
      <c r="BM498" s="2"/>
    </row>
    <row r="499" spans="2:65" x14ac:dyDescent="0.25">
      <c r="B499" s="36" t="s">
        <v>1056</v>
      </c>
      <c r="C499" s="36" t="s">
        <v>351</v>
      </c>
      <c r="D499" s="38"/>
      <c r="E499" s="3"/>
      <c r="F499" s="2"/>
      <c r="G499" s="2"/>
      <c r="H499" s="4">
        <f t="shared" si="28"/>
        <v>380</v>
      </c>
      <c r="I499" s="38">
        <v>0</v>
      </c>
      <c r="J499" s="3"/>
      <c r="K499" s="4"/>
      <c r="L499" s="4"/>
      <c r="M499" s="38">
        <v>360</v>
      </c>
      <c r="N499" s="47"/>
      <c r="O499" s="47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>
        <f t="shared" si="29"/>
        <v>80288.350000000006</v>
      </c>
      <c r="AA499" s="32"/>
      <c r="AB499" s="33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>
        <f t="shared" si="30"/>
        <v>0</v>
      </c>
      <c r="AS499" s="32"/>
      <c r="AT499" s="33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>
        <f t="shared" si="31"/>
        <v>0</v>
      </c>
      <c r="BL499" s="7"/>
      <c r="BM499" s="2"/>
    </row>
    <row r="500" spans="2:65" x14ac:dyDescent="0.25">
      <c r="B500" s="36" t="s">
        <v>1057</v>
      </c>
      <c r="C500" s="36" t="s">
        <v>1058</v>
      </c>
      <c r="D500" s="38"/>
      <c r="E500" s="3"/>
      <c r="F500" s="2"/>
      <c r="G500" s="2"/>
      <c r="H500" s="4">
        <f t="shared" si="28"/>
        <v>380</v>
      </c>
      <c r="I500" s="38">
        <v>1000</v>
      </c>
      <c r="J500" s="3"/>
      <c r="K500" s="4"/>
      <c r="L500" s="4"/>
      <c r="M500" s="3"/>
      <c r="N500" s="3"/>
      <c r="O500" s="3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>
        <f t="shared" si="29"/>
        <v>81288.350000000006</v>
      </c>
      <c r="AA500" s="32"/>
      <c r="AB500" s="33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>
        <f t="shared" si="30"/>
        <v>0</v>
      </c>
      <c r="AS500" s="32"/>
      <c r="AT500" s="33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>
        <f t="shared" si="31"/>
        <v>0</v>
      </c>
      <c r="BL500" s="7"/>
      <c r="BM500" s="2"/>
    </row>
    <row r="501" spans="2:65" x14ac:dyDescent="0.25">
      <c r="B501" s="36" t="s">
        <v>1059</v>
      </c>
      <c r="C501" s="36" t="s">
        <v>1060</v>
      </c>
      <c r="D501" s="38"/>
      <c r="E501" s="3"/>
      <c r="F501" s="2"/>
      <c r="G501" s="2"/>
      <c r="H501" s="4">
        <f t="shared" si="28"/>
        <v>380</v>
      </c>
      <c r="I501" s="38"/>
      <c r="J501" s="3">
        <v>2000</v>
      </c>
      <c r="K501" s="4"/>
      <c r="L501" s="4"/>
      <c r="M501" s="3"/>
      <c r="N501" s="3"/>
      <c r="O501" s="3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>
        <f t="shared" si="29"/>
        <v>79288.350000000006</v>
      </c>
      <c r="AA501" s="32"/>
      <c r="AB501" s="33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>
        <f t="shared" si="30"/>
        <v>0</v>
      </c>
      <c r="AS501" s="32"/>
      <c r="AT501" s="33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>
        <f t="shared" si="31"/>
        <v>0</v>
      </c>
      <c r="BL501" s="7"/>
      <c r="BM501" s="2"/>
    </row>
    <row r="502" spans="2:65" x14ac:dyDescent="0.25">
      <c r="B502" s="36" t="s">
        <v>1059</v>
      </c>
      <c r="C502" s="36" t="s">
        <v>1061</v>
      </c>
      <c r="D502" s="38"/>
      <c r="E502" s="3"/>
      <c r="F502" s="2"/>
      <c r="G502" s="2"/>
      <c r="H502" s="4">
        <f t="shared" si="28"/>
        <v>380</v>
      </c>
      <c r="I502" s="38"/>
      <c r="J502" s="3">
        <v>2000</v>
      </c>
      <c r="K502" s="4"/>
      <c r="L502" s="4"/>
      <c r="M502" s="3"/>
      <c r="N502" s="3"/>
      <c r="O502" s="3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>
        <f t="shared" si="29"/>
        <v>77288.350000000006</v>
      </c>
      <c r="AA502" s="32"/>
      <c r="AB502" s="33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>
        <f t="shared" si="30"/>
        <v>0</v>
      </c>
      <c r="AS502" s="32"/>
      <c r="AT502" s="33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>
        <f t="shared" si="31"/>
        <v>0</v>
      </c>
      <c r="BL502" s="7"/>
      <c r="BM502" s="2"/>
    </row>
    <row r="503" spans="2:65" x14ac:dyDescent="0.25">
      <c r="B503" s="36" t="s">
        <v>1062</v>
      </c>
      <c r="C503" s="36" t="s">
        <v>419</v>
      </c>
      <c r="D503" s="38"/>
      <c r="E503" s="3"/>
      <c r="F503" s="2"/>
      <c r="G503" s="2"/>
      <c r="H503" s="4">
        <f t="shared" si="28"/>
        <v>380</v>
      </c>
      <c r="I503" s="38"/>
      <c r="J503" s="3">
        <v>5000</v>
      </c>
      <c r="K503" s="4"/>
      <c r="L503" s="4"/>
      <c r="M503" s="3"/>
      <c r="N503" s="3"/>
      <c r="O503" s="3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>
        <f t="shared" si="29"/>
        <v>72288.350000000006</v>
      </c>
      <c r="AA503" s="32"/>
      <c r="AB503" s="33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>
        <f t="shared" si="30"/>
        <v>0</v>
      </c>
      <c r="AS503" s="32"/>
      <c r="AT503" s="33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>
        <f t="shared" si="31"/>
        <v>0</v>
      </c>
      <c r="BL503" s="7"/>
      <c r="BM503" s="2"/>
    </row>
    <row r="504" spans="2:65" x14ac:dyDescent="0.25">
      <c r="B504" s="36" t="s">
        <v>1063</v>
      </c>
      <c r="C504" s="36" t="s">
        <v>351</v>
      </c>
      <c r="D504" s="38"/>
      <c r="E504" s="3"/>
      <c r="F504" s="2"/>
      <c r="G504" s="2"/>
      <c r="H504" s="4">
        <f t="shared" si="28"/>
        <v>380</v>
      </c>
      <c r="I504" s="38">
        <v>0</v>
      </c>
      <c r="J504" s="3">
        <v>0</v>
      </c>
      <c r="K504" s="4"/>
      <c r="L504" s="4"/>
      <c r="M504" s="38">
        <v>820</v>
      </c>
      <c r="N504" s="47"/>
      <c r="O504" s="47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>
        <f t="shared" si="29"/>
        <v>73108.350000000006</v>
      </c>
      <c r="AA504" s="32"/>
      <c r="AB504" s="33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>
        <f t="shared" si="30"/>
        <v>0</v>
      </c>
      <c r="AS504" s="32"/>
      <c r="AT504" s="33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>
        <f t="shared" si="31"/>
        <v>0</v>
      </c>
      <c r="BL504" s="7"/>
      <c r="BM504" s="2"/>
    </row>
    <row r="505" spans="2:65" x14ac:dyDescent="0.25">
      <c r="B505" s="36" t="s">
        <v>1063</v>
      </c>
      <c r="C505" s="36" t="s">
        <v>351</v>
      </c>
      <c r="D505" s="38"/>
      <c r="E505" s="3"/>
      <c r="F505" s="2"/>
      <c r="G505" s="2"/>
      <c r="H505" s="4">
        <f t="shared" si="28"/>
        <v>380</v>
      </c>
      <c r="I505" s="38">
        <v>0</v>
      </c>
      <c r="J505" s="3">
        <v>0</v>
      </c>
      <c r="K505" s="4"/>
      <c r="L505" s="4"/>
      <c r="M505" s="38">
        <v>559</v>
      </c>
      <c r="N505" s="47"/>
      <c r="O505" s="47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>
        <f t="shared" si="29"/>
        <v>73667.350000000006</v>
      </c>
      <c r="AA505" s="32"/>
      <c r="AB505" s="33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>
        <f t="shared" si="30"/>
        <v>0</v>
      </c>
      <c r="AS505" s="32"/>
      <c r="AT505" s="33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>
        <f t="shared" si="31"/>
        <v>0</v>
      </c>
      <c r="BL505" s="7"/>
      <c r="BM505" s="2"/>
    </row>
    <row r="506" spans="2:65" x14ac:dyDescent="0.25">
      <c r="B506" s="36" t="s">
        <v>1064</v>
      </c>
      <c r="C506" s="36" t="s">
        <v>351</v>
      </c>
      <c r="D506" s="38"/>
      <c r="E506" s="3"/>
      <c r="F506" s="2"/>
      <c r="G506" s="2"/>
      <c r="H506" s="4">
        <f t="shared" si="28"/>
        <v>380</v>
      </c>
      <c r="I506" s="38">
        <v>0</v>
      </c>
      <c r="J506" s="3">
        <v>0</v>
      </c>
      <c r="K506" s="4"/>
      <c r="L506" s="4"/>
      <c r="M506" s="38">
        <v>259</v>
      </c>
      <c r="N506" s="47"/>
      <c r="O506" s="47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>
        <f t="shared" si="29"/>
        <v>73926.350000000006</v>
      </c>
      <c r="AA506" s="32"/>
      <c r="AB506" s="33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>
        <f t="shared" si="30"/>
        <v>0</v>
      </c>
      <c r="AS506" s="32"/>
      <c r="AT506" s="33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>
        <f t="shared" si="31"/>
        <v>0</v>
      </c>
      <c r="BL506" s="7"/>
      <c r="BM506" s="2"/>
    </row>
    <row r="507" spans="2:65" x14ac:dyDescent="0.25">
      <c r="B507" s="36" t="s">
        <v>1065</v>
      </c>
      <c r="C507" s="36" t="s">
        <v>1812</v>
      </c>
      <c r="D507" s="38"/>
      <c r="E507" s="3"/>
      <c r="F507" s="2"/>
      <c r="G507" s="2"/>
      <c r="H507" s="4">
        <f t="shared" si="28"/>
        <v>380</v>
      </c>
      <c r="I507" s="38"/>
      <c r="J507" s="3">
        <v>20000</v>
      </c>
      <c r="K507" s="4"/>
      <c r="L507" s="4"/>
      <c r="M507" s="3"/>
      <c r="N507" s="3"/>
      <c r="O507" s="3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>
        <f t="shared" si="29"/>
        <v>53926.350000000006</v>
      </c>
      <c r="AA507" s="32"/>
      <c r="AB507" s="33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>
        <f t="shared" si="30"/>
        <v>0</v>
      </c>
      <c r="AS507" s="32"/>
      <c r="AT507" s="33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>
        <f t="shared" si="31"/>
        <v>0</v>
      </c>
      <c r="BL507" s="7"/>
      <c r="BM507" s="2"/>
    </row>
    <row r="508" spans="2:65" x14ac:dyDescent="0.25">
      <c r="B508" s="36" t="s">
        <v>1066</v>
      </c>
      <c r="C508" s="36" t="s">
        <v>1067</v>
      </c>
      <c r="D508" s="38"/>
      <c r="E508" s="3"/>
      <c r="F508" s="2"/>
      <c r="G508" s="2"/>
      <c r="H508" s="4">
        <f t="shared" si="28"/>
        <v>380</v>
      </c>
      <c r="I508" s="38"/>
      <c r="J508" s="3">
        <v>3650</v>
      </c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>
        <f t="shared" si="29"/>
        <v>50276.350000000006</v>
      </c>
      <c r="AA508" s="32"/>
      <c r="AB508" s="33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>
        <f t="shared" si="30"/>
        <v>0</v>
      </c>
      <c r="AS508" s="32"/>
      <c r="AT508" s="33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>
        <f t="shared" si="31"/>
        <v>0</v>
      </c>
      <c r="BL508" s="7"/>
      <c r="BM508" s="2"/>
    </row>
    <row r="509" spans="2:65" x14ac:dyDescent="0.25">
      <c r="B509" s="36" t="s">
        <v>1066</v>
      </c>
      <c r="C509" s="36" t="s">
        <v>1067</v>
      </c>
      <c r="D509" s="38"/>
      <c r="E509" s="3"/>
      <c r="F509" s="2"/>
      <c r="G509" s="2"/>
      <c r="H509" s="4">
        <f t="shared" si="28"/>
        <v>380</v>
      </c>
      <c r="I509" s="38"/>
      <c r="J509" s="3">
        <v>1250</v>
      </c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>
        <f t="shared" si="29"/>
        <v>49026.350000000006</v>
      </c>
      <c r="AA509" s="32"/>
      <c r="AB509" s="33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>
        <f t="shared" si="30"/>
        <v>0</v>
      </c>
      <c r="AS509" s="32"/>
      <c r="AT509" s="33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>
        <f t="shared" si="31"/>
        <v>0</v>
      </c>
      <c r="BL509" s="7"/>
      <c r="BM509" s="2"/>
    </row>
    <row r="510" spans="2:65" x14ac:dyDescent="0.25">
      <c r="B510" s="36" t="s">
        <v>1068</v>
      </c>
      <c r="C510" s="36" t="s">
        <v>303</v>
      </c>
      <c r="D510" s="38"/>
      <c r="E510" s="3"/>
      <c r="F510" s="2"/>
      <c r="G510" s="2"/>
      <c r="H510" s="4">
        <f t="shared" si="28"/>
        <v>380</v>
      </c>
      <c r="I510" s="38"/>
      <c r="J510" s="3">
        <v>10000</v>
      </c>
      <c r="K510" s="4"/>
      <c r="L510" s="4"/>
      <c r="M510" s="3"/>
      <c r="N510" s="3"/>
      <c r="O510" s="3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>
        <f t="shared" si="29"/>
        <v>39026.350000000006</v>
      </c>
      <c r="AA510" s="32"/>
      <c r="AB510" s="33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>
        <f t="shared" si="30"/>
        <v>0</v>
      </c>
      <c r="AS510" s="32"/>
      <c r="AT510" s="33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>
        <f t="shared" si="31"/>
        <v>0</v>
      </c>
      <c r="BL510" s="7"/>
      <c r="BM510" s="2"/>
    </row>
    <row r="511" spans="2:65" x14ac:dyDescent="0.25">
      <c r="B511" s="36" t="s">
        <v>1069</v>
      </c>
      <c r="C511" s="36" t="s">
        <v>1009</v>
      </c>
      <c r="D511" s="38"/>
      <c r="E511" s="3"/>
      <c r="F511" s="2"/>
      <c r="G511" s="2"/>
      <c r="H511" s="4">
        <f t="shared" si="28"/>
        <v>380</v>
      </c>
      <c r="I511" s="38">
        <v>1500</v>
      </c>
      <c r="J511" s="3">
        <v>0</v>
      </c>
      <c r="K511" s="4"/>
      <c r="L511" s="4"/>
      <c r="M511" s="3"/>
      <c r="N511" s="3"/>
      <c r="O511" s="3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>
        <f t="shared" si="29"/>
        <v>40526.350000000006</v>
      </c>
      <c r="AA511" s="32"/>
      <c r="AB511" s="33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>
        <f t="shared" si="30"/>
        <v>0</v>
      </c>
      <c r="AS511" s="32"/>
      <c r="AT511" s="33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>
        <f t="shared" si="31"/>
        <v>0</v>
      </c>
      <c r="BL511" s="7"/>
      <c r="BM511" s="2"/>
    </row>
    <row r="512" spans="2:65" x14ac:dyDescent="0.25">
      <c r="B512" s="36" t="s">
        <v>1069</v>
      </c>
      <c r="C512" s="36" t="s">
        <v>1070</v>
      </c>
      <c r="D512" s="38"/>
      <c r="E512" s="3"/>
      <c r="F512" s="2"/>
      <c r="G512" s="2"/>
      <c r="H512" s="4">
        <f t="shared" si="28"/>
        <v>380</v>
      </c>
      <c r="I512" s="38"/>
      <c r="J512" s="3">
        <v>880</v>
      </c>
      <c r="K512" s="4"/>
      <c r="L512" s="4"/>
      <c r="M512" s="3"/>
      <c r="N512" s="3"/>
      <c r="O512" s="3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>
        <f t="shared" si="29"/>
        <v>39646.350000000006</v>
      </c>
      <c r="AA512" s="32"/>
      <c r="AB512" s="33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>
        <f t="shared" si="30"/>
        <v>0</v>
      </c>
      <c r="AS512" s="32"/>
      <c r="AT512" s="33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>
        <f t="shared" si="31"/>
        <v>0</v>
      </c>
      <c r="BL512" s="7"/>
      <c r="BM512" s="2"/>
    </row>
    <row r="513" spans="2:65" x14ac:dyDescent="0.25">
      <c r="B513" s="36" t="s">
        <v>1071</v>
      </c>
      <c r="C513" s="36" t="s">
        <v>351</v>
      </c>
      <c r="D513" s="38"/>
      <c r="E513" s="3"/>
      <c r="F513" s="2"/>
      <c r="G513" s="2"/>
      <c r="H513" s="4">
        <f t="shared" si="28"/>
        <v>380</v>
      </c>
      <c r="I513" s="38">
        <v>0</v>
      </c>
      <c r="J513" s="3">
        <v>0</v>
      </c>
      <c r="K513" s="4"/>
      <c r="L513" s="4"/>
      <c r="M513" s="38">
        <v>820</v>
      </c>
      <c r="N513" s="47"/>
      <c r="O513" s="47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>
        <f t="shared" si="29"/>
        <v>40466.350000000006</v>
      </c>
      <c r="AA513" s="32"/>
      <c r="AB513" s="33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>
        <f t="shared" si="30"/>
        <v>0</v>
      </c>
      <c r="AS513" s="32"/>
      <c r="AT513" s="33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>
        <f t="shared" si="31"/>
        <v>0</v>
      </c>
      <c r="BL513" s="7"/>
      <c r="BM513" s="2"/>
    </row>
    <row r="514" spans="2:65" x14ac:dyDescent="0.25">
      <c r="B514" s="36" t="s">
        <v>1071</v>
      </c>
      <c r="C514" s="36" t="s">
        <v>351</v>
      </c>
      <c r="D514" s="38"/>
      <c r="E514" s="3"/>
      <c r="F514" s="2"/>
      <c r="G514" s="2"/>
      <c r="H514" s="4">
        <f t="shared" si="28"/>
        <v>380</v>
      </c>
      <c r="I514" s="38">
        <v>0</v>
      </c>
      <c r="J514" s="3">
        <v>0</v>
      </c>
      <c r="K514" s="4"/>
      <c r="L514" s="4"/>
      <c r="M514" s="38">
        <v>559</v>
      </c>
      <c r="N514" s="47"/>
      <c r="O514" s="47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>
        <f t="shared" si="29"/>
        <v>41025.350000000006</v>
      </c>
      <c r="AA514" s="32"/>
      <c r="AB514" s="33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>
        <f t="shared" si="30"/>
        <v>0</v>
      </c>
      <c r="AS514" s="32"/>
      <c r="AT514" s="33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>
        <f t="shared" si="31"/>
        <v>0</v>
      </c>
      <c r="BL514" s="7"/>
      <c r="BM514" s="2"/>
    </row>
    <row r="515" spans="2:65" x14ac:dyDescent="0.25">
      <c r="B515" s="36" t="s">
        <v>1071</v>
      </c>
      <c r="C515" s="36" t="s">
        <v>1072</v>
      </c>
      <c r="D515" s="38"/>
      <c r="E515" s="3"/>
      <c r="F515" s="2"/>
      <c r="G515" s="2"/>
      <c r="H515" s="4">
        <f t="shared" si="28"/>
        <v>380</v>
      </c>
      <c r="I515" s="38">
        <v>5000</v>
      </c>
      <c r="J515" s="3">
        <v>0</v>
      </c>
      <c r="K515" s="4"/>
      <c r="L515" s="4"/>
      <c r="M515" s="3"/>
      <c r="N515" s="3"/>
      <c r="O515" s="3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>
        <f t="shared" si="29"/>
        <v>46025.350000000006</v>
      </c>
      <c r="AA515" s="32"/>
      <c r="AB515" s="33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>
        <f t="shared" si="30"/>
        <v>0</v>
      </c>
      <c r="AS515" s="32"/>
      <c r="AT515" s="33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>
        <f t="shared" si="31"/>
        <v>0</v>
      </c>
      <c r="BL515" s="7"/>
      <c r="BM515" s="2"/>
    </row>
    <row r="516" spans="2:65" x14ac:dyDescent="0.25">
      <c r="B516" s="36" t="s">
        <v>1071</v>
      </c>
      <c r="C516" s="36" t="s">
        <v>290</v>
      </c>
      <c r="D516" s="38"/>
      <c r="E516" s="3"/>
      <c r="F516" s="2"/>
      <c r="G516" s="2"/>
      <c r="H516" s="4">
        <f t="shared" ref="H516:H579" si="32">H515+D516+E516-G516-F516</f>
        <v>380</v>
      </c>
      <c r="I516" s="38"/>
      <c r="J516" s="3">
        <v>0</v>
      </c>
      <c r="K516" s="4">
        <v>73</v>
      </c>
      <c r="L516" s="4"/>
      <c r="M516" s="3"/>
      <c r="N516" s="3"/>
      <c r="O516" s="3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>
        <f t="shared" ref="Z516:Z579" si="33">Z515+(I516+L516+M516+N516+O516+R516+S516+T516+U516+V516)-(J516+K516+P516+Q516+W516+X516+Y516)</f>
        <v>45952.350000000006</v>
      </c>
      <c r="AA516" s="32"/>
      <c r="AB516" s="33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>
        <f t="shared" ref="AR516:AR579" si="34">AR515+(AA516+AD516+AE516+AF516+AG516+AJ516+AK516+AL516+AM516+AN516)-(AB516+AC516+AH516+AI516+AO516+AP516+AQ516)</f>
        <v>0</v>
      </c>
      <c r="AS516" s="32"/>
      <c r="AT516" s="33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>
        <f t="shared" ref="BJ516:BJ579" si="35">BJ515+(AS516+AV516+AW516+AX516+AY516+BB516+BC516+BD516+BE516+BF516)-(AT516+AU516+AZ516+BA516+BG516+BH516+BI516)</f>
        <v>0</v>
      </c>
      <c r="BL516" s="7"/>
      <c r="BM516" s="2"/>
    </row>
    <row r="517" spans="2:65" x14ac:dyDescent="0.25">
      <c r="B517" s="36" t="s">
        <v>1074</v>
      </c>
      <c r="C517" s="36" t="s">
        <v>351</v>
      </c>
      <c r="D517" s="38"/>
      <c r="E517" s="3"/>
      <c r="F517" s="2"/>
      <c r="G517" s="2"/>
      <c r="H517" s="4">
        <f t="shared" si="32"/>
        <v>380</v>
      </c>
      <c r="I517" s="38">
        <v>0</v>
      </c>
      <c r="J517" s="3">
        <v>0</v>
      </c>
      <c r="K517" s="4"/>
      <c r="L517" s="4"/>
      <c r="M517" s="3">
        <v>259</v>
      </c>
      <c r="N517" s="3"/>
      <c r="O517" s="3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>
        <f t="shared" si="33"/>
        <v>46211.350000000006</v>
      </c>
      <c r="AA517" s="32"/>
      <c r="AB517" s="33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>
        <f t="shared" si="34"/>
        <v>0</v>
      </c>
      <c r="AS517" s="32"/>
      <c r="AT517" s="33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>
        <f t="shared" si="35"/>
        <v>0</v>
      </c>
      <c r="BL517" s="7"/>
      <c r="BM517" s="2"/>
    </row>
    <row r="518" spans="2:65" x14ac:dyDescent="0.25">
      <c r="B518" s="36" t="s">
        <v>1075</v>
      </c>
      <c r="C518" s="36" t="s">
        <v>1076</v>
      </c>
      <c r="D518" s="38"/>
      <c r="E518" s="3"/>
      <c r="F518" s="2"/>
      <c r="G518" s="2"/>
      <c r="H518" s="4">
        <f t="shared" si="32"/>
        <v>380</v>
      </c>
      <c r="I518" s="38"/>
      <c r="J518" s="3">
        <v>550</v>
      </c>
      <c r="K518" s="4"/>
      <c r="L518" s="4"/>
      <c r="M518" s="3"/>
      <c r="N518" s="3"/>
      <c r="O518" s="3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>
        <f t="shared" si="33"/>
        <v>45661.350000000006</v>
      </c>
      <c r="AA518" s="32"/>
      <c r="AB518" s="33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>
        <f t="shared" si="34"/>
        <v>0</v>
      </c>
      <c r="AS518" s="32"/>
      <c r="AT518" s="33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>
        <f t="shared" si="35"/>
        <v>0</v>
      </c>
      <c r="BL518" s="7"/>
      <c r="BM518" s="2"/>
    </row>
    <row r="519" spans="2:65" x14ac:dyDescent="0.25">
      <c r="B519" s="36" t="s">
        <v>1077</v>
      </c>
      <c r="C519" s="36" t="s">
        <v>1078</v>
      </c>
      <c r="D519" s="38"/>
      <c r="E519" s="3"/>
      <c r="F519" s="2"/>
      <c r="G519" s="2"/>
      <c r="H519" s="4">
        <f t="shared" si="32"/>
        <v>380</v>
      </c>
      <c r="I519" s="38"/>
      <c r="J519" s="3">
        <v>0</v>
      </c>
      <c r="K519" s="4"/>
      <c r="L519" s="4"/>
      <c r="M519" s="3"/>
      <c r="N519" s="3"/>
      <c r="O519" s="3"/>
      <c r="P519" s="4">
        <v>3367</v>
      </c>
      <c r="Q519" s="4"/>
      <c r="R519" s="4"/>
      <c r="S519" s="4"/>
      <c r="T519" s="4"/>
      <c r="U519" s="4"/>
      <c r="V519" s="4"/>
      <c r="W519" s="4"/>
      <c r="X519" s="4"/>
      <c r="Y519" s="4"/>
      <c r="Z519" s="4">
        <f t="shared" si="33"/>
        <v>42294.350000000006</v>
      </c>
      <c r="AA519" s="32"/>
      <c r="AB519" s="33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>
        <f t="shared" si="34"/>
        <v>0</v>
      </c>
      <c r="AS519" s="32"/>
      <c r="AT519" s="33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>
        <f t="shared" si="35"/>
        <v>0</v>
      </c>
      <c r="BL519" s="7"/>
      <c r="BM519" s="2"/>
    </row>
    <row r="520" spans="2:65" x14ac:dyDescent="0.25">
      <c r="B520" s="36" t="s">
        <v>1079</v>
      </c>
      <c r="C520" s="36" t="s">
        <v>1080</v>
      </c>
      <c r="D520" s="38"/>
      <c r="E520" s="3"/>
      <c r="F520" s="2"/>
      <c r="G520" s="2"/>
      <c r="H520" s="4">
        <f t="shared" si="32"/>
        <v>380</v>
      </c>
      <c r="I520" s="38"/>
      <c r="J520" s="3">
        <v>10000</v>
      </c>
      <c r="K520" s="4"/>
      <c r="L520" s="4"/>
      <c r="M520" s="3"/>
      <c r="N520" s="3"/>
      <c r="O520" s="3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>
        <f t="shared" si="33"/>
        <v>32294.350000000006</v>
      </c>
      <c r="AA520" s="32"/>
      <c r="AB520" s="33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>
        <f t="shared" si="34"/>
        <v>0</v>
      </c>
      <c r="AS520" s="32"/>
      <c r="AT520" s="33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>
        <f t="shared" si="35"/>
        <v>0</v>
      </c>
      <c r="BL520" s="7"/>
      <c r="BM520" s="2"/>
    </row>
    <row r="521" spans="2:65" x14ac:dyDescent="0.25">
      <c r="B521" s="36" t="s">
        <v>1081</v>
      </c>
      <c r="C521" s="36" t="s">
        <v>1082</v>
      </c>
      <c r="D521" s="38">
        <v>0</v>
      </c>
      <c r="E521" s="45">
        <v>15600</v>
      </c>
      <c r="F521" s="2"/>
      <c r="G521" s="2"/>
      <c r="H521" s="4">
        <f t="shared" si="32"/>
        <v>15980</v>
      </c>
      <c r="I521" s="38"/>
      <c r="J521" s="3">
        <v>0</v>
      </c>
      <c r="K521" s="4"/>
      <c r="L521" s="4"/>
      <c r="M521" s="3"/>
      <c r="N521" s="3"/>
      <c r="O521" s="3"/>
      <c r="P521" s="4"/>
      <c r="Q521" s="4"/>
      <c r="R521" s="4">
        <v>-15600</v>
      </c>
      <c r="S521" s="4"/>
      <c r="T521" s="4"/>
      <c r="U521" s="4"/>
      <c r="V521" s="4"/>
      <c r="W521" s="4"/>
      <c r="X521" s="4"/>
      <c r="Y521" s="4"/>
      <c r="Z521" s="4">
        <f t="shared" si="33"/>
        <v>16694.350000000006</v>
      </c>
      <c r="AA521" s="32"/>
      <c r="AB521" s="33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>
        <f t="shared" si="34"/>
        <v>0</v>
      </c>
      <c r="AS521" s="32"/>
      <c r="AT521" s="33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>
        <f t="shared" si="35"/>
        <v>0</v>
      </c>
      <c r="BL521" s="7"/>
      <c r="BM521" s="2"/>
    </row>
    <row r="522" spans="2:65" x14ac:dyDescent="0.25">
      <c r="B522" s="36" t="s">
        <v>1081</v>
      </c>
      <c r="C522" s="36" t="s">
        <v>301</v>
      </c>
      <c r="D522" s="38"/>
      <c r="E522" s="46">
        <v>0</v>
      </c>
      <c r="F522" s="2"/>
      <c r="G522" s="2">
        <v>6500</v>
      </c>
      <c r="H522" s="4">
        <f t="shared" si="32"/>
        <v>9480</v>
      </c>
      <c r="I522" s="38"/>
      <c r="J522" s="3"/>
      <c r="K522" s="4"/>
      <c r="L522" s="4"/>
      <c r="M522" s="3"/>
      <c r="N522" s="3"/>
      <c r="O522" s="3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>
        <f t="shared" si="33"/>
        <v>16694.350000000006</v>
      </c>
      <c r="AA522" s="32"/>
      <c r="AB522" s="33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>
        <f t="shared" si="34"/>
        <v>0</v>
      </c>
      <c r="AS522" s="32"/>
      <c r="AT522" s="33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>
        <f t="shared" si="35"/>
        <v>0</v>
      </c>
      <c r="BL522" s="7">
        <v>6500</v>
      </c>
      <c r="BM522" s="2"/>
    </row>
    <row r="523" spans="2:65" x14ac:dyDescent="0.25">
      <c r="B523" s="36" t="s">
        <v>1081</v>
      </c>
      <c r="C523" s="36" t="s">
        <v>290</v>
      </c>
      <c r="D523" s="38"/>
      <c r="E523" s="46">
        <v>0</v>
      </c>
      <c r="F523" s="2">
        <v>35</v>
      </c>
      <c r="G523" s="2"/>
      <c r="H523" s="4">
        <f t="shared" si="32"/>
        <v>9445</v>
      </c>
      <c r="I523" s="38"/>
      <c r="J523" s="3"/>
      <c r="K523" s="4"/>
      <c r="L523" s="4"/>
      <c r="M523" s="3"/>
      <c r="N523" s="3"/>
      <c r="O523" s="3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>
        <f t="shared" si="33"/>
        <v>16694.350000000006</v>
      </c>
      <c r="AA523" s="32"/>
      <c r="AB523" s="33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>
        <f t="shared" si="34"/>
        <v>0</v>
      </c>
      <c r="AS523" s="32"/>
      <c r="AT523" s="33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>
        <f t="shared" si="35"/>
        <v>0</v>
      </c>
      <c r="BL523" s="7"/>
      <c r="BM523" s="2"/>
    </row>
    <row r="524" spans="2:65" x14ac:dyDescent="0.25">
      <c r="B524" s="36" t="s">
        <v>1081</v>
      </c>
      <c r="C524" s="36" t="s">
        <v>1956</v>
      </c>
      <c r="D524" s="38"/>
      <c r="E524" s="46">
        <v>0</v>
      </c>
      <c r="F524" s="2"/>
      <c r="G524" s="2">
        <v>8500</v>
      </c>
      <c r="H524" s="4">
        <f t="shared" si="32"/>
        <v>945</v>
      </c>
      <c r="I524" s="38"/>
      <c r="J524" s="3"/>
      <c r="K524" s="4"/>
      <c r="L524" s="4"/>
      <c r="M524" s="3"/>
      <c r="N524" s="3"/>
      <c r="O524" s="3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>
        <f t="shared" si="33"/>
        <v>16694.350000000006</v>
      </c>
      <c r="AA524" s="32"/>
      <c r="AB524" s="33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>
        <f t="shared" si="34"/>
        <v>0</v>
      </c>
      <c r="AS524" s="32"/>
      <c r="AT524" s="33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>
        <f t="shared" si="35"/>
        <v>0</v>
      </c>
      <c r="BL524" s="7">
        <v>8500</v>
      </c>
      <c r="BM524" s="2"/>
    </row>
    <row r="525" spans="2:65" x14ac:dyDescent="0.25">
      <c r="B525" s="36" t="s">
        <v>1081</v>
      </c>
      <c r="C525" s="36" t="s">
        <v>290</v>
      </c>
      <c r="D525" s="38"/>
      <c r="E525" s="46">
        <v>0</v>
      </c>
      <c r="F525" s="2">
        <v>35</v>
      </c>
      <c r="G525" s="2"/>
      <c r="H525" s="4">
        <f t="shared" si="32"/>
        <v>910</v>
      </c>
      <c r="I525" s="38"/>
      <c r="J525" s="3"/>
      <c r="K525" s="4"/>
      <c r="L525" s="4"/>
      <c r="M525" s="3"/>
      <c r="N525" s="3"/>
      <c r="O525" s="3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>
        <f t="shared" si="33"/>
        <v>16694.350000000006</v>
      </c>
      <c r="AA525" s="32"/>
      <c r="AB525" s="33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>
        <f t="shared" si="34"/>
        <v>0</v>
      </c>
      <c r="AS525" s="32"/>
      <c r="AT525" s="33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>
        <f t="shared" si="35"/>
        <v>0</v>
      </c>
      <c r="BL525" s="7"/>
      <c r="BM525" s="2"/>
    </row>
    <row r="526" spans="2:65" x14ac:dyDescent="0.25">
      <c r="B526" s="36" t="s">
        <v>1081</v>
      </c>
      <c r="C526" s="36" t="s">
        <v>1083</v>
      </c>
      <c r="D526" s="38"/>
      <c r="E526" s="46">
        <v>0</v>
      </c>
      <c r="F526" s="2"/>
      <c r="G526" s="2">
        <v>500</v>
      </c>
      <c r="H526" s="4">
        <f t="shared" si="32"/>
        <v>410</v>
      </c>
      <c r="I526" s="38"/>
      <c r="J526" s="3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>
        <f t="shared" si="33"/>
        <v>16694.350000000006</v>
      </c>
      <c r="AA526" s="32"/>
      <c r="AB526" s="33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>
        <f t="shared" si="34"/>
        <v>0</v>
      </c>
      <c r="AS526" s="32"/>
      <c r="AT526" s="33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>
        <f t="shared" si="35"/>
        <v>0</v>
      </c>
      <c r="BL526" s="7">
        <v>500</v>
      </c>
      <c r="BM526" s="2"/>
    </row>
    <row r="527" spans="2:65" x14ac:dyDescent="0.25">
      <c r="B527" s="36" t="s">
        <v>1081</v>
      </c>
      <c r="C527" s="36" t="s">
        <v>290</v>
      </c>
      <c r="D527" s="38"/>
      <c r="E527" s="46">
        <v>0</v>
      </c>
      <c r="F527" s="2">
        <v>15</v>
      </c>
      <c r="G527" s="2"/>
      <c r="H527" s="4">
        <f t="shared" si="32"/>
        <v>395</v>
      </c>
      <c r="I527" s="38"/>
      <c r="J527" s="3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>
        <f t="shared" si="33"/>
        <v>16694.350000000006</v>
      </c>
      <c r="AA527" s="32"/>
      <c r="AB527" s="33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>
        <f t="shared" si="34"/>
        <v>0</v>
      </c>
      <c r="AS527" s="32"/>
      <c r="AT527" s="33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>
        <f t="shared" si="35"/>
        <v>0</v>
      </c>
      <c r="BL527" s="7"/>
      <c r="BM527" s="2"/>
    </row>
    <row r="528" spans="2:65" x14ac:dyDescent="0.25">
      <c r="B528" s="36" t="s">
        <v>1081</v>
      </c>
      <c r="C528" s="36" t="s">
        <v>1084</v>
      </c>
      <c r="D528" s="38"/>
      <c r="E528" s="46">
        <v>0</v>
      </c>
      <c r="F528" s="2">
        <v>75</v>
      </c>
      <c r="G528" s="2"/>
      <c r="H528" s="4">
        <f t="shared" si="32"/>
        <v>320</v>
      </c>
      <c r="I528" s="38"/>
      <c r="J528" s="3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>
        <f t="shared" si="33"/>
        <v>16694.350000000006</v>
      </c>
      <c r="AA528" s="32"/>
      <c r="AB528" s="33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>
        <f t="shared" si="34"/>
        <v>0</v>
      </c>
      <c r="AS528" s="32"/>
      <c r="AT528" s="33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>
        <f t="shared" si="35"/>
        <v>0</v>
      </c>
      <c r="BL528" s="7"/>
      <c r="BM528" s="2"/>
    </row>
    <row r="529" spans="2:65" x14ac:dyDescent="0.25">
      <c r="B529" s="36" t="s">
        <v>1081</v>
      </c>
      <c r="C529" s="36" t="s">
        <v>1085</v>
      </c>
      <c r="D529" s="38"/>
      <c r="E529" s="3"/>
      <c r="F529" s="2"/>
      <c r="G529" s="2"/>
      <c r="H529" s="4">
        <f t="shared" si="32"/>
        <v>320</v>
      </c>
      <c r="I529" s="38">
        <v>0</v>
      </c>
      <c r="J529" s="3"/>
      <c r="K529" s="4"/>
      <c r="L529" s="4"/>
      <c r="M529" s="4"/>
      <c r="N529" s="4"/>
      <c r="O529" s="4"/>
      <c r="P529" s="4"/>
      <c r="Q529" s="4"/>
      <c r="R529" s="4"/>
      <c r="S529" s="4"/>
      <c r="T529" s="38">
        <v>50479</v>
      </c>
      <c r="U529" s="47"/>
      <c r="V529" s="47"/>
      <c r="W529" s="4"/>
      <c r="X529" s="4"/>
      <c r="Y529" s="4"/>
      <c r="Z529" s="4">
        <f t="shared" si="33"/>
        <v>67173.350000000006</v>
      </c>
      <c r="AA529" s="32"/>
      <c r="AB529" s="33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>
        <f t="shared" si="34"/>
        <v>0</v>
      </c>
      <c r="AS529" s="32"/>
      <c r="AT529" s="33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>
        <f t="shared" si="35"/>
        <v>0</v>
      </c>
      <c r="BL529" s="7"/>
      <c r="BM529" s="2"/>
    </row>
    <row r="530" spans="2:65" x14ac:dyDescent="0.25">
      <c r="B530" s="36" t="s">
        <v>1081</v>
      </c>
      <c r="C530" s="36" t="s">
        <v>1086</v>
      </c>
      <c r="D530" s="38"/>
      <c r="E530" s="3"/>
      <c r="F530" s="2"/>
      <c r="G530" s="2"/>
      <c r="H530" s="4">
        <f t="shared" si="32"/>
        <v>320</v>
      </c>
      <c r="I530" s="38">
        <v>0</v>
      </c>
      <c r="J530" s="3"/>
      <c r="K530" s="4"/>
      <c r="L530" s="4"/>
      <c r="M530" s="4"/>
      <c r="N530" s="4"/>
      <c r="O530" s="4"/>
      <c r="P530" s="4"/>
      <c r="Q530" s="4"/>
      <c r="R530" s="4"/>
      <c r="S530" s="4"/>
      <c r="T530" s="38">
        <v>20189</v>
      </c>
      <c r="U530" s="47"/>
      <c r="V530" s="47"/>
      <c r="W530" s="4"/>
      <c r="X530" s="4"/>
      <c r="Y530" s="4"/>
      <c r="Z530" s="4">
        <f t="shared" si="33"/>
        <v>87362.35</v>
      </c>
      <c r="AA530" s="32"/>
      <c r="AB530" s="33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>
        <f t="shared" si="34"/>
        <v>0</v>
      </c>
      <c r="AS530" s="32"/>
      <c r="AT530" s="33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>
        <f t="shared" si="35"/>
        <v>0</v>
      </c>
      <c r="BL530" s="7"/>
      <c r="BM530" s="2"/>
    </row>
    <row r="531" spans="2:65" x14ac:dyDescent="0.25">
      <c r="B531" s="36" t="s">
        <v>1081</v>
      </c>
      <c r="C531" s="36" t="s">
        <v>1087</v>
      </c>
      <c r="D531" s="38"/>
      <c r="E531" s="3"/>
      <c r="F531" s="2"/>
      <c r="G531" s="2"/>
      <c r="H531" s="4">
        <f t="shared" si="32"/>
        <v>320</v>
      </c>
      <c r="I531" s="38">
        <v>0</v>
      </c>
      <c r="J531" s="3"/>
      <c r="K531" s="4"/>
      <c r="L531" s="4"/>
      <c r="M531" s="4"/>
      <c r="N531" s="4"/>
      <c r="O531" s="4"/>
      <c r="P531" s="4"/>
      <c r="Q531" s="4"/>
      <c r="R531" s="4"/>
      <c r="S531" s="4"/>
      <c r="T531" s="38">
        <v>149308</v>
      </c>
      <c r="U531" s="47"/>
      <c r="V531" s="47"/>
      <c r="W531" s="4"/>
      <c r="X531" s="4"/>
      <c r="Y531" s="4"/>
      <c r="Z531" s="4">
        <f t="shared" si="33"/>
        <v>236670.35</v>
      </c>
      <c r="AA531" s="32"/>
      <c r="AB531" s="33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>
        <f t="shared" si="34"/>
        <v>0</v>
      </c>
      <c r="AS531" s="32"/>
      <c r="AT531" s="33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>
        <f t="shared" si="35"/>
        <v>0</v>
      </c>
      <c r="BL531" s="7"/>
      <c r="BM531" s="2"/>
    </row>
    <row r="532" spans="2:65" x14ac:dyDescent="0.25">
      <c r="B532" s="36" t="s">
        <v>1081</v>
      </c>
      <c r="C532" s="36" t="s">
        <v>1088</v>
      </c>
      <c r="D532" s="38"/>
      <c r="E532" s="3"/>
      <c r="F532" s="2"/>
      <c r="G532" s="2"/>
      <c r="H532" s="4">
        <f t="shared" si="32"/>
        <v>320</v>
      </c>
      <c r="I532" s="38">
        <v>0</v>
      </c>
      <c r="J532" s="3"/>
      <c r="K532" s="4"/>
      <c r="L532" s="4"/>
      <c r="M532" s="4"/>
      <c r="N532" s="4"/>
      <c r="O532" s="4"/>
      <c r="P532" s="4"/>
      <c r="Q532" s="4"/>
      <c r="R532" s="4"/>
      <c r="S532" s="4"/>
      <c r="T532" s="38">
        <v>99673</v>
      </c>
      <c r="U532" s="47"/>
      <c r="V532" s="47"/>
      <c r="W532" s="4"/>
      <c r="X532" s="4"/>
      <c r="Y532" s="4"/>
      <c r="Z532" s="4">
        <f t="shared" si="33"/>
        <v>336343.35</v>
      </c>
      <c r="AA532" s="32"/>
      <c r="AB532" s="33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>
        <f t="shared" si="34"/>
        <v>0</v>
      </c>
      <c r="AS532" s="32"/>
      <c r="AT532" s="33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>
        <f t="shared" si="35"/>
        <v>0</v>
      </c>
      <c r="BL532" s="7"/>
      <c r="BM532" s="2"/>
    </row>
    <row r="533" spans="2:65" x14ac:dyDescent="0.25">
      <c r="B533" s="36" t="s">
        <v>1081</v>
      </c>
      <c r="C533" s="36" t="s">
        <v>1089</v>
      </c>
      <c r="D533" s="38"/>
      <c r="E533" s="3"/>
      <c r="F533" s="2"/>
      <c r="G533" s="2"/>
      <c r="H533" s="4">
        <f t="shared" si="32"/>
        <v>320</v>
      </c>
      <c r="I533" s="38">
        <v>0</v>
      </c>
      <c r="J533" s="3"/>
      <c r="K533" s="4"/>
      <c r="L533" s="4"/>
      <c r="M533" s="4"/>
      <c r="N533" s="4"/>
      <c r="O533" s="4"/>
      <c r="P533" s="4"/>
      <c r="Q533" s="4"/>
      <c r="R533" s="4"/>
      <c r="S533" s="4"/>
      <c r="T533" s="38">
        <v>30249</v>
      </c>
      <c r="U533" s="47"/>
      <c r="V533" s="47"/>
      <c r="W533" s="4"/>
      <c r="X533" s="4"/>
      <c r="Y533" s="4"/>
      <c r="Z533" s="4">
        <f t="shared" si="33"/>
        <v>366592.35</v>
      </c>
      <c r="AA533" s="32"/>
      <c r="AB533" s="33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>
        <f t="shared" si="34"/>
        <v>0</v>
      </c>
      <c r="AS533" s="32"/>
      <c r="AT533" s="33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>
        <f t="shared" si="35"/>
        <v>0</v>
      </c>
      <c r="BL533" s="7"/>
      <c r="BM533" s="2"/>
    </row>
    <row r="534" spans="2:65" x14ac:dyDescent="0.25">
      <c r="B534" s="36" t="s">
        <v>1081</v>
      </c>
      <c r="C534" s="36" t="s">
        <v>1090</v>
      </c>
      <c r="D534" s="38"/>
      <c r="E534" s="3"/>
      <c r="F534" s="2"/>
      <c r="G534" s="2"/>
      <c r="H534" s="4">
        <f t="shared" si="32"/>
        <v>320</v>
      </c>
      <c r="I534" s="38">
        <v>0</v>
      </c>
      <c r="J534" s="3"/>
      <c r="K534" s="4"/>
      <c r="L534" s="4"/>
      <c r="M534" s="4"/>
      <c r="N534" s="4"/>
      <c r="O534" s="4"/>
      <c r="P534" s="4"/>
      <c r="Q534" s="4"/>
      <c r="R534" s="4"/>
      <c r="S534" s="4"/>
      <c r="T534" s="38">
        <v>49930</v>
      </c>
      <c r="U534" s="47"/>
      <c r="V534" s="47"/>
      <c r="W534" s="4"/>
      <c r="X534" s="4"/>
      <c r="Y534" s="4"/>
      <c r="Z534" s="4">
        <f t="shared" si="33"/>
        <v>416522.35</v>
      </c>
      <c r="AA534" s="32"/>
      <c r="AB534" s="33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>
        <f t="shared" si="34"/>
        <v>0</v>
      </c>
      <c r="AS534" s="32"/>
      <c r="AT534" s="33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>
        <f t="shared" si="35"/>
        <v>0</v>
      </c>
      <c r="BL534" s="7"/>
      <c r="BM534" s="2"/>
    </row>
    <row r="535" spans="2:65" x14ac:dyDescent="0.25">
      <c r="B535" s="36" t="s">
        <v>1081</v>
      </c>
      <c r="C535" s="36" t="s">
        <v>1091</v>
      </c>
      <c r="D535" s="38"/>
      <c r="E535" s="3"/>
      <c r="F535" s="2"/>
      <c r="G535" s="2"/>
      <c r="H535" s="4">
        <f t="shared" si="32"/>
        <v>320</v>
      </c>
      <c r="I535" s="38"/>
      <c r="J535" s="3">
        <v>0</v>
      </c>
      <c r="K535" s="4"/>
      <c r="L535" s="4"/>
      <c r="M535" s="3"/>
      <c r="N535" s="3"/>
      <c r="O535" s="3"/>
      <c r="P535" s="4"/>
      <c r="Q535" s="4"/>
      <c r="R535" s="4"/>
      <c r="S535" s="4"/>
      <c r="T535" s="4"/>
      <c r="U535" s="4"/>
      <c r="V535" s="4"/>
      <c r="W535" s="4">
        <v>400000</v>
      </c>
      <c r="X535" s="4"/>
      <c r="Y535" s="4"/>
      <c r="Z535" s="4">
        <f t="shared" si="33"/>
        <v>16522.349999999977</v>
      </c>
      <c r="AA535" s="32"/>
      <c r="AB535" s="33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>
        <f t="shared" si="34"/>
        <v>0</v>
      </c>
      <c r="AS535" s="32"/>
      <c r="AT535" s="33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>
        <f t="shared" si="35"/>
        <v>0</v>
      </c>
      <c r="BL535" s="7"/>
      <c r="BM535" s="2"/>
    </row>
    <row r="536" spans="2:65" x14ac:dyDescent="0.25">
      <c r="B536" s="36" t="s">
        <v>1092</v>
      </c>
      <c r="C536" s="36" t="s">
        <v>738</v>
      </c>
      <c r="D536" s="38"/>
      <c r="E536" s="3"/>
      <c r="F536" s="2"/>
      <c r="G536" s="2"/>
      <c r="H536" s="4">
        <f t="shared" si="32"/>
        <v>320</v>
      </c>
      <c r="I536" s="38">
        <v>2200</v>
      </c>
      <c r="J536" s="3">
        <v>0</v>
      </c>
      <c r="K536" s="4"/>
      <c r="L536" s="4"/>
      <c r="M536" s="3"/>
      <c r="N536" s="3"/>
      <c r="O536" s="3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>
        <f t="shared" si="33"/>
        <v>18722.349999999977</v>
      </c>
      <c r="AA536" s="32"/>
      <c r="AB536" s="33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>
        <f t="shared" si="34"/>
        <v>0</v>
      </c>
      <c r="AS536" s="32"/>
      <c r="AT536" s="33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>
        <f t="shared" si="35"/>
        <v>0</v>
      </c>
      <c r="BL536" s="7"/>
      <c r="BM536" s="2"/>
    </row>
    <row r="537" spans="2:65" x14ac:dyDescent="0.25">
      <c r="B537" s="36" t="s">
        <v>1092</v>
      </c>
      <c r="C537" s="36" t="s">
        <v>1093</v>
      </c>
      <c r="D537" s="38"/>
      <c r="E537" s="3"/>
      <c r="F537" s="2"/>
      <c r="G537" s="2"/>
      <c r="H537" s="4">
        <f t="shared" si="32"/>
        <v>320</v>
      </c>
      <c r="I537" s="38">
        <v>2200</v>
      </c>
      <c r="J537" s="3"/>
      <c r="K537" s="4"/>
      <c r="L537" s="4"/>
      <c r="M537" s="3"/>
      <c r="N537" s="3"/>
      <c r="O537" s="3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>
        <f t="shared" si="33"/>
        <v>20922.349999999977</v>
      </c>
      <c r="AA537" s="32"/>
      <c r="AB537" s="33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>
        <f t="shared" si="34"/>
        <v>0</v>
      </c>
      <c r="AS537" s="32"/>
      <c r="AT537" s="33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>
        <f t="shared" si="35"/>
        <v>0</v>
      </c>
      <c r="BL537" s="7"/>
      <c r="BM537" s="2"/>
    </row>
    <row r="538" spans="2:65" x14ac:dyDescent="0.25">
      <c r="B538" s="36" t="s">
        <v>1092</v>
      </c>
      <c r="C538" s="36" t="s">
        <v>456</v>
      </c>
      <c r="D538" s="38"/>
      <c r="E538" s="3"/>
      <c r="F538" s="2"/>
      <c r="G538" s="2"/>
      <c r="H538" s="4">
        <f t="shared" si="32"/>
        <v>320</v>
      </c>
      <c r="I538" s="38">
        <v>5000</v>
      </c>
      <c r="J538" s="3"/>
      <c r="K538" s="4"/>
      <c r="L538" s="4"/>
      <c r="M538" s="3"/>
      <c r="N538" s="3"/>
      <c r="O538" s="3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>
        <f t="shared" si="33"/>
        <v>25922.349999999977</v>
      </c>
      <c r="AA538" s="32"/>
      <c r="AB538" s="33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>
        <f t="shared" si="34"/>
        <v>0</v>
      </c>
      <c r="AS538" s="32"/>
      <c r="AT538" s="33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>
        <f t="shared" si="35"/>
        <v>0</v>
      </c>
      <c r="BL538" s="7"/>
      <c r="BM538" s="2"/>
    </row>
    <row r="539" spans="2:65" x14ac:dyDescent="0.25">
      <c r="B539" s="36" t="s">
        <v>1092</v>
      </c>
      <c r="C539" s="36" t="s">
        <v>1779</v>
      </c>
      <c r="D539" s="38"/>
      <c r="E539" s="3"/>
      <c r="F539" s="2"/>
      <c r="G539" s="2"/>
      <c r="H539" s="4">
        <f t="shared" si="32"/>
        <v>320</v>
      </c>
      <c r="I539" s="38">
        <v>5000</v>
      </c>
      <c r="J539" s="3"/>
      <c r="K539" s="4"/>
      <c r="L539" s="4"/>
      <c r="M539" s="3"/>
      <c r="N539" s="3"/>
      <c r="O539" s="3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>
        <f t="shared" si="33"/>
        <v>30922.349999999977</v>
      </c>
      <c r="AA539" s="32"/>
      <c r="AB539" s="33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>
        <f t="shared" si="34"/>
        <v>0</v>
      </c>
      <c r="AS539" s="32"/>
      <c r="AT539" s="33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>
        <f t="shared" si="35"/>
        <v>0</v>
      </c>
      <c r="BL539" s="7"/>
      <c r="BM539" s="2"/>
    </row>
    <row r="540" spans="2:65" x14ac:dyDescent="0.25">
      <c r="B540" s="36" t="s">
        <v>1092</v>
      </c>
      <c r="C540" s="36" t="s">
        <v>1094</v>
      </c>
      <c r="D540" s="38"/>
      <c r="E540" s="3"/>
      <c r="F540" s="2"/>
      <c r="G540" s="2"/>
      <c r="H540" s="4">
        <f t="shared" si="32"/>
        <v>320</v>
      </c>
      <c r="I540" s="38">
        <v>1000</v>
      </c>
      <c r="J540" s="3"/>
      <c r="K540" s="4"/>
      <c r="L540" s="4"/>
      <c r="M540" s="3"/>
      <c r="N540" s="3"/>
      <c r="O540" s="3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>
        <f t="shared" si="33"/>
        <v>31922.349999999977</v>
      </c>
      <c r="AA540" s="32"/>
      <c r="AB540" s="33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>
        <f t="shared" si="34"/>
        <v>0</v>
      </c>
      <c r="AS540" s="32"/>
      <c r="AT540" s="33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>
        <f t="shared" si="35"/>
        <v>0</v>
      </c>
      <c r="BL540" s="7"/>
      <c r="BM540" s="2"/>
    </row>
    <row r="541" spans="2:65" x14ac:dyDescent="0.25">
      <c r="B541" s="36" t="s">
        <v>1092</v>
      </c>
      <c r="C541" s="36" t="s">
        <v>1095</v>
      </c>
      <c r="D541" s="38"/>
      <c r="E541" s="3"/>
      <c r="F541" s="2"/>
      <c r="G541" s="2"/>
      <c r="H541" s="4">
        <f t="shared" si="32"/>
        <v>320</v>
      </c>
      <c r="I541" s="38">
        <v>1500</v>
      </c>
      <c r="J541" s="3"/>
      <c r="K541" s="4"/>
      <c r="L541" s="4"/>
      <c r="M541" s="3"/>
      <c r="N541" s="3"/>
      <c r="O541" s="3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>
        <f t="shared" si="33"/>
        <v>33422.349999999977</v>
      </c>
      <c r="AA541" s="32"/>
      <c r="AB541" s="33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>
        <f t="shared" si="34"/>
        <v>0</v>
      </c>
      <c r="AS541" s="32"/>
      <c r="AT541" s="33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>
        <f t="shared" si="35"/>
        <v>0</v>
      </c>
      <c r="BL541" s="7"/>
      <c r="BM541" s="2"/>
    </row>
    <row r="542" spans="2:65" x14ac:dyDescent="0.25">
      <c r="B542" s="36" t="s">
        <v>1092</v>
      </c>
      <c r="C542" s="36" t="s">
        <v>1096</v>
      </c>
      <c r="D542" s="38"/>
      <c r="E542" s="3"/>
      <c r="F542" s="2"/>
      <c r="G542" s="2"/>
      <c r="H542" s="4">
        <f t="shared" si="32"/>
        <v>320</v>
      </c>
      <c r="I542" s="38">
        <v>1500</v>
      </c>
      <c r="J542" s="3"/>
      <c r="K542" s="4"/>
      <c r="L542" s="4"/>
      <c r="M542" s="3"/>
      <c r="N542" s="3"/>
      <c r="O542" s="3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>
        <f t="shared" si="33"/>
        <v>34922.349999999977</v>
      </c>
      <c r="AA542" s="32"/>
      <c r="AB542" s="33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>
        <f t="shared" si="34"/>
        <v>0</v>
      </c>
      <c r="AS542" s="32"/>
      <c r="AT542" s="33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>
        <f t="shared" si="35"/>
        <v>0</v>
      </c>
      <c r="BL542" s="7"/>
      <c r="BM542" s="2"/>
    </row>
    <row r="543" spans="2:65" x14ac:dyDescent="0.25">
      <c r="B543" s="36" t="s">
        <v>1097</v>
      </c>
      <c r="C543" s="36" t="s">
        <v>351</v>
      </c>
      <c r="D543" s="38"/>
      <c r="E543" s="3"/>
      <c r="F543" s="2"/>
      <c r="G543" s="2"/>
      <c r="H543" s="4">
        <f t="shared" si="32"/>
        <v>320</v>
      </c>
      <c r="I543" s="38">
        <v>0</v>
      </c>
      <c r="J543" s="3"/>
      <c r="K543" s="4"/>
      <c r="L543" s="4"/>
      <c r="M543" s="4">
        <v>1362</v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>
        <f t="shared" si="33"/>
        <v>36284.349999999977</v>
      </c>
      <c r="AA543" s="32"/>
      <c r="AB543" s="33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>
        <f t="shared" si="34"/>
        <v>0</v>
      </c>
      <c r="AS543" s="32"/>
      <c r="AT543" s="33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>
        <f t="shared" si="35"/>
        <v>0</v>
      </c>
      <c r="BL543" s="7"/>
      <c r="BM543" s="2"/>
    </row>
    <row r="544" spans="2:65" x14ac:dyDescent="0.25">
      <c r="B544" s="36" t="s">
        <v>1098</v>
      </c>
      <c r="C544" s="36" t="s">
        <v>1099</v>
      </c>
      <c r="D544" s="38"/>
      <c r="E544" s="3"/>
      <c r="F544" s="2"/>
      <c r="G544" s="2"/>
      <c r="H544" s="4">
        <f t="shared" si="32"/>
        <v>320</v>
      </c>
      <c r="I544" s="38">
        <v>0</v>
      </c>
      <c r="J544" s="3">
        <v>1730</v>
      </c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>
        <f t="shared" si="33"/>
        <v>34554.349999999977</v>
      </c>
      <c r="AA544" s="32"/>
      <c r="AB544" s="33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>
        <f t="shared" si="34"/>
        <v>0</v>
      </c>
      <c r="AS544" s="32"/>
      <c r="AT544" s="33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>
        <f t="shared" si="35"/>
        <v>0</v>
      </c>
      <c r="BL544" s="7"/>
      <c r="BM544" s="2"/>
    </row>
    <row r="545" spans="2:65" x14ac:dyDescent="0.25">
      <c r="B545" s="36" t="s">
        <v>1100</v>
      </c>
      <c r="C545" s="36" t="s">
        <v>820</v>
      </c>
      <c r="D545" s="38"/>
      <c r="E545" s="3"/>
      <c r="F545" s="2"/>
      <c r="G545" s="2"/>
      <c r="H545" s="4">
        <f t="shared" si="32"/>
        <v>320</v>
      </c>
      <c r="I545" s="38">
        <v>0</v>
      </c>
      <c r="J545" s="3"/>
      <c r="K545" s="4"/>
      <c r="L545" s="4"/>
      <c r="M545" s="4">
        <v>656</v>
      </c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>
        <f t="shared" si="33"/>
        <v>35210.349999999977</v>
      </c>
      <c r="AA545" s="32"/>
      <c r="AB545" s="33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>
        <f t="shared" si="34"/>
        <v>0</v>
      </c>
      <c r="AS545" s="32"/>
      <c r="AT545" s="33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>
        <f t="shared" si="35"/>
        <v>0</v>
      </c>
      <c r="BL545" s="7"/>
      <c r="BM545" s="2"/>
    </row>
    <row r="546" spans="2:65" x14ac:dyDescent="0.25">
      <c r="B546" s="36" t="s">
        <v>1101</v>
      </c>
      <c r="C546" s="36" t="s">
        <v>1779</v>
      </c>
      <c r="D546" s="38"/>
      <c r="E546" s="3"/>
      <c r="F546" s="2"/>
      <c r="G546" s="2"/>
      <c r="H546" s="4">
        <f t="shared" si="32"/>
        <v>320</v>
      </c>
      <c r="I546" s="38">
        <v>19000</v>
      </c>
      <c r="J546" s="3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>
        <f t="shared" si="33"/>
        <v>54210.349999999977</v>
      </c>
      <c r="AA546" s="32"/>
      <c r="AB546" s="33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>
        <f t="shared" si="34"/>
        <v>0</v>
      </c>
      <c r="AS546" s="32"/>
      <c r="AT546" s="33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>
        <f t="shared" si="35"/>
        <v>0</v>
      </c>
      <c r="BL546" s="7"/>
      <c r="BM546" s="2"/>
    </row>
    <row r="547" spans="2:65" x14ac:dyDescent="0.25">
      <c r="B547" s="36" t="s">
        <v>1102</v>
      </c>
      <c r="C547" s="36" t="s">
        <v>1091</v>
      </c>
      <c r="D547" s="38"/>
      <c r="E547" s="3"/>
      <c r="F547" s="2"/>
      <c r="G547" s="2"/>
      <c r="H547" s="4">
        <f t="shared" si="32"/>
        <v>320</v>
      </c>
      <c r="I547" s="38"/>
      <c r="J547" s="3">
        <v>0</v>
      </c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>
        <v>50000</v>
      </c>
      <c r="X547" s="4"/>
      <c r="Y547" s="4"/>
      <c r="Z547" s="4">
        <f t="shared" si="33"/>
        <v>4210.3499999999767</v>
      </c>
      <c r="AA547" s="32"/>
      <c r="AB547" s="33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>
        <f t="shared" si="34"/>
        <v>0</v>
      </c>
      <c r="AS547" s="32"/>
      <c r="AT547" s="33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>
        <f t="shared" si="35"/>
        <v>0</v>
      </c>
      <c r="BL547" s="7"/>
      <c r="BM547" s="2"/>
    </row>
    <row r="548" spans="2:65" x14ac:dyDescent="0.25">
      <c r="B548" s="36" t="s">
        <v>1103</v>
      </c>
      <c r="C548" s="36" t="s">
        <v>351</v>
      </c>
      <c r="D548" s="38"/>
      <c r="E548" s="3"/>
      <c r="F548" s="2"/>
      <c r="G548" s="2"/>
      <c r="H548" s="4">
        <f t="shared" si="32"/>
        <v>320</v>
      </c>
      <c r="I548" s="38">
        <v>0</v>
      </c>
      <c r="J548" s="3"/>
      <c r="K548" s="4"/>
      <c r="L548" s="4"/>
      <c r="M548" s="3">
        <v>2484</v>
      </c>
      <c r="N548" s="3"/>
      <c r="O548" s="3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>
        <f t="shared" si="33"/>
        <v>6694.3499999999767</v>
      </c>
      <c r="AA548" s="32"/>
      <c r="AB548" s="33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>
        <f t="shared" si="34"/>
        <v>0</v>
      </c>
      <c r="AS548" s="32"/>
      <c r="AT548" s="33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>
        <f t="shared" si="35"/>
        <v>0</v>
      </c>
      <c r="BL548" s="7"/>
      <c r="BM548" s="2"/>
    </row>
    <row r="549" spans="2:65" x14ac:dyDescent="0.25">
      <c r="B549" s="36" t="s">
        <v>1104</v>
      </c>
      <c r="C549" s="36" t="s">
        <v>1812</v>
      </c>
      <c r="D549" s="38"/>
      <c r="E549" s="3"/>
      <c r="F549" s="2"/>
      <c r="G549" s="2"/>
      <c r="H549" s="4">
        <f t="shared" si="32"/>
        <v>320</v>
      </c>
      <c r="I549" s="38"/>
      <c r="J549" s="3">
        <v>1000</v>
      </c>
      <c r="K549" s="4"/>
      <c r="L549" s="4"/>
      <c r="M549" s="3"/>
      <c r="N549" s="3"/>
      <c r="O549" s="3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>
        <f t="shared" si="33"/>
        <v>5694.3499999999767</v>
      </c>
      <c r="AA549" s="32"/>
      <c r="AB549" s="33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>
        <f t="shared" si="34"/>
        <v>0</v>
      </c>
      <c r="AS549" s="32"/>
      <c r="AT549" s="33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>
        <f t="shared" si="35"/>
        <v>0</v>
      </c>
      <c r="BL549" s="7">
        <v>1000</v>
      </c>
      <c r="BM549" s="2"/>
    </row>
    <row r="550" spans="2:65" x14ac:dyDescent="0.25">
      <c r="B550" s="36" t="s">
        <v>1104</v>
      </c>
      <c r="C550" s="36" t="s">
        <v>1344</v>
      </c>
      <c r="D550" s="38"/>
      <c r="E550" s="3"/>
      <c r="F550" s="2"/>
      <c r="G550" s="2"/>
      <c r="H550" s="4">
        <f t="shared" si="32"/>
        <v>320</v>
      </c>
      <c r="I550" s="38"/>
      <c r="J550" s="3">
        <v>3100</v>
      </c>
      <c r="K550" s="4"/>
      <c r="L550" s="4"/>
      <c r="M550" s="3"/>
      <c r="N550" s="3"/>
      <c r="O550" s="3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>
        <f t="shared" si="33"/>
        <v>2594.3499999999767</v>
      </c>
      <c r="AA550" s="32"/>
      <c r="AB550" s="33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>
        <f t="shared" si="34"/>
        <v>0</v>
      </c>
      <c r="AS550" s="32"/>
      <c r="AT550" s="33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>
        <f t="shared" si="35"/>
        <v>0</v>
      </c>
      <c r="BL550" s="7">
        <v>3100</v>
      </c>
      <c r="BM550" s="2"/>
    </row>
    <row r="551" spans="2:65" x14ac:dyDescent="0.25">
      <c r="B551" s="36" t="s">
        <v>1105</v>
      </c>
      <c r="C551" s="36" t="s">
        <v>351</v>
      </c>
      <c r="D551" s="38"/>
      <c r="E551" s="3"/>
      <c r="F551" s="2"/>
      <c r="G551" s="2"/>
      <c r="H551" s="4">
        <f t="shared" si="32"/>
        <v>320</v>
      </c>
      <c r="I551" s="38">
        <v>0</v>
      </c>
      <c r="J551" s="3"/>
      <c r="K551" s="4"/>
      <c r="L551" s="4"/>
      <c r="M551" s="3">
        <v>2484</v>
      </c>
      <c r="N551" s="3"/>
      <c r="O551" s="3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>
        <f t="shared" si="33"/>
        <v>5078.3499999999767</v>
      </c>
      <c r="AA551" s="32"/>
      <c r="AB551" s="33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>
        <f t="shared" si="34"/>
        <v>0</v>
      </c>
      <c r="AS551" s="32"/>
      <c r="AT551" s="33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>
        <f t="shared" si="35"/>
        <v>0</v>
      </c>
      <c r="BL551" s="7"/>
      <c r="BM551" s="2"/>
    </row>
    <row r="552" spans="2:65" x14ac:dyDescent="0.25">
      <c r="B552" s="36" t="s">
        <v>1106</v>
      </c>
      <c r="C552" s="36" t="s">
        <v>351</v>
      </c>
      <c r="D552" s="38"/>
      <c r="E552" s="3"/>
      <c r="F552" s="2"/>
      <c r="G552" s="2"/>
      <c r="H552" s="4">
        <f t="shared" si="32"/>
        <v>320</v>
      </c>
      <c r="I552" s="38">
        <v>0</v>
      </c>
      <c r="J552" s="3"/>
      <c r="K552" s="4"/>
      <c r="L552" s="4"/>
      <c r="M552" s="3">
        <v>2484</v>
      </c>
      <c r="N552" s="3"/>
      <c r="O552" s="3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>
        <f t="shared" si="33"/>
        <v>7562.3499999999767</v>
      </c>
      <c r="AA552" s="32"/>
      <c r="AB552" s="33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>
        <f t="shared" si="34"/>
        <v>0</v>
      </c>
      <c r="AS552" s="32"/>
      <c r="AT552" s="33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>
        <f t="shared" si="35"/>
        <v>0</v>
      </c>
      <c r="BL552" s="7"/>
      <c r="BM552" s="2"/>
    </row>
    <row r="553" spans="2:65" x14ac:dyDescent="0.25">
      <c r="B553" s="36" t="s">
        <v>1107</v>
      </c>
      <c r="C553" s="36" t="s">
        <v>1779</v>
      </c>
      <c r="D553" s="38"/>
      <c r="E553" s="3"/>
      <c r="F553" s="2"/>
      <c r="G553" s="2"/>
      <c r="H553" s="4">
        <f t="shared" si="32"/>
        <v>320</v>
      </c>
      <c r="I553" s="38">
        <v>50000</v>
      </c>
      <c r="J553" s="3"/>
      <c r="K553" s="4"/>
      <c r="L553" s="4"/>
      <c r="M553" s="3"/>
      <c r="N553" s="3"/>
      <c r="O553" s="3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>
        <f t="shared" si="33"/>
        <v>57562.349999999977</v>
      </c>
      <c r="AA553" s="32"/>
      <c r="AB553" s="33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>
        <f t="shared" si="34"/>
        <v>0</v>
      </c>
      <c r="AS553" s="32"/>
      <c r="AT553" s="33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>
        <f t="shared" si="35"/>
        <v>0</v>
      </c>
      <c r="BL553" s="7"/>
      <c r="BM553" s="2"/>
    </row>
    <row r="554" spans="2:65" x14ac:dyDescent="0.25">
      <c r="B554" s="36" t="s">
        <v>1108</v>
      </c>
      <c r="C554" s="36" t="s">
        <v>209</v>
      </c>
      <c r="D554" s="38"/>
      <c r="E554" s="3"/>
      <c r="F554" s="2"/>
      <c r="G554" s="2"/>
      <c r="H554" s="4">
        <f t="shared" si="32"/>
        <v>320</v>
      </c>
      <c r="I554" s="38">
        <v>20000</v>
      </c>
      <c r="J554" s="3"/>
      <c r="K554" s="4"/>
      <c r="L554" s="4"/>
      <c r="M554" s="3"/>
      <c r="N554" s="3"/>
      <c r="O554" s="3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>
        <f t="shared" si="33"/>
        <v>77562.349999999977</v>
      </c>
      <c r="AA554" s="32"/>
      <c r="AB554" s="33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>
        <f t="shared" si="34"/>
        <v>0</v>
      </c>
      <c r="AS554" s="32"/>
      <c r="AT554" s="33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>
        <f t="shared" si="35"/>
        <v>0</v>
      </c>
      <c r="BL554" s="7"/>
      <c r="BM554" s="2"/>
    </row>
    <row r="555" spans="2:65" x14ac:dyDescent="0.25">
      <c r="B555" s="36" t="s">
        <v>1109</v>
      </c>
      <c r="C555" s="36" t="s">
        <v>556</v>
      </c>
      <c r="D555" s="38"/>
      <c r="E555" s="3"/>
      <c r="F555" s="2"/>
      <c r="G555" s="2"/>
      <c r="H555" s="4">
        <f t="shared" si="32"/>
        <v>320</v>
      </c>
      <c r="I555" s="38"/>
      <c r="J555" s="3">
        <v>4200</v>
      </c>
      <c r="K555" s="4"/>
      <c r="L555" s="4"/>
      <c r="M555" s="3"/>
      <c r="N555" s="3"/>
      <c r="O555" s="3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>
        <f t="shared" si="33"/>
        <v>73362.349999999977</v>
      </c>
      <c r="AA555" s="32"/>
      <c r="AB555" s="33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>
        <f t="shared" si="34"/>
        <v>0</v>
      </c>
      <c r="AS555" s="32"/>
      <c r="AT555" s="33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>
        <f t="shared" si="35"/>
        <v>0</v>
      </c>
      <c r="BL555" s="7"/>
      <c r="BM555" s="2"/>
    </row>
    <row r="556" spans="2:65" x14ac:dyDescent="0.25">
      <c r="B556" s="36" t="s">
        <v>1110</v>
      </c>
      <c r="C556" s="36" t="s">
        <v>794</v>
      </c>
      <c r="D556" s="38"/>
      <c r="E556" s="3"/>
      <c r="F556" s="2"/>
      <c r="G556" s="2"/>
      <c r="H556" s="4">
        <f t="shared" si="32"/>
        <v>320</v>
      </c>
      <c r="I556" s="38">
        <v>2500</v>
      </c>
      <c r="J556" s="3"/>
      <c r="K556" s="4"/>
      <c r="L556" s="4"/>
      <c r="M556" s="3"/>
      <c r="N556" s="3"/>
      <c r="O556" s="3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>
        <f t="shared" si="33"/>
        <v>75862.349999999977</v>
      </c>
      <c r="AA556" s="32"/>
      <c r="AB556" s="33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>
        <f t="shared" si="34"/>
        <v>0</v>
      </c>
      <c r="AS556" s="32"/>
      <c r="AT556" s="33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>
        <f t="shared" si="35"/>
        <v>0</v>
      </c>
      <c r="BL556" s="7"/>
      <c r="BM556" s="2"/>
    </row>
    <row r="557" spans="2:65" x14ac:dyDescent="0.25">
      <c r="B557" s="36" t="s">
        <v>1111</v>
      </c>
      <c r="C557" s="36" t="s">
        <v>351</v>
      </c>
      <c r="D557" s="38"/>
      <c r="E557" s="3"/>
      <c r="F557" s="2"/>
      <c r="G557" s="2"/>
      <c r="H557" s="4">
        <f t="shared" si="32"/>
        <v>320</v>
      </c>
      <c r="I557" s="38">
        <v>0</v>
      </c>
      <c r="J557" s="3"/>
      <c r="K557" s="4"/>
      <c r="L557" s="4"/>
      <c r="M557" s="3">
        <v>2484</v>
      </c>
      <c r="N557" s="3"/>
      <c r="O557" s="3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>
        <f t="shared" si="33"/>
        <v>78346.349999999977</v>
      </c>
      <c r="AA557" s="32"/>
      <c r="AB557" s="33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>
        <f t="shared" si="34"/>
        <v>0</v>
      </c>
      <c r="AS557" s="32"/>
      <c r="AT557" s="33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>
        <f t="shared" si="35"/>
        <v>0</v>
      </c>
      <c r="BL557" s="7"/>
      <c r="BM557" s="2"/>
    </row>
    <row r="558" spans="2:65" x14ac:dyDescent="0.25">
      <c r="B558" s="36" t="s">
        <v>1112</v>
      </c>
      <c r="C558" s="36" t="s">
        <v>1033</v>
      </c>
      <c r="D558" s="38"/>
      <c r="E558" s="3"/>
      <c r="F558" s="2"/>
      <c r="G558" s="2"/>
      <c r="H558" s="4">
        <f t="shared" si="32"/>
        <v>320</v>
      </c>
      <c r="I558" s="38">
        <v>20000</v>
      </c>
      <c r="J558" s="3"/>
      <c r="K558" s="4"/>
      <c r="L558" s="4"/>
      <c r="M558" s="3"/>
      <c r="N558" s="3"/>
      <c r="O558" s="3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>
        <f t="shared" si="33"/>
        <v>98346.349999999977</v>
      </c>
      <c r="AA558" s="32"/>
      <c r="AB558" s="33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>
        <f t="shared" si="34"/>
        <v>0</v>
      </c>
      <c r="AS558" s="32"/>
      <c r="AT558" s="33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>
        <f t="shared" si="35"/>
        <v>0</v>
      </c>
      <c r="BL558" s="7"/>
      <c r="BM558" s="2"/>
    </row>
    <row r="559" spans="2:65" x14ac:dyDescent="0.25">
      <c r="B559" s="36" t="s">
        <v>1112</v>
      </c>
      <c r="C559" s="36" t="s">
        <v>1113</v>
      </c>
      <c r="D559" s="38"/>
      <c r="E559" s="3"/>
      <c r="F559" s="2"/>
      <c r="G559" s="2"/>
      <c r="H559" s="4">
        <f t="shared" si="32"/>
        <v>320</v>
      </c>
      <c r="I559" s="38">
        <v>20000</v>
      </c>
      <c r="J559" s="3"/>
      <c r="K559" s="4"/>
      <c r="L559" s="4"/>
      <c r="M559" s="3"/>
      <c r="N559" s="3"/>
      <c r="O559" s="3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>
        <f t="shared" si="33"/>
        <v>118346.34999999998</v>
      </c>
      <c r="AA559" s="32"/>
      <c r="AB559" s="33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>
        <f t="shared" si="34"/>
        <v>0</v>
      </c>
      <c r="AS559" s="32"/>
      <c r="AT559" s="33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>
        <f t="shared" si="35"/>
        <v>0</v>
      </c>
      <c r="BL559" s="7"/>
      <c r="BM559" s="2"/>
    </row>
    <row r="560" spans="2:65" x14ac:dyDescent="0.25">
      <c r="B560" s="36" t="s">
        <v>1114</v>
      </c>
      <c r="C560" s="36" t="s">
        <v>1096</v>
      </c>
      <c r="D560" s="38"/>
      <c r="E560" s="3"/>
      <c r="F560" s="2"/>
      <c r="G560" s="2"/>
      <c r="H560" s="4">
        <f t="shared" si="32"/>
        <v>320</v>
      </c>
      <c r="I560" s="38">
        <v>1000</v>
      </c>
      <c r="J560" s="3"/>
      <c r="K560" s="4"/>
      <c r="L560" s="4"/>
      <c r="M560" s="3"/>
      <c r="N560" s="3"/>
      <c r="O560" s="3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>
        <f t="shared" si="33"/>
        <v>119346.34999999998</v>
      </c>
      <c r="AA560" s="32"/>
      <c r="AB560" s="33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>
        <f t="shared" si="34"/>
        <v>0</v>
      </c>
      <c r="AS560" s="32"/>
      <c r="AT560" s="33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>
        <f t="shared" si="35"/>
        <v>0</v>
      </c>
      <c r="BL560" s="7"/>
      <c r="BM560" s="2"/>
    </row>
    <row r="561" spans="2:65" x14ac:dyDescent="0.25">
      <c r="B561" s="36" t="s">
        <v>1114</v>
      </c>
      <c r="C561" s="36" t="s">
        <v>1095</v>
      </c>
      <c r="D561" s="38"/>
      <c r="E561" s="3"/>
      <c r="F561" s="2"/>
      <c r="G561" s="2"/>
      <c r="H561" s="4">
        <f t="shared" si="32"/>
        <v>320</v>
      </c>
      <c r="I561" s="38">
        <v>1000</v>
      </c>
      <c r="J561" s="3"/>
      <c r="K561" s="4"/>
      <c r="L561" s="4"/>
      <c r="M561" s="3"/>
      <c r="N561" s="3"/>
      <c r="O561" s="3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>
        <f t="shared" si="33"/>
        <v>120346.34999999998</v>
      </c>
      <c r="AA561" s="32"/>
      <c r="AB561" s="33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>
        <f t="shared" si="34"/>
        <v>0</v>
      </c>
      <c r="AS561" s="32"/>
      <c r="AT561" s="33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>
        <f t="shared" si="35"/>
        <v>0</v>
      </c>
      <c r="BL561" s="7"/>
      <c r="BM561" s="2"/>
    </row>
    <row r="562" spans="2:65" x14ac:dyDescent="0.25">
      <c r="B562" s="36" t="s">
        <v>1115</v>
      </c>
      <c r="C562" s="36" t="s">
        <v>1113</v>
      </c>
      <c r="D562" s="38"/>
      <c r="E562" s="3"/>
      <c r="F562" s="2"/>
      <c r="G562" s="2"/>
      <c r="H562" s="4">
        <f t="shared" si="32"/>
        <v>320</v>
      </c>
      <c r="I562" s="38">
        <v>20000</v>
      </c>
      <c r="J562" s="3"/>
      <c r="K562" s="4"/>
      <c r="L562" s="4"/>
      <c r="M562" s="3"/>
      <c r="N562" s="3"/>
      <c r="O562" s="3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>
        <f t="shared" si="33"/>
        <v>140346.34999999998</v>
      </c>
      <c r="AA562" s="32"/>
      <c r="AB562" s="33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>
        <f t="shared" si="34"/>
        <v>0</v>
      </c>
      <c r="AS562" s="32"/>
      <c r="AT562" s="33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>
        <f t="shared" si="35"/>
        <v>0</v>
      </c>
      <c r="BL562" s="7"/>
      <c r="BM562" s="2"/>
    </row>
    <row r="563" spans="2:65" x14ac:dyDescent="0.25">
      <c r="B563" s="36" t="s">
        <v>1116</v>
      </c>
      <c r="C563" s="36" t="s">
        <v>1091</v>
      </c>
      <c r="D563" s="38"/>
      <c r="E563" s="3"/>
      <c r="F563" s="2"/>
      <c r="G563" s="2"/>
      <c r="H563" s="4">
        <f t="shared" si="32"/>
        <v>320</v>
      </c>
      <c r="I563" s="38"/>
      <c r="J563" s="3">
        <v>0</v>
      </c>
      <c r="K563" s="4"/>
      <c r="L563" s="4"/>
      <c r="M563" s="3"/>
      <c r="N563" s="3"/>
      <c r="O563" s="3"/>
      <c r="P563" s="4"/>
      <c r="Q563" s="4"/>
      <c r="R563" s="4"/>
      <c r="S563" s="4"/>
      <c r="T563" s="4"/>
      <c r="U563" s="4"/>
      <c r="V563" s="4"/>
      <c r="W563" s="4">
        <v>135000</v>
      </c>
      <c r="X563" s="4"/>
      <c r="Y563" s="4"/>
      <c r="Z563" s="4">
        <f t="shared" si="33"/>
        <v>5346.3499999999767</v>
      </c>
      <c r="AA563" s="32"/>
      <c r="AB563" s="33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>
        <f t="shared" si="34"/>
        <v>0</v>
      </c>
      <c r="AS563" s="32"/>
      <c r="AT563" s="33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>
        <f t="shared" si="35"/>
        <v>0</v>
      </c>
      <c r="BL563" s="7"/>
      <c r="BM563" s="2"/>
    </row>
    <row r="564" spans="2:65" x14ac:dyDescent="0.25">
      <c r="B564" s="36" t="s">
        <v>1117</v>
      </c>
      <c r="C564" s="36" t="s">
        <v>351</v>
      </c>
      <c r="D564" s="38"/>
      <c r="E564" s="3"/>
      <c r="F564" s="2"/>
      <c r="G564" s="2"/>
      <c r="H564" s="4">
        <f t="shared" si="32"/>
        <v>320</v>
      </c>
      <c r="I564" s="38">
        <v>0</v>
      </c>
      <c r="J564" s="3"/>
      <c r="K564" s="4"/>
      <c r="L564" s="4"/>
      <c r="M564" s="38">
        <v>2484</v>
      </c>
      <c r="N564" s="47"/>
      <c r="O564" s="47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>
        <f t="shared" si="33"/>
        <v>7830.3499999999767</v>
      </c>
      <c r="AA564" s="32"/>
      <c r="AB564" s="33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>
        <f t="shared" si="34"/>
        <v>0</v>
      </c>
      <c r="AS564" s="32"/>
      <c r="AT564" s="33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>
        <f t="shared" si="35"/>
        <v>0</v>
      </c>
      <c r="BL564" s="7"/>
      <c r="BM564" s="2"/>
    </row>
    <row r="565" spans="2:65" x14ac:dyDescent="0.25">
      <c r="B565" s="36" t="s">
        <v>1118</v>
      </c>
      <c r="C565" s="36" t="s">
        <v>351</v>
      </c>
      <c r="D565" s="38"/>
      <c r="E565" s="3"/>
      <c r="F565" s="2"/>
      <c r="G565" s="2"/>
      <c r="H565" s="4">
        <f t="shared" si="32"/>
        <v>320</v>
      </c>
      <c r="I565" s="38">
        <v>0</v>
      </c>
      <c r="J565" s="3"/>
      <c r="K565" s="4"/>
      <c r="L565" s="4"/>
      <c r="M565" s="38">
        <v>2484</v>
      </c>
      <c r="N565" s="47"/>
      <c r="O565" s="47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>
        <f t="shared" si="33"/>
        <v>10314.349999999977</v>
      </c>
      <c r="AA565" s="32"/>
      <c r="AB565" s="33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>
        <f t="shared" si="34"/>
        <v>0</v>
      </c>
      <c r="AS565" s="32"/>
      <c r="AT565" s="33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>
        <f t="shared" si="35"/>
        <v>0</v>
      </c>
      <c r="BL565" s="7"/>
      <c r="BM565" s="2"/>
    </row>
    <row r="566" spans="2:65" x14ac:dyDescent="0.25">
      <c r="B566" s="36" t="s">
        <v>1119</v>
      </c>
      <c r="C566" s="36" t="s">
        <v>232</v>
      </c>
      <c r="D566" s="38"/>
      <c r="E566" s="3"/>
      <c r="F566" s="2"/>
      <c r="G566" s="2"/>
      <c r="H566" s="4">
        <f t="shared" si="32"/>
        <v>320</v>
      </c>
      <c r="I566" s="38">
        <v>0</v>
      </c>
      <c r="J566" s="3"/>
      <c r="K566" s="4"/>
      <c r="L566" s="4">
        <v>253</v>
      </c>
      <c r="M566" s="3"/>
      <c r="N566" s="3"/>
      <c r="O566" s="3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>
        <f t="shared" si="33"/>
        <v>10567.349999999977</v>
      </c>
      <c r="AA566" s="32"/>
      <c r="AB566" s="33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>
        <f t="shared" si="34"/>
        <v>0</v>
      </c>
      <c r="AS566" s="32"/>
      <c r="AT566" s="33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>
        <f t="shared" si="35"/>
        <v>0</v>
      </c>
      <c r="BL566" s="7"/>
      <c r="BM566" s="2"/>
    </row>
    <row r="567" spans="2:65" x14ac:dyDescent="0.25">
      <c r="B567" s="36" t="s">
        <v>1120</v>
      </c>
      <c r="C567" s="36" t="s">
        <v>843</v>
      </c>
      <c r="D567" s="38"/>
      <c r="E567" s="3"/>
      <c r="F567" s="2"/>
      <c r="G567" s="2"/>
      <c r="H567" s="4">
        <f t="shared" si="32"/>
        <v>320</v>
      </c>
      <c r="I567" s="38">
        <v>2000</v>
      </c>
      <c r="J567" s="3"/>
      <c r="K567" s="4"/>
      <c r="L567" s="4"/>
      <c r="M567" s="3"/>
      <c r="N567" s="3"/>
      <c r="O567" s="3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>
        <f t="shared" si="33"/>
        <v>12567.349999999977</v>
      </c>
      <c r="AA567" s="32"/>
      <c r="AB567" s="33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>
        <f t="shared" si="34"/>
        <v>0</v>
      </c>
      <c r="AS567" s="32"/>
      <c r="AT567" s="33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>
        <f t="shared" si="35"/>
        <v>0</v>
      </c>
      <c r="BL567" s="7"/>
      <c r="BM567" s="2"/>
    </row>
    <row r="568" spans="2:65" x14ac:dyDescent="0.25">
      <c r="B568" s="36" t="s">
        <v>1121</v>
      </c>
      <c r="C568" s="36" t="s">
        <v>1122</v>
      </c>
      <c r="D568" s="38"/>
      <c r="E568" s="3"/>
      <c r="F568" s="2"/>
      <c r="G568" s="2"/>
      <c r="H568" s="4">
        <f t="shared" si="32"/>
        <v>320</v>
      </c>
      <c r="I568" s="38">
        <v>5000</v>
      </c>
      <c r="J568" s="3"/>
      <c r="K568" s="4"/>
      <c r="L568" s="4"/>
      <c r="M568" s="3"/>
      <c r="N568" s="3"/>
      <c r="O568" s="3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>
        <f t="shared" si="33"/>
        <v>17567.349999999977</v>
      </c>
      <c r="AA568" s="32"/>
      <c r="AB568" s="33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>
        <f t="shared" si="34"/>
        <v>0</v>
      </c>
      <c r="AS568" s="32"/>
      <c r="AT568" s="33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>
        <f t="shared" si="35"/>
        <v>0</v>
      </c>
      <c r="BL568" s="7"/>
      <c r="BM568" s="2"/>
    </row>
    <row r="569" spans="2:65" x14ac:dyDescent="0.25">
      <c r="B569" s="36" t="s">
        <v>1123</v>
      </c>
      <c r="C569" s="36" t="s">
        <v>547</v>
      </c>
      <c r="D569" s="38"/>
      <c r="E569" s="3"/>
      <c r="F569" s="2"/>
      <c r="G569" s="2"/>
      <c r="H569" s="4">
        <f t="shared" si="32"/>
        <v>320</v>
      </c>
      <c r="I569" s="38">
        <v>0</v>
      </c>
      <c r="J569" s="3"/>
      <c r="K569" s="4"/>
      <c r="L569" s="4"/>
      <c r="M569" s="3"/>
      <c r="N569" s="3"/>
      <c r="O569" s="3"/>
      <c r="P569" s="4"/>
      <c r="Q569" s="4"/>
      <c r="R569" s="4"/>
      <c r="S569" s="4"/>
      <c r="T569" s="38">
        <v>136021</v>
      </c>
      <c r="U569" s="47"/>
      <c r="V569" s="47"/>
      <c r="W569" s="4"/>
      <c r="X569" s="4"/>
      <c r="Y569" s="4"/>
      <c r="Z569" s="4">
        <f t="shared" si="33"/>
        <v>153588.34999999998</v>
      </c>
      <c r="AA569" s="32"/>
      <c r="AB569" s="33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>
        <f t="shared" si="34"/>
        <v>0</v>
      </c>
      <c r="AS569" s="32"/>
      <c r="AT569" s="33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>
        <f t="shared" si="35"/>
        <v>0</v>
      </c>
      <c r="BL569" s="7"/>
      <c r="BM569" s="2"/>
    </row>
    <row r="570" spans="2:65" x14ac:dyDescent="0.25">
      <c r="B570" s="36" t="s">
        <v>1123</v>
      </c>
      <c r="C570" s="36" t="s">
        <v>547</v>
      </c>
      <c r="D570" s="38"/>
      <c r="E570" s="3"/>
      <c r="F570" s="2"/>
      <c r="G570" s="2"/>
      <c r="H570" s="4">
        <f t="shared" si="32"/>
        <v>320</v>
      </c>
      <c r="I570" s="38">
        <v>0</v>
      </c>
      <c r="J570" s="3"/>
      <c r="K570" s="4"/>
      <c r="L570" s="4"/>
      <c r="M570" s="3"/>
      <c r="N570" s="3"/>
      <c r="O570" s="3"/>
      <c r="P570" s="4"/>
      <c r="Q570" s="4"/>
      <c r="R570" s="4"/>
      <c r="S570" s="4"/>
      <c r="T570" s="38">
        <v>51481</v>
      </c>
      <c r="U570" s="47"/>
      <c r="V570" s="47"/>
      <c r="W570" s="4"/>
      <c r="X570" s="4"/>
      <c r="Y570" s="4"/>
      <c r="Z570" s="4">
        <f t="shared" si="33"/>
        <v>205069.34999999998</v>
      </c>
      <c r="AA570" s="32"/>
      <c r="AB570" s="33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>
        <f t="shared" si="34"/>
        <v>0</v>
      </c>
      <c r="AS570" s="32"/>
      <c r="AT570" s="33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>
        <f t="shared" si="35"/>
        <v>0</v>
      </c>
      <c r="BL570" s="7"/>
      <c r="BM570" s="2"/>
    </row>
    <row r="571" spans="2:65" x14ac:dyDescent="0.25">
      <c r="B571" s="36" t="s">
        <v>1123</v>
      </c>
      <c r="C571" s="36" t="s">
        <v>547</v>
      </c>
      <c r="D571" s="38"/>
      <c r="E571" s="3"/>
      <c r="F571" s="2"/>
      <c r="G571" s="2"/>
      <c r="H571" s="4">
        <f t="shared" si="32"/>
        <v>320</v>
      </c>
      <c r="I571" s="38">
        <v>0</v>
      </c>
      <c r="J571" s="3"/>
      <c r="K571" s="4"/>
      <c r="L571" s="4"/>
      <c r="M571" s="3"/>
      <c r="N571" s="3"/>
      <c r="O571" s="3"/>
      <c r="P571" s="4"/>
      <c r="Q571" s="4"/>
      <c r="R571" s="4"/>
      <c r="S571" s="4"/>
      <c r="T571" s="38">
        <v>398253</v>
      </c>
      <c r="U571" s="47"/>
      <c r="V571" s="47"/>
      <c r="W571" s="4"/>
      <c r="X571" s="4"/>
      <c r="Y571" s="4"/>
      <c r="Z571" s="4">
        <f t="shared" si="33"/>
        <v>603322.35</v>
      </c>
      <c r="AA571" s="32"/>
      <c r="AB571" s="33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>
        <f t="shared" si="34"/>
        <v>0</v>
      </c>
      <c r="AS571" s="32"/>
      <c r="AT571" s="33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>
        <f t="shared" si="35"/>
        <v>0</v>
      </c>
      <c r="BL571" s="7"/>
      <c r="BM571" s="2"/>
    </row>
    <row r="572" spans="2:65" x14ac:dyDescent="0.25">
      <c r="B572" s="36" t="s">
        <v>1123</v>
      </c>
      <c r="C572" s="36" t="s">
        <v>332</v>
      </c>
      <c r="D572" s="38"/>
      <c r="E572" s="3"/>
      <c r="F572" s="2"/>
      <c r="G572" s="2"/>
      <c r="H572" s="4">
        <f t="shared" si="32"/>
        <v>320</v>
      </c>
      <c r="I572" s="38"/>
      <c r="J572" s="3">
        <v>0</v>
      </c>
      <c r="K572" s="4"/>
      <c r="L572" s="4"/>
      <c r="M572" s="3"/>
      <c r="N572" s="3"/>
      <c r="O572" s="3"/>
      <c r="P572" s="4"/>
      <c r="Q572" s="4"/>
      <c r="R572" s="4"/>
      <c r="S572" s="4"/>
      <c r="T572" s="4"/>
      <c r="U572" s="4"/>
      <c r="V572" s="4"/>
      <c r="W572" s="4">
        <v>600000</v>
      </c>
      <c r="X572" s="4"/>
      <c r="Y572" s="4"/>
      <c r="Z572" s="4">
        <f t="shared" si="33"/>
        <v>3322.3499999999767</v>
      </c>
      <c r="AA572" s="32"/>
      <c r="AB572" s="33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>
        <f t="shared" si="34"/>
        <v>0</v>
      </c>
      <c r="AS572" s="32"/>
      <c r="AT572" s="33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>
        <f t="shared" si="35"/>
        <v>0</v>
      </c>
      <c r="BL572" s="7"/>
      <c r="BM572" s="2"/>
    </row>
    <row r="573" spans="2:65" x14ac:dyDescent="0.25">
      <c r="B573" s="36" t="s">
        <v>1124</v>
      </c>
      <c r="C573" s="36" t="s">
        <v>351</v>
      </c>
      <c r="D573" s="38"/>
      <c r="E573" s="3"/>
      <c r="F573" s="2"/>
      <c r="G573" s="2"/>
      <c r="H573" s="4">
        <f t="shared" si="32"/>
        <v>320</v>
      </c>
      <c r="I573" s="38">
        <v>0</v>
      </c>
      <c r="J573" s="3"/>
      <c r="K573" s="4"/>
      <c r="L573" s="4"/>
      <c r="M573" s="4">
        <v>732</v>
      </c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>
        <f t="shared" si="33"/>
        <v>4054.3499999999767</v>
      </c>
      <c r="AA573" s="32"/>
      <c r="AB573" s="33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>
        <f t="shared" si="34"/>
        <v>0</v>
      </c>
      <c r="AS573" s="32"/>
      <c r="AT573" s="33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>
        <f t="shared" si="35"/>
        <v>0</v>
      </c>
      <c r="BL573" s="7"/>
      <c r="BM573" s="2"/>
    </row>
    <row r="574" spans="2:65" x14ac:dyDescent="0.25">
      <c r="B574" s="36" t="s">
        <v>1125</v>
      </c>
      <c r="C574" s="36" t="s">
        <v>1126</v>
      </c>
      <c r="D574" s="38">
        <v>0</v>
      </c>
      <c r="E574" s="3">
        <v>-320</v>
      </c>
      <c r="F574" s="2"/>
      <c r="G574" s="2"/>
      <c r="H574" s="4">
        <f t="shared" si="32"/>
        <v>0</v>
      </c>
      <c r="I574" s="38">
        <v>0</v>
      </c>
      <c r="J574" s="3"/>
      <c r="K574" s="4"/>
      <c r="L574" s="4"/>
      <c r="M574" s="4"/>
      <c r="N574" s="4"/>
      <c r="O574" s="4"/>
      <c r="P574" s="4"/>
      <c r="Q574" s="4"/>
      <c r="R574" s="4">
        <v>320</v>
      </c>
      <c r="S574" s="4"/>
      <c r="T574" s="4"/>
      <c r="U574" s="4"/>
      <c r="V574" s="4"/>
      <c r="W574" s="4"/>
      <c r="X574" s="4"/>
      <c r="Y574" s="4"/>
      <c r="Z574" s="4">
        <f t="shared" si="33"/>
        <v>4374.3499999999767</v>
      </c>
      <c r="AA574" s="32"/>
      <c r="AB574" s="33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>
        <f t="shared" si="34"/>
        <v>0</v>
      </c>
      <c r="AS574" s="32"/>
      <c r="AT574" s="33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>
        <f t="shared" si="35"/>
        <v>0</v>
      </c>
      <c r="BL574" s="7"/>
      <c r="BM574" s="2"/>
    </row>
    <row r="575" spans="2:65" x14ac:dyDescent="0.25">
      <c r="B575" s="36" t="s">
        <v>1127</v>
      </c>
      <c r="C575" s="36" t="s">
        <v>1128</v>
      </c>
      <c r="D575" s="38"/>
      <c r="E575" s="3"/>
      <c r="F575" s="2"/>
      <c r="G575" s="2"/>
      <c r="H575" s="4">
        <f t="shared" si="32"/>
        <v>0</v>
      </c>
      <c r="I575" s="38">
        <v>25000</v>
      </c>
      <c r="J575" s="3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>
        <f t="shared" si="33"/>
        <v>29374.349999999977</v>
      </c>
      <c r="AA575" s="32"/>
      <c r="AB575" s="33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>
        <f t="shared" si="34"/>
        <v>0</v>
      </c>
      <c r="AS575" s="32"/>
      <c r="AT575" s="33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>
        <f t="shared" si="35"/>
        <v>0</v>
      </c>
      <c r="BL575" s="7"/>
      <c r="BM575" s="2"/>
    </row>
    <row r="576" spans="2:65" x14ac:dyDescent="0.25">
      <c r="B576" s="36" t="s">
        <v>1129</v>
      </c>
      <c r="C576" s="36" t="s">
        <v>801</v>
      </c>
      <c r="D576" s="38"/>
      <c r="E576" s="3"/>
      <c r="F576" s="2"/>
      <c r="G576" s="2"/>
      <c r="H576" s="4">
        <f t="shared" si="32"/>
        <v>0</v>
      </c>
      <c r="I576" s="38">
        <v>20000</v>
      </c>
      <c r="J576" s="3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>
        <f t="shared" si="33"/>
        <v>49374.349999999977</v>
      </c>
      <c r="AA576" s="32"/>
      <c r="AB576" s="33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>
        <f t="shared" si="34"/>
        <v>0</v>
      </c>
      <c r="AS576" s="32"/>
      <c r="AT576" s="33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>
        <f t="shared" si="35"/>
        <v>0</v>
      </c>
      <c r="BL576" s="7"/>
      <c r="BM576" s="2"/>
    </row>
    <row r="577" spans="2:65" x14ac:dyDescent="0.25">
      <c r="B577" s="14" t="s">
        <v>1130</v>
      </c>
      <c r="C577" s="14" t="s">
        <v>290</v>
      </c>
      <c r="D577" s="38"/>
      <c r="E577" s="3"/>
      <c r="F577" s="2"/>
      <c r="G577" s="2"/>
      <c r="H577" s="4">
        <f t="shared" si="32"/>
        <v>0</v>
      </c>
      <c r="I577" s="16"/>
      <c r="J577" s="12">
        <v>0</v>
      </c>
      <c r="K577" s="4">
        <v>140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>
        <f t="shared" si="33"/>
        <v>49234.349999999977</v>
      </c>
      <c r="AA577" s="32"/>
      <c r="AB577" s="33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>
        <f t="shared" si="34"/>
        <v>0</v>
      </c>
      <c r="AS577" s="32"/>
      <c r="AT577" s="33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>
        <f t="shared" si="35"/>
        <v>0</v>
      </c>
      <c r="BL577" s="7"/>
      <c r="BM577" s="2"/>
    </row>
    <row r="578" spans="2:65" x14ac:dyDescent="0.25">
      <c r="B578" s="36" t="s">
        <v>1131</v>
      </c>
      <c r="C578" s="36" t="s">
        <v>351</v>
      </c>
      <c r="D578" s="38"/>
      <c r="E578" s="3"/>
      <c r="F578" s="2"/>
      <c r="G578" s="2"/>
      <c r="H578" s="4">
        <f t="shared" si="32"/>
        <v>0</v>
      </c>
      <c r="I578" s="38">
        <v>0</v>
      </c>
      <c r="J578" s="3"/>
      <c r="K578" s="4"/>
      <c r="L578" s="4"/>
      <c r="M578" s="38">
        <v>4097</v>
      </c>
      <c r="N578" s="47"/>
      <c r="O578" s="47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>
        <f t="shared" si="33"/>
        <v>53331.349999999977</v>
      </c>
      <c r="AA578" s="32"/>
      <c r="AB578" s="33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>
        <f t="shared" si="34"/>
        <v>0</v>
      </c>
      <c r="AS578" s="32"/>
      <c r="AT578" s="33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>
        <f t="shared" si="35"/>
        <v>0</v>
      </c>
      <c r="BL578" s="7"/>
      <c r="BM578" s="2"/>
    </row>
    <row r="579" spans="2:65" x14ac:dyDescent="0.25">
      <c r="B579" s="36" t="s">
        <v>1131</v>
      </c>
      <c r="C579" s="36" t="s">
        <v>1779</v>
      </c>
      <c r="D579" s="38"/>
      <c r="E579" s="3"/>
      <c r="F579" s="2"/>
      <c r="G579" s="2"/>
      <c r="H579" s="4">
        <f t="shared" si="32"/>
        <v>0</v>
      </c>
      <c r="I579" s="38">
        <v>10000</v>
      </c>
      <c r="J579" s="3"/>
      <c r="K579" s="4"/>
      <c r="L579" s="4"/>
      <c r="M579" s="38"/>
      <c r="N579" s="47"/>
      <c r="O579" s="47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>
        <f t="shared" si="33"/>
        <v>63331.349999999977</v>
      </c>
      <c r="AA579" s="32"/>
      <c r="AB579" s="33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>
        <f t="shared" si="34"/>
        <v>0</v>
      </c>
      <c r="AS579" s="32"/>
      <c r="AT579" s="33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>
        <f t="shared" si="35"/>
        <v>0</v>
      </c>
      <c r="BL579" s="7"/>
      <c r="BM579" s="2"/>
    </row>
    <row r="580" spans="2:65" x14ac:dyDescent="0.25">
      <c r="B580" s="36" t="s">
        <v>1131</v>
      </c>
      <c r="C580" s="36" t="s">
        <v>456</v>
      </c>
      <c r="D580" s="38"/>
      <c r="E580" s="3"/>
      <c r="F580" s="2"/>
      <c r="G580" s="2"/>
      <c r="H580" s="4">
        <f t="shared" ref="H580:H643" si="36">H579+D580+E580-G580-F580</f>
        <v>0</v>
      </c>
      <c r="I580" s="38">
        <v>10000</v>
      </c>
      <c r="J580" s="3"/>
      <c r="K580" s="4"/>
      <c r="L580" s="4"/>
      <c r="M580" s="38"/>
      <c r="N580" s="47"/>
      <c r="O580" s="47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>
        <f t="shared" ref="Z580:Z643" si="37">Z579+(I580+L580+M580+N580+O580+R580+S580+T580+U580+V580)-(J580+K580+P580+Q580+W580+X580+Y580)</f>
        <v>73331.349999999977</v>
      </c>
      <c r="AA580" s="32"/>
      <c r="AB580" s="33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>
        <f t="shared" ref="AR580:AR643" si="38">AR579+(AA580+AD580+AE580+AF580+AG580+AJ580+AK580+AL580+AM580+AN580)-(AB580+AC580+AH580+AI580+AO580+AP580+AQ580)</f>
        <v>0</v>
      </c>
      <c r="AS580" s="32"/>
      <c r="AT580" s="33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>
        <f t="shared" ref="BJ580:BJ643" si="39">BJ579+(AS580+AV580+AW580+AX580+AY580+BB580+BC580+BD580+BE580+BF580)-(AT580+AU580+AZ580+BA580+BG580+BH580+BI580)</f>
        <v>0</v>
      </c>
      <c r="BL580" s="7"/>
      <c r="BM580" s="2"/>
    </row>
    <row r="581" spans="2:65" x14ac:dyDescent="0.25">
      <c r="B581" s="36" t="s">
        <v>1131</v>
      </c>
      <c r="C581" s="36" t="s">
        <v>886</v>
      </c>
      <c r="D581" s="38"/>
      <c r="E581" s="3"/>
      <c r="F581" s="2"/>
      <c r="G581" s="2"/>
      <c r="H581" s="4">
        <f t="shared" si="36"/>
        <v>0</v>
      </c>
      <c r="I581" s="38">
        <v>10000</v>
      </c>
      <c r="J581" s="3"/>
      <c r="K581" s="4"/>
      <c r="L581" s="4"/>
      <c r="M581" s="38"/>
      <c r="N581" s="47"/>
      <c r="O581" s="47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>
        <f t="shared" si="37"/>
        <v>83331.349999999977</v>
      </c>
      <c r="AA581" s="32"/>
      <c r="AB581" s="33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>
        <f t="shared" si="38"/>
        <v>0</v>
      </c>
      <c r="AS581" s="32"/>
      <c r="AT581" s="33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>
        <f t="shared" si="39"/>
        <v>0</v>
      </c>
      <c r="BL581" s="7"/>
      <c r="BM581" s="2"/>
    </row>
    <row r="582" spans="2:65" x14ac:dyDescent="0.25">
      <c r="B582" s="36" t="s">
        <v>1131</v>
      </c>
      <c r="C582" s="36" t="s">
        <v>885</v>
      </c>
      <c r="D582" s="38"/>
      <c r="E582" s="3"/>
      <c r="F582" s="2"/>
      <c r="G582" s="2"/>
      <c r="H582" s="4">
        <f t="shared" si="36"/>
        <v>0</v>
      </c>
      <c r="I582" s="38">
        <v>10000</v>
      </c>
      <c r="J582" s="3"/>
      <c r="K582" s="4"/>
      <c r="L582" s="4"/>
      <c r="M582" s="38"/>
      <c r="N582" s="47"/>
      <c r="O582" s="47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>
        <f t="shared" si="37"/>
        <v>93331.349999999977</v>
      </c>
      <c r="AA582" s="32"/>
      <c r="AB582" s="33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>
        <f t="shared" si="38"/>
        <v>0</v>
      </c>
      <c r="AS582" s="32"/>
      <c r="AT582" s="33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>
        <f t="shared" si="39"/>
        <v>0</v>
      </c>
      <c r="BL582" s="7"/>
      <c r="BM582" s="2"/>
    </row>
    <row r="583" spans="2:65" x14ac:dyDescent="0.25">
      <c r="B583" s="36" t="s">
        <v>1131</v>
      </c>
      <c r="C583" s="36" t="s">
        <v>887</v>
      </c>
      <c r="D583" s="38"/>
      <c r="E583" s="3"/>
      <c r="F583" s="2"/>
      <c r="G583" s="2"/>
      <c r="H583" s="4">
        <f t="shared" si="36"/>
        <v>0</v>
      </c>
      <c r="I583" s="38">
        <v>10000</v>
      </c>
      <c r="J583" s="3"/>
      <c r="K583" s="4"/>
      <c r="L583" s="4"/>
      <c r="M583" s="38"/>
      <c r="N583" s="47"/>
      <c r="O583" s="47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>
        <f t="shared" si="37"/>
        <v>103331.34999999998</v>
      </c>
      <c r="AA583" s="32"/>
      <c r="AB583" s="33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>
        <f t="shared" si="38"/>
        <v>0</v>
      </c>
      <c r="AS583" s="32"/>
      <c r="AT583" s="33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>
        <f t="shared" si="39"/>
        <v>0</v>
      </c>
      <c r="BL583" s="7"/>
      <c r="BM583" s="2"/>
    </row>
    <row r="584" spans="2:65" x14ac:dyDescent="0.25">
      <c r="B584" s="36" t="s">
        <v>1132</v>
      </c>
      <c r="C584" s="36" t="s">
        <v>1133</v>
      </c>
      <c r="D584" s="38"/>
      <c r="E584" s="3"/>
      <c r="F584" s="2"/>
      <c r="G584" s="2"/>
      <c r="H584" s="4">
        <f t="shared" si="36"/>
        <v>0</v>
      </c>
      <c r="I584" s="38">
        <v>5000</v>
      </c>
      <c r="J584" s="3"/>
      <c r="K584" s="4"/>
      <c r="L584" s="4"/>
      <c r="M584" s="38"/>
      <c r="N584" s="47"/>
      <c r="O584" s="47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>
        <f t="shared" si="37"/>
        <v>108331.34999999998</v>
      </c>
      <c r="AA584" s="32"/>
      <c r="AB584" s="33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>
        <f t="shared" si="38"/>
        <v>0</v>
      </c>
      <c r="AS584" s="32"/>
      <c r="AT584" s="33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>
        <f t="shared" si="39"/>
        <v>0</v>
      </c>
      <c r="BL584" s="7"/>
      <c r="BM584" s="2"/>
    </row>
    <row r="585" spans="2:65" x14ac:dyDescent="0.25">
      <c r="B585" s="36" t="s">
        <v>1134</v>
      </c>
      <c r="C585" s="36" t="s">
        <v>1779</v>
      </c>
      <c r="D585" s="38">
        <v>10000</v>
      </c>
      <c r="E585" s="3"/>
      <c r="F585" s="2"/>
      <c r="G585" s="2"/>
      <c r="H585" s="4">
        <f t="shared" si="36"/>
        <v>10000</v>
      </c>
      <c r="I585" s="38"/>
      <c r="J585" s="3"/>
      <c r="K585" s="4"/>
      <c r="L585" s="4"/>
      <c r="M585" s="38"/>
      <c r="N585" s="47"/>
      <c r="O585" s="47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>
        <f t="shared" si="37"/>
        <v>108331.34999999998</v>
      </c>
      <c r="AA585" s="32"/>
      <c r="AB585" s="33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>
        <f t="shared" si="38"/>
        <v>0</v>
      </c>
      <c r="AS585" s="32"/>
      <c r="AT585" s="33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>
        <f t="shared" si="39"/>
        <v>0</v>
      </c>
      <c r="BL585" s="7"/>
      <c r="BM585" s="2"/>
    </row>
    <row r="586" spans="2:65" x14ac:dyDescent="0.25">
      <c r="B586" s="36" t="s">
        <v>1134</v>
      </c>
      <c r="C586" s="36" t="s">
        <v>456</v>
      </c>
      <c r="D586" s="38">
        <v>10000</v>
      </c>
      <c r="E586" s="3"/>
      <c r="F586" s="2"/>
      <c r="G586" s="2"/>
      <c r="H586" s="4">
        <f t="shared" si="36"/>
        <v>20000</v>
      </c>
      <c r="I586" s="38"/>
      <c r="J586" s="3"/>
      <c r="K586" s="4"/>
      <c r="L586" s="4"/>
      <c r="M586" s="38"/>
      <c r="N586" s="47"/>
      <c r="O586" s="47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>
        <f t="shared" si="37"/>
        <v>108331.34999999998</v>
      </c>
      <c r="AA586" s="32"/>
      <c r="AB586" s="33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>
        <f t="shared" si="38"/>
        <v>0</v>
      </c>
      <c r="AS586" s="32"/>
      <c r="AT586" s="33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>
        <f t="shared" si="39"/>
        <v>0</v>
      </c>
      <c r="BL586" s="7"/>
      <c r="BM586" s="2"/>
    </row>
    <row r="587" spans="2:65" x14ac:dyDescent="0.25">
      <c r="B587" s="36" t="s">
        <v>1134</v>
      </c>
      <c r="C587" s="36" t="s">
        <v>886</v>
      </c>
      <c r="D587" s="38">
        <v>10000</v>
      </c>
      <c r="E587" s="3"/>
      <c r="F587" s="2"/>
      <c r="G587" s="2"/>
      <c r="H587" s="4">
        <f t="shared" si="36"/>
        <v>30000</v>
      </c>
      <c r="I587" s="38"/>
      <c r="J587" s="3"/>
      <c r="K587" s="4"/>
      <c r="L587" s="4"/>
      <c r="M587" s="38"/>
      <c r="N587" s="47"/>
      <c r="O587" s="47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>
        <f t="shared" si="37"/>
        <v>108331.34999999998</v>
      </c>
      <c r="AA587" s="32"/>
      <c r="AB587" s="33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>
        <f t="shared" si="38"/>
        <v>0</v>
      </c>
      <c r="AS587" s="32"/>
      <c r="AT587" s="33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>
        <f t="shared" si="39"/>
        <v>0</v>
      </c>
      <c r="BL587" s="7"/>
      <c r="BM587" s="2"/>
    </row>
    <row r="588" spans="2:65" x14ac:dyDescent="0.25">
      <c r="B588" s="36" t="s">
        <v>1134</v>
      </c>
      <c r="C588" s="36" t="s">
        <v>885</v>
      </c>
      <c r="D588" s="38">
        <v>10000</v>
      </c>
      <c r="E588" s="3"/>
      <c r="F588" s="2"/>
      <c r="G588" s="2"/>
      <c r="H588" s="4">
        <f t="shared" si="36"/>
        <v>40000</v>
      </c>
      <c r="I588" s="38"/>
      <c r="J588" s="3"/>
      <c r="K588" s="4"/>
      <c r="L588" s="4"/>
      <c r="M588" s="38"/>
      <c r="N588" s="47"/>
      <c r="O588" s="47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>
        <f t="shared" si="37"/>
        <v>108331.34999999998</v>
      </c>
      <c r="AA588" s="32"/>
      <c r="AB588" s="33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>
        <f t="shared" si="38"/>
        <v>0</v>
      </c>
      <c r="AS588" s="32"/>
      <c r="AT588" s="33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>
        <f t="shared" si="39"/>
        <v>0</v>
      </c>
      <c r="BL588" s="7"/>
      <c r="BM588" s="2"/>
    </row>
    <row r="589" spans="2:65" x14ac:dyDescent="0.25">
      <c r="B589" s="36" t="s">
        <v>1134</v>
      </c>
      <c r="C589" s="36" t="s">
        <v>887</v>
      </c>
      <c r="D589" s="38">
        <v>10000</v>
      </c>
      <c r="E589" s="3"/>
      <c r="F589" s="2"/>
      <c r="G589" s="2"/>
      <c r="H589" s="4">
        <f t="shared" si="36"/>
        <v>50000</v>
      </c>
      <c r="I589" s="38"/>
      <c r="J589" s="3"/>
      <c r="K589" s="4"/>
      <c r="L589" s="4"/>
      <c r="M589" s="38"/>
      <c r="N589" s="47"/>
      <c r="O589" s="47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>
        <f t="shared" si="37"/>
        <v>108331.34999999998</v>
      </c>
      <c r="AA589" s="32"/>
      <c r="AB589" s="33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>
        <f t="shared" si="38"/>
        <v>0</v>
      </c>
      <c r="AS589" s="32"/>
      <c r="AT589" s="33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>
        <f t="shared" si="39"/>
        <v>0</v>
      </c>
      <c r="BL589" s="7"/>
      <c r="BM589" s="2"/>
    </row>
    <row r="590" spans="2:65" x14ac:dyDescent="0.25">
      <c r="B590" s="36" t="s">
        <v>1135</v>
      </c>
      <c r="C590" s="36" t="s">
        <v>524</v>
      </c>
      <c r="D590" s="38"/>
      <c r="E590" s="3"/>
      <c r="F590" s="2"/>
      <c r="G590" s="2"/>
      <c r="H590" s="4">
        <f t="shared" si="36"/>
        <v>50000</v>
      </c>
      <c r="I590" s="38">
        <v>250</v>
      </c>
      <c r="J590" s="3"/>
      <c r="K590" s="4"/>
      <c r="L590" s="4"/>
      <c r="M590" s="38"/>
      <c r="N590" s="47"/>
      <c r="O590" s="47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>
        <f t="shared" si="37"/>
        <v>108581.34999999998</v>
      </c>
      <c r="AA590" s="32"/>
      <c r="AB590" s="33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>
        <f t="shared" si="38"/>
        <v>0</v>
      </c>
      <c r="AS590" s="32"/>
      <c r="AT590" s="33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>
        <f t="shared" si="39"/>
        <v>0</v>
      </c>
      <c r="BL590" s="7"/>
      <c r="BM590" s="2"/>
    </row>
    <row r="591" spans="2:65" x14ac:dyDescent="0.25">
      <c r="B591" s="36" t="s">
        <v>1136</v>
      </c>
      <c r="C591" s="36" t="s">
        <v>1060</v>
      </c>
      <c r="D591" s="38"/>
      <c r="E591" s="3"/>
      <c r="F591" s="2"/>
      <c r="G591" s="2"/>
      <c r="H591" s="4">
        <f t="shared" si="36"/>
        <v>50000</v>
      </c>
      <c r="I591" s="38"/>
      <c r="J591" s="3">
        <v>2000</v>
      </c>
      <c r="K591" s="4"/>
      <c r="L591" s="4"/>
      <c r="M591" s="38"/>
      <c r="N591" s="47"/>
      <c r="O591" s="47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>
        <f t="shared" si="37"/>
        <v>106581.34999999998</v>
      </c>
      <c r="AA591" s="32"/>
      <c r="AB591" s="33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>
        <f t="shared" si="38"/>
        <v>0</v>
      </c>
      <c r="AS591" s="32"/>
      <c r="AT591" s="33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>
        <f t="shared" si="39"/>
        <v>0</v>
      </c>
      <c r="BL591" s="7"/>
      <c r="BM591" s="2"/>
    </row>
    <row r="592" spans="2:65" x14ac:dyDescent="0.25">
      <c r="B592" s="36" t="s">
        <v>1136</v>
      </c>
      <c r="C592" s="36" t="s">
        <v>1061</v>
      </c>
      <c r="D592" s="38"/>
      <c r="E592" s="3"/>
      <c r="F592" s="2"/>
      <c r="G592" s="2"/>
      <c r="H592" s="4">
        <f t="shared" si="36"/>
        <v>50000</v>
      </c>
      <c r="I592" s="38"/>
      <c r="J592" s="3">
        <v>2000</v>
      </c>
      <c r="K592" s="4"/>
      <c r="L592" s="4"/>
      <c r="M592" s="38"/>
      <c r="N592" s="47"/>
      <c r="O592" s="47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>
        <f t="shared" si="37"/>
        <v>104581.34999999998</v>
      </c>
      <c r="AA592" s="32"/>
      <c r="AB592" s="33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>
        <f t="shared" si="38"/>
        <v>0</v>
      </c>
      <c r="AS592" s="32"/>
      <c r="AT592" s="33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>
        <f t="shared" si="39"/>
        <v>0</v>
      </c>
      <c r="BL592" s="7"/>
      <c r="BM592" s="2"/>
    </row>
    <row r="593" spans="2:65" x14ac:dyDescent="0.25">
      <c r="B593" s="36" t="s">
        <v>1137</v>
      </c>
      <c r="C593" s="36" t="s">
        <v>1138</v>
      </c>
      <c r="D593" s="38"/>
      <c r="E593" s="3"/>
      <c r="F593" s="2"/>
      <c r="G593" s="2"/>
      <c r="H593" s="4">
        <f t="shared" si="36"/>
        <v>50000</v>
      </c>
      <c r="I593" s="38"/>
      <c r="J593" s="3">
        <v>0</v>
      </c>
      <c r="K593" s="4"/>
      <c r="L593" s="4"/>
      <c r="M593" s="38"/>
      <c r="N593" s="47"/>
      <c r="O593" s="47"/>
      <c r="P593" s="4">
        <v>5000</v>
      </c>
      <c r="Q593" s="4"/>
      <c r="R593" s="4"/>
      <c r="S593" s="4"/>
      <c r="T593" s="4"/>
      <c r="U593" s="4"/>
      <c r="V593" s="4"/>
      <c r="W593" s="4"/>
      <c r="X593" s="4"/>
      <c r="Y593" s="4"/>
      <c r="Z593" s="4">
        <f t="shared" si="37"/>
        <v>99581.349999999977</v>
      </c>
      <c r="AA593" s="32"/>
      <c r="AB593" s="33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>
        <f t="shared" si="38"/>
        <v>0</v>
      </c>
      <c r="AS593" s="32"/>
      <c r="AT593" s="33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>
        <f t="shared" si="39"/>
        <v>0</v>
      </c>
      <c r="BL593" s="7"/>
      <c r="BM593" s="2"/>
    </row>
    <row r="594" spans="2:65" x14ac:dyDescent="0.25">
      <c r="B594" s="36" t="s">
        <v>1139</v>
      </c>
      <c r="C594" s="36" t="s">
        <v>351</v>
      </c>
      <c r="D594" s="38"/>
      <c r="E594" s="3"/>
      <c r="F594" s="2"/>
      <c r="G594" s="2"/>
      <c r="H594" s="4">
        <f t="shared" si="36"/>
        <v>50000</v>
      </c>
      <c r="I594" s="38">
        <v>0</v>
      </c>
      <c r="J594" s="3"/>
      <c r="K594" s="4"/>
      <c r="L594" s="4"/>
      <c r="M594" s="38">
        <v>8194</v>
      </c>
      <c r="N594" s="47"/>
      <c r="O594" s="47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>
        <f t="shared" si="37"/>
        <v>107775.34999999998</v>
      </c>
      <c r="AA594" s="32"/>
      <c r="AB594" s="33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>
        <f t="shared" si="38"/>
        <v>0</v>
      </c>
      <c r="AS594" s="32"/>
      <c r="AT594" s="33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>
        <f t="shared" si="39"/>
        <v>0</v>
      </c>
      <c r="BL594" s="7"/>
      <c r="BM594" s="2"/>
    </row>
    <row r="595" spans="2:65" x14ac:dyDescent="0.25">
      <c r="B595" s="36" t="s">
        <v>1139</v>
      </c>
      <c r="C595" s="36" t="s">
        <v>1951</v>
      </c>
      <c r="D595" s="38"/>
      <c r="E595" s="3"/>
      <c r="F595" s="2"/>
      <c r="G595" s="2"/>
      <c r="H595" s="4">
        <f t="shared" si="36"/>
        <v>50000</v>
      </c>
      <c r="I595" s="38"/>
      <c r="J595" s="3">
        <v>15000</v>
      </c>
      <c r="K595" s="4"/>
      <c r="L595" s="4"/>
      <c r="M595" s="38"/>
      <c r="N595" s="47"/>
      <c r="O595" s="47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>
        <f t="shared" si="37"/>
        <v>92775.349999999977</v>
      </c>
      <c r="AA595" s="32"/>
      <c r="AB595" s="33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>
        <f t="shared" si="38"/>
        <v>0</v>
      </c>
      <c r="AS595" s="32"/>
      <c r="AT595" s="33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>
        <f t="shared" si="39"/>
        <v>0</v>
      </c>
      <c r="BL595" s="7"/>
      <c r="BM595" s="2"/>
    </row>
    <row r="596" spans="2:65" x14ac:dyDescent="0.25">
      <c r="B596" s="36" t="s">
        <v>1140</v>
      </c>
      <c r="C596" s="36" t="s">
        <v>524</v>
      </c>
      <c r="D596" s="38"/>
      <c r="E596" s="3"/>
      <c r="F596" s="2"/>
      <c r="G596" s="2"/>
      <c r="H596" s="4">
        <f t="shared" si="36"/>
        <v>50000</v>
      </c>
      <c r="I596" s="38">
        <v>250</v>
      </c>
      <c r="J596" s="3"/>
      <c r="K596" s="4"/>
      <c r="L596" s="4"/>
      <c r="M596" s="38"/>
      <c r="N596" s="47"/>
      <c r="O596" s="47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>
        <f t="shared" si="37"/>
        <v>93025.349999999977</v>
      </c>
      <c r="AA596" s="32"/>
      <c r="AB596" s="33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>
        <f t="shared" si="38"/>
        <v>0</v>
      </c>
      <c r="AS596" s="32"/>
      <c r="AT596" s="33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>
        <f t="shared" si="39"/>
        <v>0</v>
      </c>
      <c r="BL596" s="7"/>
      <c r="BM596" s="2"/>
    </row>
    <row r="597" spans="2:65" x14ac:dyDescent="0.25">
      <c r="B597" s="36" t="s">
        <v>1140</v>
      </c>
      <c r="C597" s="36" t="s">
        <v>1070</v>
      </c>
      <c r="D597" s="38"/>
      <c r="E597" s="3"/>
      <c r="F597" s="2"/>
      <c r="G597" s="2"/>
      <c r="H597" s="4">
        <f t="shared" si="36"/>
        <v>50000</v>
      </c>
      <c r="I597" s="38"/>
      <c r="J597" s="3">
        <v>920</v>
      </c>
      <c r="K597" s="4"/>
      <c r="L597" s="4"/>
      <c r="M597" s="38"/>
      <c r="N597" s="47"/>
      <c r="O597" s="47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>
        <f t="shared" si="37"/>
        <v>92105.349999999977</v>
      </c>
      <c r="AA597" s="32"/>
      <c r="AB597" s="33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>
        <f t="shared" si="38"/>
        <v>0</v>
      </c>
      <c r="AS597" s="32"/>
      <c r="AT597" s="33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>
        <f t="shared" si="39"/>
        <v>0</v>
      </c>
      <c r="BL597" s="7"/>
      <c r="BM597" s="2"/>
    </row>
    <row r="598" spans="2:65" x14ac:dyDescent="0.25">
      <c r="B598" s="36" t="s">
        <v>1141</v>
      </c>
      <c r="C598" s="36" t="s">
        <v>303</v>
      </c>
      <c r="D598" s="38"/>
      <c r="E598" s="3"/>
      <c r="F598" s="2"/>
      <c r="G598" s="2"/>
      <c r="H598" s="4">
        <f t="shared" si="36"/>
        <v>50000</v>
      </c>
      <c r="I598" s="38"/>
      <c r="J598" s="3">
        <v>15000</v>
      </c>
      <c r="K598" s="4"/>
      <c r="L598" s="4"/>
      <c r="M598" s="38"/>
      <c r="N598" s="47"/>
      <c r="O598" s="47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>
        <f t="shared" si="37"/>
        <v>77105.349999999977</v>
      </c>
      <c r="AA598" s="32"/>
      <c r="AB598" s="33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>
        <f t="shared" si="38"/>
        <v>0</v>
      </c>
      <c r="AS598" s="32"/>
      <c r="AT598" s="33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>
        <f t="shared" si="39"/>
        <v>0</v>
      </c>
      <c r="BL598" s="7"/>
      <c r="BM598" s="2"/>
    </row>
    <row r="599" spans="2:65" x14ac:dyDescent="0.25">
      <c r="B599" s="36" t="s">
        <v>1142</v>
      </c>
      <c r="C599" s="36" t="s">
        <v>1072</v>
      </c>
      <c r="D599" s="38">
        <v>743</v>
      </c>
      <c r="E599" s="3"/>
      <c r="F599" s="2"/>
      <c r="G599" s="2"/>
      <c r="H599" s="4">
        <f t="shared" si="36"/>
        <v>50743</v>
      </c>
      <c r="I599" s="38"/>
      <c r="J599" s="3"/>
      <c r="K599" s="4"/>
      <c r="L599" s="4"/>
      <c r="M599" s="38"/>
      <c r="N599" s="47"/>
      <c r="O599" s="47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>
        <f t="shared" si="37"/>
        <v>77105.349999999977</v>
      </c>
      <c r="AA599" s="32"/>
      <c r="AB599" s="33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>
        <f t="shared" si="38"/>
        <v>0</v>
      </c>
      <c r="AS599" s="32"/>
      <c r="AT599" s="33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>
        <f t="shared" si="39"/>
        <v>0</v>
      </c>
      <c r="BL599" s="7"/>
      <c r="BM599" s="2"/>
    </row>
    <row r="600" spans="2:65" x14ac:dyDescent="0.25">
      <c r="B600" s="36" t="s">
        <v>1142</v>
      </c>
      <c r="C600" s="36" t="s">
        <v>1143</v>
      </c>
      <c r="D600" s="38"/>
      <c r="E600" s="3">
        <v>0</v>
      </c>
      <c r="F600" s="2"/>
      <c r="G600" s="2">
        <v>350</v>
      </c>
      <c r="H600" s="4">
        <f t="shared" si="36"/>
        <v>50393</v>
      </c>
      <c r="I600" s="38"/>
      <c r="J600" s="3"/>
      <c r="K600" s="4"/>
      <c r="L600" s="4"/>
      <c r="M600" s="38"/>
      <c r="N600" s="47"/>
      <c r="O600" s="47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>
        <f t="shared" si="37"/>
        <v>77105.349999999977</v>
      </c>
      <c r="AA600" s="32"/>
      <c r="AB600" s="33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>
        <f t="shared" si="38"/>
        <v>0</v>
      </c>
      <c r="AS600" s="32"/>
      <c r="AT600" s="33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>
        <f t="shared" si="39"/>
        <v>0</v>
      </c>
      <c r="BL600" s="7"/>
      <c r="BM600" s="2"/>
    </row>
    <row r="601" spans="2:65" x14ac:dyDescent="0.25">
      <c r="B601" s="36" t="s">
        <v>1142</v>
      </c>
      <c r="C601" s="36" t="s">
        <v>1144</v>
      </c>
      <c r="D601" s="38"/>
      <c r="E601" s="3">
        <v>0</v>
      </c>
      <c r="F601" s="2"/>
      <c r="G601" s="2">
        <v>393</v>
      </c>
      <c r="H601" s="4">
        <f t="shared" si="36"/>
        <v>50000</v>
      </c>
      <c r="I601" s="38"/>
      <c r="J601" s="3"/>
      <c r="K601" s="4"/>
      <c r="L601" s="4"/>
      <c r="M601" s="38"/>
      <c r="N601" s="47"/>
      <c r="O601" s="47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>
        <f t="shared" si="37"/>
        <v>77105.349999999977</v>
      </c>
      <c r="AA601" s="32"/>
      <c r="AB601" s="33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>
        <f t="shared" si="38"/>
        <v>0</v>
      </c>
      <c r="AS601" s="32"/>
      <c r="AT601" s="33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>
        <f t="shared" si="39"/>
        <v>0</v>
      </c>
      <c r="BL601" s="7"/>
      <c r="BM601" s="2"/>
    </row>
    <row r="602" spans="2:65" x14ac:dyDescent="0.25">
      <c r="B602" s="36" t="s">
        <v>1142</v>
      </c>
      <c r="C602" s="36" t="s">
        <v>1099</v>
      </c>
      <c r="D602" s="38"/>
      <c r="E602" s="3"/>
      <c r="F602" s="2"/>
      <c r="G602" s="2"/>
      <c r="H602" s="4">
        <f t="shared" si="36"/>
        <v>50000</v>
      </c>
      <c r="I602" s="38"/>
      <c r="J602" s="3">
        <v>4000</v>
      </c>
      <c r="K602" s="4"/>
      <c r="L602" s="4"/>
      <c r="M602" s="38"/>
      <c r="N602" s="47"/>
      <c r="O602" s="47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>
        <f t="shared" si="37"/>
        <v>73105.349999999977</v>
      </c>
      <c r="AA602" s="32"/>
      <c r="AB602" s="33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>
        <f t="shared" si="38"/>
        <v>0</v>
      </c>
      <c r="AS602" s="32"/>
      <c r="AT602" s="33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>
        <f t="shared" si="39"/>
        <v>0</v>
      </c>
      <c r="BL602" s="7"/>
      <c r="BM602" s="2"/>
    </row>
    <row r="603" spans="2:65" x14ac:dyDescent="0.25">
      <c r="B603" s="36" t="s">
        <v>1145</v>
      </c>
      <c r="C603" s="36" t="s">
        <v>1146</v>
      </c>
      <c r="D603" s="38">
        <v>5000</v>
      </c>
      <c r="E603" s="3"/>
      <c r="F603" s="2"/>
      <c r="G603" s="2"/>
      <c r="H603" s="4">
        <f t="shared" si="36"/>
        <v>55000</v>
      </c>
      <c r="I603" s="38"/>
      <c r="J603" s="3"/>
      <c r="K603" s="4"/>
      <c r="L603" s="4"/>
      <c r="M603" s="38"/>
      <c r="N603" s="47"/>
      <c r="O603" s="47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>
        <f t="shared" si="37"/>
        <v>73105.349999999977</v>
      </c>
      <c r="AA603" s="32"/>
      <c r="AB603" s="33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>
        <f t="shared" si="38"/>
        <v>0</v>
      </c>
      <c r="AS603" s="32"/>
      <c r="AT603" s="33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>
        <f t="shared" si="39"/>
        <v>0</v>
      </c>
      <c r="BL603" s="7"/>
      <c r="BM603" s="2"/>
    </row>
    <row r="604" spans="2:65" x14ac:dyDescent="0.25">
      <c r="B604" s="36" t="s">
        <v>1145</v>
      </c>
      <c r="C604" s="36" t="s">
        <v>1147</v>
      </c>
      <c r="D604" s="38"/>
      <c r="E604" s="3">
        <v>0</v>
      </c>
      <c r="F604" s="2"/>
      <c r="G604" s="2">
        <v>5000</v>
      </c>
      <c r="H604" s="4">
        <f t="shared" si="36"/>
        <v>50000</v>
      </c>
      <c r="I604" s="38"/>
      <c r="J604" s="3"/>
      <c r="K604" s="4"/>
      <c r="L604" s="4"/>
      <c r="M604" s="38"/>
      <c r="N604" s="47"/>
      <c r="O604" s="47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>
        <f t="shared" si="37"/>
        <v>73105.349999999977</v>
      </c>
      <c r="AA604" s="32"/>
      <c r="AB604" s="33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>
        <f t="shared" si="38"/>
        <v>0</v>
      </c>
      <c r="AS604" s="32"/>
      <c r="AT604" s="33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>
        <f t="shared" si="39"/>
        <v>0</v>
      </c>
      <c r="BL604" s="7"/>
      <c r="BM604" s="2"/>
    </row>
    <row r="605" spans="2:65" x14ac:dyDescent="0.25">
      <c r="B605" s="36" t="s">
        <v>1148</v>
      </c>
      <c r="C605" s="36" t="s">
        <v>809</v>
      </c>
      <c r="D605" s="38"/>
      <c r="E605" s="3"/>
      <c r="F605" s="2"/>
      <c r="G605" s="2"/>
      <c r="H605" s="4">
        <f t="shared" si="36"/>
        <v>50000</v>
      </c>
      <c r="I605" s="38">
        <v>0</v>
      </c>
      <c r="J605" s="3"/>
      <c r="K605" s="4"/>
      <c r="L605" s="4"/>
      <c r="M605" s="38">
        <v>4097</v>
      </c>
      <c r="N605" s="47"/>
      <c r="O605" s="47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>
        <f t="shared" si="37"/>
        <v>77202.349999999977</v>
      </c>
      <c r="AA605" s="32"/>
      <c r="AB605" s="33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>
        <f t="shared" si="38"/>
        <v>0</v>
      </c>
      <c r="AS605" s="32"/>
      <c r="AT605" s="33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>
        <f t="shared" si="39"/>
        <v>0</v>
      </c>
      <c r="BL605" s="7"/>
      <c r="BM605" s="2"/>
    </row>
    <row r="606" spans="2:65" x14ac:dyDescent="0.25">
      <c r="B606" s="36" t="s">
        <v>1148</v>
      </c>
      <c r="C606" s="36" t="s">
        <v>1149</v>
      </c>
      <c r="D606" s="38"/>
      <c r="E606" s="3"/>
      <c r="F606" s="2"/>
      <c r="G606" s="2"/>
      <c r="H606" s="4">
        <f t="shared" si="36"/>
        <v>50000</v>
      </c>
      <c r="I606" s="38"/>
      <c r="J606" s="3">
        <v>5000</v>
      </c>
      <c r="K606" s="4"/>
      <c r="L606" s="4"/>
      <c r="M606" s="38"/>
      <c r="N606" s="47"/>
      <c r="O606" s="47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>
        <f t="shared" si="37"/>
        <v>72202.349999999977</v>
      </c>
      <c r="AA606" s="32"/>
      <c r="AB606" s="33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>
        <f t="shared" si="38"/>
        <v>0</v>
      </c>
      <c r="AS606" s="32"/>
      <c r="AT606" s="33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>
        <f t="shared" si="39"/>
        <v>0</v>
      </c>
      <c r="BL606" s="7"/>
      <c r="BM606" s="2"/>
    </row>
    <row r="607" spans="2:65" x14ac:dyDescent="0.25">
      <c r="B607" s="36" t="s">
        <v>1150</v>
      </c>
      <c r="C607" s="36" t="s">
        <v>1151</v>
      </c>
      <c r="D607" s="38"/>
      <c r="E607" s="3"/>
      <c r="F607" s="2"/>
      <c r="G607" s="2"/>
      <c r="H607" s="4">
        <f t="shared" si="36"/>
        <v>50000</v>
      </c>
      <c r="I607" s="38"/>
      <c r="J607" s="3">
        <v>10000</v>
      </c>
      <c r="K607" s="4"/>
      <c r="L607" s="4"/>
      <c r="M607" s="38"/>
      <c r="N607" s="47"/>
      <c r="O607" s="47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>
        <f t="shared" si="37"/>
        <v>62202.349999999977</v>
      </c>
      <c r="AA607" s="32"/>
      <c r="AB607" s="33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>
        <f t="shared" si="38"/>
        <v>0</v>
      </c>
      <c r="AS607" s="32"/>
      <c r="AT607" s="33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>
        <f t="shared" si="39"/>
        <v>0</v>
      </c>
      <c r="BL607" s="7"/>
      <c r="BM607" s="2"/>
    </row>
    <row r="608" spans="2:65" x14ac:dyDescent="0.25">
      <c r="B608" s="36" t="s">
        <v>1152</v>
      </c>
      <c r="C608" s="36" t="s">
        <v>1126</v>
      </c>
      <c r="D608" s="38"/>
      <c r="E608" s="3">
        <v>-40000</v>
      </c>
      <c r="F608" s="2"/>
      <c r="G608" s="2"/>
      <c r="H608" s="4">
        <f t="shared" si="36"/>
        <v>10000</v>
      </c>
      <c r="I608" s="38">
        <v>0</v>
      </c>
      <c r="J608" s="3"/>
      <c r="K608" s="4"/>
      <c r="L608" s="4"/>
      <c r="M608" s="38"/>
      <c r="N608" s="47"/>
      <c r="O608" s="47"/>
      <c r="P608" s="4"/>
      <c r="Q608" s="4"/>
      <c r="R608" s="4">
        <v>40000</v>
      </c>
      <c r="S608" s="4"/>
      <c r="T608" s="4"/>
      <c r="U608" s="4"/>
      <c r="V608" s="4"/>
      <c r="W608" s="4"/>
      <c r="X608" s="4"/>
      <c r="Y608" s="4"/>
      <c r="Z608" s="4">
        <f t="shared" si="37"/>
        <v>102202.34999999998</v>
      </c>
      <c r="AA608" s="32"/>
      <c r="AB608" s="33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>
        <f t="shared" si="38"/>
        <v>0</v>
      </c>
      <c r="AS608" s="32"/>
      <c r="AT608" s="33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>
        <f t="shared" si="39"/>
        <v>0</v>
      </c>
      <c r="BL608" s="7"/>
      <c r="BM608" s="2"/>
    </row>
    <row r="609" spans="2:65" x14ac:dyDescent="0.25">
      <c r="B609" s="36" t="s">
        <v>1152</v>
      </c>
      <c r="C609" s="36" t="s">
        <v>1779</v>
      </c>
      <c r="D609" s="38"/>
      <c r="E609" s="3"/>
      <c r="F609" s="2"/>
      <c r="G609" s="2"/>
      <c r="H609" s="4">
        <f t="shared" si="36"/>
        <v>10000</v>
      </c>
      <c r="I609" s="38">
        <v>30000</v>
      </c>
      <c r="J609" s="3"/>
      <c r="K609" s="4"/>
      <c r="L609" s="4"/>
      <c r="M609" s="38"/>
      <c r="N609" s="47"/>
      <c r="O609" s="47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>
        <f t="shared" si="37"/>
        <v>132202.34999999998</v>
      </c>
      <c r="AA609" s="32"/>
      <c r="AB609" s="33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>
        <f t="shared" si="38"/>
        <v>0</v>
      </c>
      <c r="AS609" s="32"/>
      <c r="AT609" s="33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>
        <f t="shared" si="39"/>
        <v>0</v>
      </c>
      <c r="BL609" s="7"/>
      <c r="BM609" s="2"/>
    </row>
    <row r="610" spans="2:65" x14ac:dyDescent="0.25">
      <c r="B610" s="36" t="s">
        <v>1152</v>
      </c>
      <c r="C610" s="36" t="s">
        <v>1956</v>
      </c>
      <c r="D610" s="38"/>
      <c r="E610" s="3">
        <v>0</v>
      </c>
      <c r="F610" s="2"/>
      <c r="G610" s="2">
        <v>10000</v>
      </c>
      <c r="H610" s="4">
        <f t="shared" si="36"/>
        <v>0</v>
      </c>
      <c r="I610" s="38"/>
      <c r="J610" s="3"/>
      <c r="K610" s="4"/>
      <c r="L610" s="4"/>
      <c r="M610" s="38"/>
      <c r="N610" s="47"/>
      <c r="O610" s="47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>
        <f t="shared" si="37"/>
        <v>132202.34999999998</v>
      </c>
      <c r="AA610" s="32"/>
      <c r="AB610" s="33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>
        <f t="shared" si="38"/>
        <v>0</v>
      </c>
      <c r="AS610" s="32"/>
      <c r="AT610" s="33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>
        <f t="shared" si="39"/>
        <v>0</v>
      </c>
      <c r="BL610" s="7">
        <v>10000</v>
      </c>
      <c r="BM610" s="2"/>
    </row>
    <row r="611" spans="2:65" x14ac:dyDescent="0.25">
      <c r="B611" s="36" t="s">
        <v>1153</v>
      </c>
      <c r="C611" s="36" t="s">
        <v>524</v>
      </c>
      <c r="D611" s="38"/>
      <c r="E611" s="45"/>
      <c r="F611" s="2"/>
      <c r="G611" s="2"/>
      <c r="H611" s="4">
        <f t="shared" si="36"/>
        <v>0</v>
      </c>
      <c r="I611" s="38">
        <v>250</v>
      </c>
      <c r="J611" s="3"/>
      <c r="K611" s="4"/>
      <c r="L611" s="4"/>
      <c r="M611" s="38"/>
      <c r="N611" s="47"/>
      <c r="O611" s="47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>
        <f t="shared" si="37"/>
        <v>132452.34999999998</v>
      </c>
      <c r="AA611" s="32"/>
      <c r="AB611" s="33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>
        <f t="shared" si="38"/>
        <v>0</v>
      </c>
      <c r="AS611" s="32"/>
      <c r="AT611" s="33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>
        <f t="shared" si="39"/>
        <v>0</v>
      </c>
      <c r="BL611" s="7"/>
      <c r="BM611" s="2"/>
    </row>
    <row r="612" spans="2:65" x14ac:dyDescent="0.25">
      <c r="B612" s="36" t="s">
        <v>1154</v>
      </c>
      <c r="C612" s="36" t="s">
        <v>723</v>
      </c>
      <c r="D612" s="38"/>
      <c r="E612" s="46"/>
      <c r="F612" s="2"/>
      <c r="G612" s="2"/>
      <c r="H612" s="4">
        <f t="shared" si="36"/>
        <v>0</v>
      </c>
      <c r="I612" s="38"/>
      <c r="J612" s="3">
        <v>2500</v>
      </c>
      <c r="K612" s="4"/>
      <c r="L612" s="4"/>
      <c r="M612" s="38"/>
      <c r="N612" s="47"/>
      <c r="O612" s="47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>
        <f t="shared" si="37"/>
        <v>129952.34999999998</v>
      </c>
      <c r="AA612" s="32"/>
      <c r="AB612" s="33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>
        <f t="shared" si="38"/>
        <v>0</v>
      </c>
      <c r="AS612" s="32"/>
      <c r="AT612" s="33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>
        <f t="shared" si="39"/>
        <v>0</v>
      </c>
      <c r="BL612" s="7">
        <v>2500</v>
      </c>
      <c r="BM612" s="2"/>
    </row>
    <row r="613" spans="2:65" x14ac:dyDescent="0.25">
      <c r="B613" s="36" t="s">
        <v>1155</v>
      </c>
      <c r="C613" s="36" t="s">
        <v>1952</v>
      </c>
      <c r="D613" s="38"/>
      <c r="E613" s="46"/>
      <c r="F613" s="2"/>
      <c r="G613" s="2"/>
      <c r="H613" s="4">
        <f t="shared" si="36"/>
        <v>0</v>
      </c>
      <c r="I613" s="38"/>
      <c r="J613" s="3">
        <v>2000</v>
      </c>
      <c r="K613" s="4"/>
      <c r="L613" s="4"/>
      <c r="M613" s="38"/>
      <c r="N613" s="47"/>
      <c r="O613" s="47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>
        <f t="shared" si="37"/>
        <v>127952.34999999998</v>
      </c>
      <c r="AA613" s="32"/>
      <c r="AB613" s="33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>
        <f t="shared" si="38"/>
        <v>0</v>
      </c>
      <c r="AS613" s="32"/>
      <c r="AT613" s="33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>
        <f t="shared" si="39"/>
        <v>0</v>
      </c>
      <c r="BL613" s="7">
        <v>2000</v>
      </c>
      <c r="BM613" s="2"/>
    </row>
    <row r="614" spans="2:65" x14ac:dyDescent="0.25">
      <c r="B614" s="36" t="s">
        <v>1156</v>
      </c>
      <c r="C614" s="36" t="s">
        <v>1346</v>
      </c>
      <c r="D614" s="38"/>
      <c r="E614" s="46"/>
      <c r="F614" s="2"/>
      <c r="G614" s="2"/>
      <c r="H614" s="4">
        <f t="shared" si="36"/>
        <v>0</v>
      </c>
      <c r="I614" s="38"/>
      <c r="J614" s="3">
        <v>3000</v>
      </c>
      <c r="K614" s="4"/>
      <c r="L614" s="4"/>
      <c r="M614" s="38"/>
      <c r="N614" s="47"/>
      <c r="O614" s="47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>
        <f t="shared" si="37"/>
        <v>124952.34999999998</v>
      </c>
      <c r="AA614" s="32"/>
      <c r="AB614" s="33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>
        <f t="shared" si="38"/>
        <v>0</v>
      </c>
      <c r="AS614" s="32"/>
      <c r="AT614" s="33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>
        <f t="shared" si="39"/>
        <v>0</v>
      </c>
      <c r="BL614" s="7">
        <v>3000</v>
      </c>
      <c r="BM614" s="2"/>
    </row>
    <row r="615" spans="2:65" x14ac:dyDescent="0.25">
      <c r="B615" s="36" t="s">
        <v>1157</v>
      </c>
      <c r="C615" s="36" t="s">
        <v>301</v>
      </c>
      <c r="D615" s="38"/>
      <c r="E615" s="46"/>
      <c r="F615" s="2"/>
      <c r="G615" s="2"/>
      <c r="H615" s="4">
        <f t="shared" si="36"/>
        <v>0</v>
      </c>
      <c r="I615" s="38"/>
      <c r="J615" s="3">
        <v>8000</v>
      </c>
      <c r="K615" s="4"/>
      <c r="L615" s="4"/>
      <c r="M615" s="38"/>
      <c r="N615" s="47"/>
      <c r="O615" s="47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>
        <f t="shared" si="37"/>
        <v>116952.34999999998</v>
      </c>
      <c r="AA615" s="32"/>
      <c r="AB615" s="33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>
        <f t="shared" si="38"/>
        <v>0</v>
      </c>
      <c r="AS615" s="32"/>
      <c r="AT615" s="33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>
        <f t="shared" si="39"/>
        <v>0</v>
      </c>
      <c r="BL615" s="7">
        <v>8000</v>
      </c>
      <c r="BM615" s="2"/>
    </row>
    <row r="616" spans="2:65" x14ac:dyDescent="0.25">
      <c r="B616" s="36" t="s">
        <v>1157</v>
      </c>
      <c r="C616" s="36" t="s">
        <v>1953</v>
      </c>
      <c r="D616" s="38"/>
      <c r="E616" s="46"/>
      <c r="F616" s="2"/>
      <c r="G616" s="2"/>
      <c r="H616" s="4">
        <f t="shared" si="36"/>
        <v>0</v>
      </c>
      <c r="I616" s="38"/>
      <c r="J616" s="3">
        <v>3000</v>
      </c>
      <c r="K616" s="4"/>
      <c r="L616" s="4"/>
      <c r="M616" s="38"/>
      <c r="N616" s="47"/>
      <c r="O616" s="47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>
        <f t="shared" si="37"/>
        <v>113952.34999999998</v>
      </c>
      <c r="AA616" s="32"/>
      <c r="AB616" s="33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>
        <f t="shared" si="38"/>
        <v>0</v>
      </c>
      <c r="AS616" s="32"/>
      <c r="AT616" s="33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>
        <f t="shared" si="39"/>
        <v>0</v>
      </c>
      <c r="BL616" s="7">
        <v>3000</v>
      </c>
      <c r="BM616" s="2"/>
    </row>
    <row r="617" spans="2:65" x14ac:dyDescent="0.25">
      <c r="B617" s="36" t="s">
        <v>1159</v>
      </c>
      <c r="C617" s="36" t="s">
        <v>335</v>
      </c>
      <c r="D617" s="38"/>
      <c r="E617" s="46"/>
      <c r="F617" s="2"/>
      <c r="G617" s="2"/>
      <c r="H617" s="4">
        <f t="shared" si="36"/>
        <v>0</v>
      </c>
      <c r="I617" s="38"/>
      <c r="J617" s="3">
        <v>0</v>
      </c>
      <c r="K617" s="4"/>
      <c r="L617" s="4"/>
      <c r="M617" s="38"/>
      <c r="N617" s="47"/>
      <c r="O617" s="47"/>
      <c r="P617" s="4"/>
      <c r="Q617" s="4"/>
      <c r="R617" s="4"/>
      <c r="S617" s="4"/>
      <c r="T617" s="4"/>
      <c r="U617" s="4"/>
      <c r="V617" s="4"/>
      <c r="W617" s="4">
        <v>100000</v>
      </c>
      <c r="X617" s="4"/>
      <c r="Y617" s="4"/>
      <c r="Z617" s="4">
        <f t="shared" si="37"/>
        <v>13952.349999999977</v>
      </c>
      <c r="AA617" s="32"/>
      <c r="AB617" s="33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>
        <f t="shared" si="38"/>
        <v>0</v>
      </c>
      <c r="AS617" s="32"/>
      <c r="AT617" s="33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>
        <f t="shared" si="39"/>
        <v>0</v>
      </c>
      <c r="BL617" s="7"/>
      <c r="BM617" s="2"/>
    </row>
    <row r="618" spans="2:65" x14ac:dyDescent="0.25">
      <c r="B618" s="36" t="s">
        <v>1160</v>
      </c>
      <c r="C618" s="36" t="s">
        <v>351</v>
      </c>
      <c r="D618" s="38"/>
      <c r="E618" s="46"/>
      <c r="F618" s="2"/>
      <c r="G618" s="2"/>
      <c r="H618" s="4">
        <f t="shared" si="36"/>
        <v>0</v>
      </c>
      <c r="I618" s="38">
        <v>867</v>
      </c>
      <c r="J618" s="3"/>
      <c r="K618" s="4"/>
      <c r="L618" s="4"/>
      <c r="M618" s="38"/>
      <c r="N618" s="47"/>
      <c r="O618" s="47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>
        <f t="shared" si="37"/>
        <v>14819.349999999977</v>
      </c>
      <c r="AA618" s="32"/>
      <c r="AB618" s="33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>
        <f t="shared" si="38"/>
        <v>0</v>
      </c>
      <c r="AS618" s="32"/>
      <c r="AT618" s="33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>
        <f t="shared" si="39"/>
        <v>0</v>
      </c>
      <c r="BL618" s="7"/>
      <c r="BM618" s="2"/>
    </row>
    <row r="619" spans="2:65" x14ac:dyDescent="0.25">
      <c r="B619" s="36" t="s">
        <v>1161</v>
      </c>
      <c r="C619" s="36" t="s">
        <v>419</v>
      </c>
      <c r="D619" s="38"/>
      <c r="E619" s="3"/>
      <c r="F619" s="2"/>
      <c r="G619" s="2"/>
      <c r="H619" s="4">
        <f t="shared" si="36"/>
        <v>0</v>
      </c>
      <c r="I619" s="38"/>
      <c r="J619" s="3">
        <v>500</v>
      </c>
      <c r="K619" s="4"/>
      <c r="L619" s="4"/>
      <c r="M619" s="38"/>
      <c r="N619" s="47"/>
      <c r="O619" s="47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>
        <f t="shared" si="37"/>
        <v>14319.349999999977</v>
      </c>
      <c r="AA619" s="32"/>
      <c r="AB619" s="33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>
        <f t="shared" si="38"/>
        <v>0</v>
      </c>
      <c r="AS619" s="32"/>
      <c r="AT619" s="33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>
        <f t="shared" si="39"/>
        <v>0</v>
      </c>
      <c r="BL619" s="7"/>
      <c r="BM619" s="2"/>
    </row>
    <row r="620" spans="2:65" x14ac:dyDescent="0.25">
      <c r="B620" s="36" t="s">
        <v>1161</v>
      </c>
      <c r="C620" s="36" t="s">
        <v>419</v>
      </c>
      <c r="D620" s="38"/>
      <c r="E620" s="3"/>
      <c r="F620" s="2"/>
      <c r="G620" s="2"/>
      <c r="H620" s="4">
        <f t="shared" si="36"/>
        <v>0</v>
      </c>
      <c r="I620" s="38"/>
      <c r="J620" s="3">
        <v>500</v>
      </c>
      <c r="K620" s="4"/>
      <c r="L620" s="4"/>
      <c r="M620" s="38"/>
      <c r="N620" s="47"/>
      <c r="O620" s="47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>
        <f t="shared" si="37"/>
        <v>13819.349999999977</v>
      </c>
      <c r="AA620" s="32"/>
      <c r="AB620" s="33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>
        <f t="shared" si="38"/>
        <v>0</v>
      </c>
      <c r="AS620" s="32"/>
      <c r="AT620" s="33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>
        <f t="shared" si="39"/>
        <v>0</v>
      </c>
      <c r="BL620" s="7"/>
      <c r="BM620" s="2"/>
    </row>
    <row r="621" spans="2:65" x14ac:dyDescent="0.25">
      <c r="B621" s="36" t="s">
        <v>1162</v>
      </c>
      <c r="C621" s="36" t="s">
        <v>1163</v>
      </c>
      <c r="D621" s="38"/>
      <c r="E621" s="3"/>
      <c r="F621" s="2"/>
      <c r="G621" s="2"/>
      <c r="H621" s="4">
        <f t="shared" si="36"/>
        <v>0</v>
      </c>
      <c r="I621" s="38">
        <v>2500</v>
      </c>
      <c r="J621" s="3"/>
      <c r="K621" s="4"/>
      <c r="L621" s="4"/>
      <c r="M621" s="38"/>
      <c r="N621" s="47"/>
      <c r="O621" s="47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>
        <f t="shared" si="37"/>
        <v>16319.349999999977</v>
      </c>
      <c r="AA621" s="32"/>
      <c r="AB621" s="33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>
        <f t="shared" si="38"/>
        <v>0</v>
      </c>
      <c r="AS621" s="32"/>
      <c r="AT621" s="33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>
        <f t="shared" si="39"/>
        <v>0</v>
      </c>
      <c r="BL621" s="7"/>
      <c r="BM621" s="2"/>
    </row>
    <row r="622" spans="2:65" x14ac:dyDescent="0.25">
      <c r="B622" s="36" t="s">
        <v>1162</v>
      </c>
      <c r="C622" s="36" t="s">
        <v>524</v>
      </c>
      <c r="D622" s="38"/>
      <c r="E622" s="3"/>
      <c r="F622" s="2"/>
      <c r="G622" s="2"/>
      <c r="H622" s="4">
        <f t="shared" si="36"/>
        <v>0</v>
      </c>
      <c r="I622" s="38">
        <v>250</v>
      </c>
      <c r="J622" s="3"/>
      <c r="K622" s="4"/>
      <c r="L622" s="4"/>
      <c r="M622" s="38"/>
      <c r="N622" s="47"/>
      <c r="O622" s="47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>
        <f t="shared" si="37"/>
        <v>16569.349999999977</v>
      </c>
      <c r="AA622" s="32"/>
      <c r="AB622" s="33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>
        <f t="shared" si="38"/>
        <v>0</v>
      </c>
      <c r="AS622" s="32"/>
      <c r="AT622" s="33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>
        <f t="shared" si="39"/>
        <v>0</v>
      </c>
      <c r="BL622" s="7"/>
      <c r="BM622" s="2"/>
    </row>
    <row r="623" spans="2:65" x14ac:dyDescent="0.25">
      <c r="B623" s="36" t="s">
        <v>1164</v>
      </c>
      <c r="C623" s="36" t="s">
        <v>518</v>
      </c>
      <c r="D623" s="38"/>
      <c r="E623" s="3"/>
      <c r="F623" s="2"/>
      <c r="G623" s="2"/>
      <c r="H623" s="4">
        <f t="shared" si="36"/>
        <v>0</v>
      </c>
      <c r="I623" s="38">
        <v>250</v>
      </c>
      <c r="J623" s="3"/>
      <c r="K623" s="4"/>
      <c r="L623" s="4"/>
      <c r="M623" s="38"/>
      <c r="N623" s="47"/>
      <c r="O623" s="47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>
        <f t="shared" si="37"/>
        <v>16819.349999999977</v>
      </c>
      <c r="AA623" s="32"/>
      <c r="AB623" s="33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>
        <f t="shared" si="38"/>
        <v>0</v>
      </c>
      <c r="AS623" s="32"/>
      <c r="AT623" s="33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>
        <f t="shared" si="39"/>
        <v>0</v>
      </c>
      <c r="BL623" s="7"/>
      <c r="BM623" s="2"/>
    </row>
    <row r="624" spans="2:65" x14ac:dyDescent="0.25">
      <c r="B624" s="36" t="s">
        <v>1164</v>
      </c>
      <c r="C624" s="36" t="s">
        <v>1346</v>
      </c>
      <c r="D624" s="38"/>
      <c r="E624" s="3"/>
      <c r="F624" s="2"/>
      <c r="G624" s="2"/>
      <c r="H624" s="4">
        <f t="shared" si="36"/>
        <v>0</v>
      </c>
      <c r="I624" s="38"/>
      <c r="J624" s="3">
        <v>2000</v>
      </c>
      <c r="K624" s="4"/>
      <c r="L624" s="4"/>
      <c r="M624" s="38"/>
      <c r="N624" s="47"/>
      <c r="O624" s="47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>
        <f t="shared" si="37"/>
        <v>14819.349999999977</v>
      </c>
      <c r="AA624" s="32"/>
      <c r="AB624" s="33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>
        <f t="shared" si="38"/>
        <v>0</v>
      </c>
      <c r="AS624" s="32"/>
      <c r="AT624" s="33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>
        <f t="shared" si="39"/>
        <v>0</v>
      </c>
      <c r="BL624" s="7">
        <v>2000</v>
      </c>
      <c r="BM624" s="2"/>
    </row>
    <row r="625" spans="2:65" x14ac:dyDescent="0.25">
      <c r="B625" s="36" t="s">
        <v>1166</v>
      </c>
      <c r="C625" s="36" t="s">
        <v>1167</v>
      </c>
      <c r="D625" s="38"/>
      <c r="E625" s="3"/>
      <c r="F625" s="2"/>
      <c r="G625" s="2"/>
      <c r="H625" s="4">
        <f t="shared" si="36"/>
        <v>0</v>
      </c>
      <c r="I625" s="38"/>
      <c r="J625" s="3">
        <v>500</v>
      </c>
      <c r="K625" s="4"/>
      <c r="L625" s="4"/>
      <c r="M625" s="38"/>
      <c r="N625" s="47"/>
      <c r="O625" s="47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>
        <f t="shared" si="37"/>
        <v>14319.349999999977</v>
      </c>
      <c r="AA625" s="32"/>
      <c r="AB625" s="33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>
        <f t="shared" si="38"/>
        <v>0</v>
      </c>
      <c r="AS625" s="32"/>
      <c r="AT625" s="33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>
        <f t="shared" si="39"/>
        <v>0</v>
      </c>
      <c r="BL625" s="7"/>
      <c r="BM625" s="2"/>
    </row>
    <row r="626" spans="2:65" x14ac:dyDescent="0.25">
      <c r="B626" s="36" t="s">
        <v>1166</v>
      </c>
      <c r="C626" s="36" t="s">
        <v>1167</v>
      </c>
      <c r="D626" s="38"/>
      <c r="E626" s="3"/>
      <c r="F626" s="2"/>
      <c r="G626" s="2"/>
      <c r="H626" s="4">
        <f t="shared" si="36"/>
        <v>0</v>
      </c>
      <c r="I626" s="38"/>
      <c r="J626" s="3">
        <v>500</v>
      </c>
      <c r="K626" s="4"/>
      <c r="L626" s="4"/>
      <c r="M626" s="38"/>
      <c r="N626" s="47"/>
      <c r="O626" s="47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>
        <f t="shared" si="37"/>
        <v>13819.349999999977</v>
      </c>
      <c r="AA626" s="32"/>
      <c r="AB626" s="33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>
        <f t="shared" si="38"/>
        <v>0</v>
      </c>
      <c r="AS626" s="32"/>
      <c r="AT626" s="33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>
        <f t="shared" si="39"/>
        <v>0</v>
      </c>
      <c r="BL626" s="7"/>
      <c r="BM626" s="2"/>
    </row>
    <row r="627" spans="2:65" x14ac:dyDescent="0.25">
      <c r="B627" s="36" t="s">
        <v>1166</v>
      </c>
      <c r="C627" s="36" t="s">
        <v>419</v>
      </c>
      <c r="D627" s="38"/>
      <c r="E627" s="3"/>
      <c r="F627" s="2"/>
      <c r="G627" s="2"/>
      <c r="H627" s="4">
        <f t="shared" si="36"/>
        <v>0</v>
      </c>
      <c r="I627" s="38"/>
      <c r="J627" s="3">
        <v>500</v>
      </c>
      <c r="K627" s="4"/>
      <c r="L627" s="4"/>
      <c r="M627" s="38"/>
      <c r="N627" s="47"/>
      <c r="O627" s="47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>
        <f t="shared" si="37"/>
        <v>13319.349999999977</v>
      </c>
      <c r="AA627" s="32"/>
      <c r="AB627" s="33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>
        <f t="shared" si="38"/>
        <v>0</v>
      </c>
      <c r="AS627" s="32"/>
      <c r="AT627" s="33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>
        <f t="shared" si="39"/>
        <v>0</v>
      </c>
      <c r="BL627" s="7"/>
      <c r="BM627" s="2"/>
    </row>
    <row r="628" spans="2:65" x14ac:dyDescent="0.25">
      <c r="B628" s="36" t="s">
        <v>1168</v>
      </c>
      <c r="C628" s="36" t="s">
        <v>1169</v>
      </c>
      <c r="D628" s="38"/>
      <c r="E628" s="3"/>
      <c r="F628" s="2"/>
      <c r="G628" s="2"/>
      <c r="H628" s="4">
        <f t="shared" si="36"/>
        <v>0</v>
      </c>
      <c r="I628" s="38"/>
      <c r="J628" s="3">
        <v>5000</v>
      </c>
      <c r="K628" s="4"/>
      <c r="L628" s="4"/>
      <c r="M628" s="38"/>
      <c r="N628" s="47"/>
      <c r="O628" s="47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>
        <f t="shared" si="37"/>
        <v>8319.3499999999767</v>
      </c>
      <c r="AA628" s="32"/>
      <c r="AB628" s="33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>
        <f t="shared" si="38"/>
        <v>0</v>
      </c>
      <c r="AS628" s="32"/>
      <c r="AT628" s="33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>
        <f t="shared" si="39"/>
        <v>0</v>
      </c>
      <c r="BL628" s="7"/>
      <c r="BM628" s="2"/>
    </row>
    <row r="629" spans="2:65" x14ac:dyDescent="0.25">
      <c r="B629" s="36" t="s">
        <v>1170</v>
      </c>
      <c r="C629" s="36" t="s">
        <v>351</v>
      </c>
      <c r="D629" s="38"/>
      <c r="E629" s="3"/>
      <c r="F629" s="2"/>
      <c r="G629" s="2"/>
      <c r="H629" s="4">
        <f t="shared" si="36"/>
        <v>0</v>
      </c>
      <c r="I629" s="38">
        <v>0</v>
      </c>
      <c r="J629" s="3"/>
      <c r="K629" s="4"/>
      <c r="L629" s="4"/>
      <c r="M629" s="38">
        <v>8194</v>
      </c>
      <c r="N629" s="47"/>
      <c r="O629" s="47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>
        <f t="shared" si="37"/>
        <v>16513.349999999977</v>
      </c>
      <c r="AA629" s="32"/>
      <c r="AB629" s="33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>
        <f t="shared" si="38"/>
        <v>0</v>
      </c>
      <c r="AS629" s="32"/>
      <c r="AT629" s="33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>
        <f t="shared" si="39"/>
        <v>0</v>
      </c>
      <c r="BL629" s="7"/>
      <c r="BM629" s="2"/>
    </row>
    <row r="630" spans="2:65" x14ac:dyDescent="0.25">
      <c r="B630" s="36" t="s">
        <v>1170</v>
      </c>
      <c r="C630" s="36" t="s">
        <v>351</v>
      </c>
      <c r="D630" s="38"/>
      <c r="E630" s="3"/>
      <c r="F630" s="2"/>
      <c r="G630" s="2"/>
      <c r="H630" s="4">
        <f t="shared" si="36"/>
        <v>0</v>
      </c>
      <c r="I630" s="38">
        <v>0</v>
      </c>
      <c r="J630" s="3"/>
      <c r="K630" s="4"/>
      <c r="L630" s="4"/>
      <c r="M630" s="38">
        <v>886</v>
      </c>
      <c r="N630" s="47"/>
      <c r="O630" s="47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>
        <f t="shared" si="37"/>
        <v>17399.349999999977</v>
      </c>
      <c r="AA630" s="32"/>
      <c r="AB630" s="33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>
        <f t="shared" si="38"/>
        <v>0</v>
      </c>
      <c r="AS630" s="32"/>
      <c r="AT630" s="33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>
        <f t="shared" si="39"/>
        <v>0</v>
      </c>
      <c r="BL630" s="7"/>
      <c r="BM630" s="2"/>
    </row>
    <row r="631" spans="2:65" x14ac:dyDescent="0.25">
      <c r="B631" s="36" t="s">
        <v>1171</v>
      </c>
      <c r="C631" s="36" t="s">
        <v>1078</v>
      </c>
      <c r="D631" s="38"/>
      <c r="E631" s="3"/>
      <c r="F631" s="2"/>
      <c r="G631" s="2"/>
      <c r="H631" s="4">
        <f t="shared" si="36"/>
        <v>0</v>
      </c>
      <c r="I631" s="38"/>
      <c r="J631" s="3">
        <v>0</v>
      </c>
      <c r="K631" s="4"/>
      <c r="L631" s="4"/>
      <c r="M631" s="38"/>
      <c r="N631" s="47"/>
      <c r="O631" s="47"/>
      <c r="P631" s="4">
        <v>2809</v>
      </c>
      <c r="Q631" s="4"/>
      <c r="R631" s="4"/>
      <c r="S631" s="4"/>
      <c r="T631" s="4"/>
      <c r="U631" s="4"/>
      <c r="V631" s="4"/>
      <c r="W631" s="4"/>
      <c r="X631" s="4"/>
      <c r="Y631" s="4"/>
      <c r="Z631" s="4">
        <f t="shared" si="37"/>
        <v>14590.349999999977</v>
      </c>
      <c r="AA631" s="32"/>
      <c r="AB631" s="33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>
        <f t="shared" si="38"/>
        <v>0</v>
      </c>
      <c r="AS631" s="32"/>
      <c r="AT631" s="33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>
        <f t="shared" si="39"/>
        <v>0</v>
      </c>
      <c r="BL631" s="7"/>
      <c r="BM631" s="2"/>
    </row>
    <row r="632" spans="2:65" x14ac:dyDescent="0.25">
      <c r="B632" s="36" t="s">
        <v>1172</v>
      </c>
      <c r="C632" s="36" t="s">
        <v>477</v>
      </c>
      <c r="D632" s="38"/>
      <c r="E632" s="3"/>
      <c r="F632" s="2"/>
      <c r="G632" s="2"/>
      <c r="H632" s="4">
        <f t="shared" si="36"/>
        <v>0</v>
      </c>
      <c r="I632" s="38"/>
      <c r="J632" s="3">
        <v>500</v>
      </c>
      <c r="K632" s="4"/>
      <c r="L632" s="4"/>
      <c r="M632" s="38"/>
      <c r="N632" s="47"/>
      <c r="O632" s="47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>
        <f t="shared" si="37"/>
        <v>14090.349999999977</v>
      </c>
      <c r="AA632" s="32"/>
      <c r="AB632" s="33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>
        <f t="shared" si="38"/>
        <v>0</v>
      </c>
      <c r="AS632" s="32"/>
      <c r="AT632" s="33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>
        <f t="shared" si="39"/>
        <v>0</v>
      </c>
      <c r="BL632" s="7"/>
      <c r="BM632" s="2"/>
    </row>
    <row r="633" spans="2:65" x14ac:dyDescent="0.25">
      <c r="B633" s="36" t="s">
        <v>1172</v>
      </c>
      <c r="C633" s="36" t="s">
        <v>477</v>
      </c>
      <c r="D633" s="38"/>
      <c r="E633" s="3"/>
      <c r="F633" s="2"/>
      <c r="G633" s="2"/>
      <c r="H633" s="4">
        <f t="shared" si="36"/>
        <v>0</v>
      </c>
      <c r="I633" s="38"/>
      <c r="J633" s="3">
        <v>500</v>
      </c>
      <c r="K633" s="4"/>
      <c r="L633" s="4"/>
      <c r="M633" s="38"/>
      <c r="N633" s="47"/>
      <c r="O633" s="47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>
        <f t="shared" si="37"/>
        <v>13590.349999999977</v>
      </c>
      <c r="AA633" s="32"/>
      <c r="AB633" s="33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>
        <f t="shared" si="38"/>
        <v>0</v>
      </c>
      <c r="AS633" s="32"/>
      <c r="AT633" s="33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>
        <f t="shared" si="39"/>
        <v>0</v>
      </c>
      <c r="BL633" s="7"/>
      <c r="BM633" s="2"/>
    </row>
    <row r="634" spans="2:65" x14ac:dyDescent="0.25">
      <c r="B634" s="36" t="s">
        <v>1173</v>
      </c>
      <c r="C634" s="36" t="s">
        <v>887</v>
      </c>
      <c r="D634" s="38">
        <v>11000</v>
      </c>
      <c r="E634" s="3">
        <v>-11000</v>
      </c>
      <c r="F634" s="2"/>
      <c r="G634" s="2"/>
      <c r="H634" s="4">
        <f t="shared" si="36"/>
        <v>0</v>
      </c>
      <c r="I634" s="38">
        <v>0</v>
      </c>
      <c r="J634" s="3">
        <v>0</v>
      </c>
      <c r="K634" s="4"/>
      <c r="L634" s="4"/>
      <c r="M634" s="38"/>
      <c r="N634" s="47"/>
      <c r="O634" s="47"/>
      <c r="P634" s="4"/>
      <c r="Q634" s="4"/>
      <c r="R634" s="4">
        <v>11000</v>
      </c>
      <c r="S634" s="4"/>
      <c r="T634" s="4"/>
      <c r="U634" s="4"/>
      <c r="V634" s="4"/>
      <c r="W634" s="4"/>
      <c r="X634" s="4"/>
      <c r="Y634" s="4"/>
      <c r="Z634" s="4">
        <f t="shared" si="37"/>
        <v>24590.349999999977</v>
      </c>
      <c r="AA634" s="32"/>
      <c r="AB634" s="33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>
        <f t="shared" si="38"/>
        <v>0</v>
      </c>
      <c r="AS634" s="32"/>
      <c r="AT634" s="33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>
        <f t="shared" si="39"/>
        <v>0</v>
      </c>
      <c r="BL634" s="7"/>
      <c r="BM634" s="2"/>
    </row>
    <row r="635" spans="2:65" x14ac:dyDescent="0.25">
      <c r="B635" s="36" t="s">
        <v>1173</v>
      </c>
      <c r="C635" s="36" t="s">
        <v>456</v>
      </c>
      <c r="D635" s="38">
        <v>21000</v>
      </c>
      <c r="E635" s="3">
        <v>-21000</v>
      </c>
      <c r="F635" s="2"/>
      <c r="G635" s="2"/>
      <c r="H635" s="4">
        <f t="shared" si="36"/>
        <v>0</v>
      </c>
      <c r="I635" s="38">
        <v>0</v>
      </c>
      <c r="J635" s="3">
        <v>0</v>
      </c>
      <c r="K635" s="4"/>
      <c r="L635" s="4"/>
      <c r="M635" s="38"/>
      <c r="N635" s="47"/>
      <c r="O635" s="47"/>
      <c r="P635" s="4"/>
      <c r="Q635" s="4"/>
      <c r="R635" s="4">
        <v>21000</v>
      </c>
      <c r="S635" s="4"/>
      <c r="T635" s="4"/>
      <c r="U635" s="4"/>
      <c r="V635" s="4"/>
      <c r="W635" s="4"/>
      <c r="X635" s="4"/>
      <c r="Y635" s="4"/>
      <c r="Z635" s="4">
        <f t="shared" si="37"/>
        <v>45590.349999999977</v>
      </c>
      <c r="AA635" s="32"/>
      <c r="AB635" s="33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>
        <f t="shared" si="38"/>
        <v>0</v>
      </c>
      <c r="AS635" s="32"/>
      <c r="AT635" s="33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>
        <f t="shared" si="39"/>
        <v>0</v>
      </c>
      <c r="BL635" s="7"/>
      <c r="BM635" s="2"/>
    </row>
    <row r="636" spans="2:65" x14ac:dyDescent="0.25">
      <c r="B636" s="36" t="s">
        <v>1173</v>
      </c>
      <c r="C636" s="36" t="s">
        <v>455</v>
      </c>
      <c r="D636" s="38">
        <v>30000</v>
      </c>
      <c r="E636" s="3">
        <v>-30000</v>
      </c>
      <c r="F636" s="2"/>
      <c r="G636" s="2"/>
      <c r="H636" s="4">
        <f t="shared" si="36"/>
        <v>0</v>
      </c>
      <c r="I636" s="38">
        <v>0</v>
      </c>
      <c r="J636" s="3">
        <v>0</v>
      </c>
      <c r="K636" s="4"/>
      <c r="L636" s="4"/>
      <c r="M636" s="38"/>
      <c r="N636" s="47"/>
      <c r="O636" s="47"/>
      <c r="P636" s="4"/>
      <c r="Q636" s="4"/>
      <c r="R636" s="4">
        <v>30000</v>
      </c>
      <c r="S636" s="4"/>
      <c r="T636" s="4"/>
      <c r="U636" s="4"/>
      <c r="V636" s="4"/>
      <c r="W636" s="4"/>
      <c r="X636" s="4"/>
      <c r="Y636" s="4"/>
      <c r="Z636" s="4">
        <f t="shared" si="37"/>
        <v>75590.349999999977</v>
      </c>
      <c r="AA636" s="32"/>
      <c r="AB636" s="33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>
        <f t="shared" si="38"/>
        <v>0</v>
      </c>
      <c r="AS636" s="32"/>
      <c r="AT636" s="33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>
        <f t="shared" si="39"/>
        <v>0</v>
      </c>
      <c r="BL636" s="7"/>
      <c r="BM636" s="2"/>
    </row>
    <row r="637" spans="2:65" x14ac:dyDescent="0.25">
      <c r="B637" s="36" t="s">
        <v>1173</v>
      </c>
      <c r="C637" s="36" t="s">
        <v>886</v>
      </c>
      <c r="D637" s="38">
        <v>25000</v>
      </c>
      <c r="E637" s="3"/>
      <c r="F637" s="2"/>
      <c r="G637" s="2"/>
      <c r="H637" s="4">
        <f t="shared" si="36"/>
        <v>25000</v>
      </c>
      <c r="I637" s="38"/>
      <c r="J637" s="3"/>
      <c r="K637" s="4"/>
      <c r="L637" s="4"/>
      <c r="M637" s="38"/>
      <c r="N637" s="47"/>
      <c r="O637" s="47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>
        <f t="shared" si="37"/>
        <v>75590.349999999977</v>
      </c>
      <c r="AA637" s="32"/>
      <c r="AB637" s="33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>
        <f t="shared" si="38"/>
        <v>0</v>
      </c>
      <c r="AS637" s="32"/>
      <c r="AT637" s="33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>
        <f t="shared" si="39"/>
        <v>0</v>
      </c>
      <c r="BL637" s="7"/>
      <c r="BM637" s="2"/>
    </row>
    <row r="638" spans="2:65" x14ac:dyDescent="0.25">
      <c r="B638" s="36" t="s">
        <v>1173</v>
      </c>
      <c r="C638" s="36" t="s">
        <v>885</v>
      </c>
      <c r="D638" s="38">
        <v>25000</v>
      </c>
      <c r="E638" s="3"/>
      <c r="F638" s="2"/>
      <c r="G638" s="2"/>
      <c r="H638" s="4">
        <f t="shared" si="36"/>
        <v>50000</v>
      </c>
      <c r="I638" s="38"/>
      <c r="J638" s="3"/>
      <c r="K638" s="4"/>
      <c r="L638" s="4"/>
      <c r="M638" s="38"/>
      <c r="N638" s="47"/>
      <c r="O638" s="47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>
        <f t="shared" si="37"/>
        <v>75590.349999999977</v>
      </c>
      <c r="AA638" s="32"/>
      <c r="AB638" s="33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>
        <f t="shared" si="38"/>
        <v>0</v>
      </c>
      <c r="AS638" s="32"/>
      <c r="AT638" s="33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>
        <f t="shared" si="39"/>
        <v>0</v>
      </c>
      <c r="BL638" s="7"/>
      <c r="BM638" s="2"/>
    </row>
    <row r="639" spans="2:65" x14ac:dyDescent="0.25">
      <c r="B639" s="36" t="s">
        <v>1173</v>
      </c>
      <c r="C639" s="36" t="s">
        <v>209</v>
      </c>
      <c r="D639" s="38">
        <v>22000</v>
      </c>
      <c r="E639" s="3"/>
      <c r="F639" s="2"/>
      <c r="G639" s="2"/>
      <c r="H639" s="4">
        <f t="shared" si="36"/>
        <v>72000</v>
      </c>
      <c r="I639" s="38"/>
      <c r="J639" s="3"/>
      <c r="K639" s="4"/>
      <c r="L639" s="4"/>
      <c r="M639" s="38"/>
      <c r="N639" s="47"/>
      <c r="O639" s="47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>
        <f t="shared" si="37"/>
        <v>75590.349999999977</v>
      </c>
      <c r="AA639" s="32"/>
      <c r="AB639" s="33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>
        <f t="shared" si="38"/>
        <v>0</v>
      </c>
      <c r="AS639" s="32"/>
      <c r="AT639" s="33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>
        <f t="shared" si="39"/>
        <v>0</v>
      </c>
      <c r="BL639" s="7"/>
      <c r="BM639" s="2"/>
    </row>
    <row r="640" spans="2:65" x14ac:dyDescent="0.25">
      <c r="B640" s="36" t="s">
        <v>1174</v>
      </c>
      <c r="C640" s="36" t="s">
        <v>1094</v>
      </c>
      <c r="D640" s="38"/>
      <c r="E640" s="3"/>
      <c r="F640" s="2"/>
      <c r="G640" s="2"/>
      <c r="H640" s="4">
        <f t="shared" si="36"/>
        <v>72000</v>
      </c>
      <c r="I640" s="38">
        <v>1000</v>
      </c>
      <c r="J640" s="3">
        <v>0</v>
      </c>
      <c r="K640" s="4"/>
      <c r="L640" s="4"/>
      <c r="M640" s="38"/>
      <c r="N640" s="47"/>
      <c r="O640" s="47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>
        <f t="shared" si="37"/>
        <v>76590.349999999977</v>
      </c>
      <c r="AA640" s="32"/>
      <c r="AB640" s="33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>
        <f t="shared" si="38"/>
        <v>0</v>
      </c>
      <c r="AS640" s="32"/>
      <c r="AT640" s="33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>
        <f t="shared" si="39"/>
        <v>0</v>
      </c>
      <c r="BL640" s="7"/>
      <c r="BM640" s="2"/>
    </row>
    <row r="641" spans="2:65" x14ac:dyDescent="0.25">
      <c r="B641" s="36" t="s">
        <v>1174</v>
      </c>
      <c r="C641" s="36" t="s">
        <v>1096</v>
      </c>
      <c r="D641" s="38"/>
      <c r="E641" s="3"/>
      <c r="F641" s="2"/>
      <c r="G641" s="2"/>
      <c r="H641" s="4">
        <f t="shared" si="36"/>
        <v>72000</v>
      </c>
      <c r="I641" s="38">
        <v>1250</v>
      </c>
      <c r="J641" s="3"/>
      <c r="K641" s="4"/>
      <c r="L641" s="4"/>
      <c r="M641" s="38"/>
      <c r="N641" s="47"/>
      <c r="O641" s="47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>
        <f t="shared" si="37"/>
        <v>77840.349999999977</v>
      </c>
      <c r="AA641" s="32"/>
      <c r="AB641" s="33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>
        <f t="shared" si="38"/>
        <v>0</v>
      </c>
      <c r="AS641" s="32"/>
      <c r="AT641" s="33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>
        <f t="shared" si="39"/>
        <v>0</v>
      </c>
      <c r="BL641" s="7"/>
      <c r="BM641" s="2"/>
    </row>
    <row r="642" spans="2:65" x14ac:dyDescent="0.25">
      <c r="B642" s="36" t="s">
        <v>1174</v>
      </c>
      <c r="C642" s="36" t="s">
        <v>1095</v>
      </c>
      <c r="D642" s="38"/>
      <c r="E642" s="3"/>
      <c r="F642" s="2"/>
      <c r="G642" s="2"/>
      <c r="H642" s="4">
        <f t="shared" si="36"/>
        <v>72000</v>
      </c>
      <c r="I642" s="38">
        <v>1500</v>
      </c>
      <c r="J642" s="3"/>
      <c r="K642" s="4"/>
      <c r="L642" s="4"/>
      <c r="M642" s="38"/>
      <c r="N642" s="47"/>
      <c r="O642" s="47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>
        <f t="shared" si="37"/>
        <v>79340.349999999977</v>
      </c>
      <c r="AA642" s="32"/>
      <c r="AB642" s="33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>
        <f t="shared" si="38"/>
        <v>0</v>
      </c>
      <c r="AS642" s="32"/>
      <c r="AT642" s="33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>
        <f t="shared" si="39"/>
        <v>0</v>
      </c>
      <c r="BL642" s="7"/>
      <c r="BM642" s="2"/>
    </row>
    <row r="643" spans="2:65" x14ac:dyDescent="0.25">
      <c r="B643" s="36" t="s">
        <v>1174</v>
      </c>
      <c r="C643" s="36" t="s">
        <v>524</v>
      </c>
      <c r="D643" s="38"/>
      <c r="E643" s="3"/>
      <c r="F643" s="2"/>
      <c r="G643" s="2"/>
      <c r="H643" s="4">
        <f t="shared" si="36"/>
        <v>72000</v>
      </c>
      <c r="I643" s="38">
        <v>250</v>
      </c>
      <c r="J643" s="3"/>
      <c r="K643" s="4"/>
      <c r="L643" s="4"/>
      <c r="M643" s="38"/>
      <c r="N643" s="47"/>
      <c r="O643" s="47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>
        <f t="shared" si="37"/>
        <v>79590.349999999977</v>
      </c>
      <c r="AA643" s="32"/>
      <c r="AB643" s="33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>
        <f t="shared" si="38"/>
        <v>0</v>
      </c>
      <c r="AS643" s="32"/>
      <c r="AT643" s="33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>
        <f t="shared" si="39"/>
        <v>0</v>
      </c>
      <c r="BL643" s="7"/>
      <c r="BM643" s="2"/>
    </row>
    <row r="644" spans="2:65" x14ac:dyDescent="0.25">
      <c r="B644" s="36" t="s">
        <v>1174</v>
      </c>
      <c r="C644" s="36" t="s">
        <v>518</v>
      </c>
      <c r="D644" s="38"/>
      <c r="E644" s="3"/>
      <c r="F644" s="2"/>
      <c r="G644" s="2"/>
      <c r="H644" s="4">
        <f t="shared" ref="H644:H707" si="40">H643+D644+E644-G644-F644</f>
        <v>72000</v>
      </c>
      <c r="I644" s="38">
        <v>250</v>
      </c>
      <c r="J644" s="3"/>
      <c r="K644" s="4"/>
      <c r="L644" s="4"/>
      <c r="M644" s="38"/>
      <c r="N644" s="47"/>
      <c r="O644" s="47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>
        <f t="shared" ref="Z644:Z707" si="41">Z643+(I644+L644+M644+N644+O644+R644+S644+T644+U644+V644)-(J644+K644+P644+Q644+W644+X644+Y644)</f>
        <v>79840.349999999977</v>
      </c>
      <c r="AA644" s="32"/>
      <c r="AB644" s="33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>
        <f t="shared" ref="AR644:AR707" si="42">AR643+(AA644+AD644+AE644+AF644+AG644+AJ644+AK644+AL644+AM644+AN644)-(AB644+AC644+AH644+AI644+AO644+AP644+AQ644)</f>
        <v>0</v>
      </c>
      <c r="AS644" s="32"/>
      <c r="AT644" s="33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>
        <f t="shared" ref="BJ644:BJ707" si="43">BJ643+(AS644+AV644+AW644+AX644+AY644+BB644+BC644+BD644+BE644+BF644)-(AT644+AU644+AZ644+BA644+BG644+BH644+BI644)</f>
        <v>0</v>
      </c>
      <c r="BL644" s="7"/>
      <c r="BM644" s="2"/>
    </row>
    <row r="645" spans="2:65" x14ac:dyDescent="0.25">
      <c r="B645" s="36" t="s">
        <v>1175</v>
      </c>
      <c r="C645" s="36" t="s">
        <v>825</v>
      </c>
      <c r="D645" s="38"/>
      <c r="E645" s="3"/>
      <c r="F645" s="2"/>
      <c r="G645" s="2"/>
      <c r="H645" s="4">
        <f t="shared" si="40"/>
        <v>72000</v>
      </c>
      <c r="I645" s="38">
        <v>0</v>
      </c>
      <c r="J645" s="3">
        <v>2700</v>
      </c>
      <c r="K645" s="4"/>
      <c r="L645" s="4"/>
      <c r="M645" s="38"/>
      <c r="N645" s="47"/>
      <c r="O645" s="47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>
        <f t="shared" si="41"/>
        <v>77140.349999999977</v>
      </c>
      <c r="AA645" s="32"/>
      <c r="AB645" s="33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>
        <f t="shared" si="42"/>
        <v>0</v>
      </c>
      <c r="AS645" s="32"/>
      <c r="AT645" s="33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>
        <f t="shared" si="43"/>
        <v>0</v>
      </c>
      <c r="BL645" s="7"/>
      <c r="BM645" s="2"/>
    </row>
    <row r="646" spans="2:65" x14ac:dyDescent="0.25">
      <c r="B646" s="36" t="s">
        <v>1175</v>
      </c>
      <c r="C646" s="36" t="s">
        <v>825</v>
      </c>
      <c r="D646" s="38"/>
      <c r="E646" s="3"/>
      <c r="F646" s="2"/>
      <c r="G646" s="2"/>
      <c r="H646" s="4">
        <f t="shared" si="40"/>
        <v>72000</v>
      </c>
      <c r="I646" s="38"/>
      <c r="J646" s="3">
        <v>4300</v>
      </c>
      <c r="K646" s="4"/>
      <c r="L646" s="4"/>
      <c r="M646" s="3"/>
      <c r="N646" s="3"/>
      <c r="O646" s="3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>
        <f t="shared" si="41"/>
        <v>72840.349999999977</v>
      </c>
      <c r="AA646" s="32"/>
      <c r="AB646" s="33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>
        <f t="shared" si="42"/>
        <v>0</v>
      </c>
      <c r="AS646" s="32"/>
      <c r="AT646" s="33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>
        <f t="shared" si="43"/>
        <v>0</v>
      </c>
      <c r="BL646" s="7"/>
      <c r="BM646" s="2"/>
    </row>
    <row r="647" spans="2:65" x14ac:dyDescent="0.25">
      <c r="B647" s="36" t="s">
        <v>1176</v>
      </c>
      <c r="C647" s="36" t="s">
        <v>351</v>
      </c>
      <c r="D647" s="38"/>
      <c r="E647" s="3"/>
      <c r="F647" s="2"/>
      <c r="G647" s="2"/>
      <c r="H647" s="4">
        <f t="shared" si="40"/>
        <v>72000</v>
      </c>
      <c r="I647" s="38">
        <v>0</v>
      </c>
      <c r="J647" s="3"/>
      <c r="K647" s="4"/>
      <c r="L647" s="4"/>
      <c r="M647" s="3">
        <v>4097</v>
      </c>
      <c r="N647" s="3"/>
      <c r="O647" s="3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>
        <f t="shared" si="41"/>
        <v>76937.349999999977</v>
      </c>
      <c r="AA647" s="32"/>
      <c r="AB647" s="33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>
        <f t="shared" si="42"/>
        <v>0</v>
      </c>
      <c r="AS647" s="32"/>
      <c r="AT647" s="33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>
        <f t="shared" si="43"/>
        <v>0</v>
      </c>
      <c r="BL647" s="7"/>
      <c r="BM647" s="2"/>
    </row>
    <row r="648" spans="2:65" x14ac:dyDescent="0.25">
      <c r="B648" s="36" t="s">
        <v>1176</v>
      </c>
      <c r="C648" s="36" t="s">
        <v>351</v>
      </c>
      <c r="D648" s="38"/>
      <c r="E648" s="3"/>
      <c r="F648" s="2"/>
      <c r="G648" s="2"/>
      <c r="H648" s="4">
        <f t="shared" si="40"/>
        <v>72000</v>
      </c>
      <c r="I648" s="38">
        <v>0</v>
      </c>
      <c r="J648" s="3"/>
      <c r="K648" s="4"/>
      <c r="L648" s="4"/>
      <c r="M648" s="3">
        <v>785</v>
      </c>
      <c r="N648" s="3"/>
      <c r="O648" s="3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>
        <f t="shared" si="41"/>
        <v>77722.349999999977</v>
      </c>
      <c r="AA648" s="32"/>
      <c r="AB648" s="33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>
        <f t="shared" si="42"/>
        <v>0</v>
      </c>
      <c r="AS648" s="32"/>
      <c r="AT648" s="33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>
        <f t="shared" si="43"/>
        <v>0</v>
      </c>
      <c r="BL648" s="7"/>
      <c r="BM648" s="2"/>
    </row>
    <row r="649" spans="2:65" x14ac:dyDescent="0.25">
      <c r="B649" s="36" t="s">
        <v>1176</v>
      </c>
      <c r="C649" s="36" t="s">
        <v>1177</v>
      </c>
      <c r="D649" s="38">
        <v>3000</v>
      </c>
      <c r="E649" s="3">
        <v>-3000</v>
      </c>
      <c r="F649" s="2"/>
      <c r="G649" s="2"/>
      <c r="H649" s="4">
        <f t="shared" si="40"/>
        <v>72000</v>
      </c>
      <c r="I649" s="38">
        <v>0</v>
      </c>
      <c r="J649" s="3"/>
      <c r="K649" s="4"/>
      <c r="L649" s="4"/>
      <c r="M649" s="3"/>
      <c r="N649" s="3"/>
      <c r="O649" s="3"/>
      <c r="P649" s="4"/>
      <c r="Q649" s="4"/>
      <c r="R649" s="4">
        <v>3000</v>
      </c>
      <c r="S649" s="4"/>
      <c r="T649" s="4"/>
      <c r="U649" s="4"/>
      <c r="V649" s="4"/>
      <c r="W649" s="4"/>
      <c r="X649" s="4"/>
      <c r="Y649" s="4"/>
      <c r="Z649" s="4">
        <f t="shared" si="41"/>
        <v>80722.349999999977</v>
      </c>
      <c r="AA649" s="32"/>
      <c r="AB649" s="33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>
        <f t="shared" si="42"/>
        <v>0</v>
      </c>
      <c r="AS649" s="32"/>
      <c r="AT649" s="33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>
        <f t="shared" si="43"/>
        <v>0</v>
      </c>
      <c r="BL649" s="7"/>
      <c r="BM649" s="2"/>
    </row>
    <row r="650" spans="2:65" x14ac:dyDescent="0.25">
      <c r="B650" s="36" t="s">
        <v>1176</v>
      </c>
      <c r="C650" s="36" t="s">
        <v>1178</v>
      </c>
      <c r="D650" s="38">
        <v>0</v>
      </c>
      <c r="E650" s="3">
        <v>-50000</v>
      </c>
      <c r="F650" s="2"/>
      <c r="G650" s="2"/>
      <c r="H650" s="4">
        <f t="shared" si="40"/>
        <v>22000</v>
      </c>
      <c r="I650" s="38">
        <v>0</v>
      </c>
      <c r="J650" s="3"/>
      <c r="K650" s="4"/>
      <c r="L650" s="4"/>
      <c r="M650" s="38"/>
      <c r="N650" s="47"/>
      <c r="O650" s="47"/>
      <c r="P650" s="4"/>
      <c r="Q650" s="4"/>
      <c r="R650" s="4">
        <v>50000</v>
      </c>
      <c r="S650" s="4"/>
      <c r="T650" s="4"/>
      <c r="U650" s="4"/>
      <c r="V650" s="4"/>
      <c r="W650" s="4"/>
      <c r="X650" s="4"/>
      <c r="Y650" s="4"/>
      <c r="Z650" s="4">
        <f t="shared" si="41"/>
        <v>130722.34999999998</v>
      </c>
      <c r="AA650" s="32"/>
      <c r="AB650" s="33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>
        <f t="shared" si="42"/>
        <v>0</v>
      </c>
      <c r="AS650" s="32"/>
      <c r="AT650" s="33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>
        <f t="shared" si="43"/>
        <v>0</v>
      </c>
      <c r="BL650" s="7"/>
      <c r="BM650" s="2"/>
    </row>
    <row r="651" spans="2:65" x14ac:dyDescent="0.25">
      <c r="B651" s="36" t="s">
        <v>1176</v>
      </c>
      <c r="C651" s="36" t="s">
        <v>1178</v>
      </c>
      <c r="D651" s="38">
        <v>0</v>
      </c>
      <c r="E651" s="3">
        <v>-22000</v>
      </c>
      <c r="F651" s="2"/>
      <c r="G651" s="2"/>
      <c r="H651" s="4">
        <f t="shared" si="40"/>
        <v>0</v>
      </c>
      <c r="I651" s="38">
        <v>0</v>
      </c>
      <c r="J651" s="3"/>
      <c r="K651" s="4"/>
      <c r="L651" s="4"/>
      <c r="M651" s="38"/>
      <c r="N651" s="47"/>
      <c r="O651" s="47"/>
      <c r="P651" s="4"/>
      <c r="Q651" s="4"/>
      <c r="R651" s="4">
        <v>22000</v>
      </c>
      <c r="S651" s="4"/>
      <c r="T651" s="4"/>
      <c r="U651" s="4"/>
      <c r="V651" s="4"/>
      <c r="W651" s="4"/>
      <c r="X651" s="4"/>
      <c r="Y651" s="4"/>
      <c r="Z651" s="4">
        <f t="shared" si="41"/>
        <v>152722.34999999998</v>
      </c>
      <c r="AA651" s="32"/>
      <c r="AB651" s="33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>
        <f t="shared" si="42"/>
        <v>0</v>
      </c>
      <c r="AS651" s="32"/>
      <c r="AT651" s="33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>
        <f t="shared" si="43"/>
        <v>0</v>
      </c>
      <c r="BL651" s="7"/>
      <c r="BM651" s="2"/>
    </row>
    <row r="652" spans="2:65" x14ac:dyDescent="0.25">
      <c r="B652" s="36" t="s">
        <v>1176</v>
      </c>
      <c r="C652" s="36" t="s">
        <v>335</v>
      </c>
      <c r="D652" s="38"/>
      <c r="E652" s="3"/>
      <c r="F652" s="2"/>
      <c r="G652" s="2"/>
      <c r="H652" s="4">
        <f t="shared" si="40"/>
        <v>0</v>
      </c>
      <c r="I652" s="38"/>
      <c r="J652" s="3">
        <v>0</v>
      </c>
      <c r="K652" s="4"/>
      <c r="L652" s="4"/>
      <c r="M652" s="38"/>
      <c r="N652" s="47"/>
      <c r="O652" s="47"/>
      <c r="P652" s="4"/>
      <c r="Q652" s="4"/>
      <c r="R652" s="4"/>
      <c r="S652" s="4"/>
      <c r="T652" s="4"/>
      <c r="U652" s="4"/>
      <c r="V652" s="4"/>
      <c r="W652" s="4">
        <v>150000</v>
      </c>
      <c r="X652" s="4"/>
      <c r="Y652" s="4"/>
      <c r="Z652" s="4">
        <f t="shared" si="41"/>
        <v>2722.3499999999767</v>
      </c>
      <c r="AA652" s="32"/>
      <c r="AB652" s="33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>
        <f t="shared" si="42"/>
        <v>0</v>
      </c>
      <c r="AS652" s="32"/>
      <c r="AT652" s="33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>
        <f t="shared" si="43"/>
        <v>0</v>
      </c>
      <c r="BL652" s="7"/>
      <c r="BM652" s="2"/>
    </row>
    <row r="653" spans="2:65" x14ac:dyDescent="0.25">
      <c r="B653" s="36" t="s">
        <v>1179</v>
      </c>
      <c r="C653" s="36" t="s">
        <v>518</v>
      </c>
      <c r="D653" s="38"/>
      <c r="E653" s="3"/>
      <c r="F653" s="2"/>
      <c r="G653" s="2"/>
      <c r="H653" s="4">
        <f t="shared" si="40"/>
        <v>0</v>
      </c>
      <c r="I653" s="38">
        <v>250</v>
      </c>
      <c r="J653" s="3"/>
      <c r="K653" s="4"/>
      <c r="L653" s="4"/>
      <c r="M653" s="3"/>
      <c r="N653" s="3"/>
      <c r="O653" s="3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>
        <f t="shared" si="41"/>
        <v>2972.3499999999767</v>
      </c>
      <c r="AA653" s="32"/>
      <c r="AB653" s="33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>
        <f t="shared" si="42"/>
        <v>0</v>
      </c>
      <c r="AS653" s="32"/>
      <c r="AT653" s="33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>
        <f t="shared" si="43"/>
        <v>0</v>
      </c>
      <c r="BL653" s="7"/>
      <c r="BM653" s="2"/>
    </row>
    <row r="654" spans="2:65" x14ac:dyDescent="0.25">
      <c r="B654" s="36" t="s">
        <v>1179</v>
      </c>
      <c r="C654" s="36" t="s">
        <v>524</v>
      </c>
      <c r="D654" s="38"/>
      <c r="E654" s="3"/>
      <c r="F654" s="2"/>
      <c r="G654" s="2"/>
      <c r="H654" s="4">
        <f t="shared" si="40"/>
        <v>0</v>
      </c>
      <c r="I654" s="38">
        <v>250</v>
      </c>
      <c r="J654" s="3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>
        <f t="shared" si="41"/>
        <v>3222.3499999999767</v>
      </c>
      <c r="AA654" s="32"/>
      <c r="AB654" s="33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>
        <f t="shared" si="42"/>
        <v>0</v>
      </c>
      <c r="AS654" s="32"/>
      <c r="AT654" s="33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>
        <f t="shared" si="43"/>
        <v>0</v>
      </c>
      <c r="BL654" s="7"/>
      <c r="BM654" s="2"/>
    </row>
    <row r="655" spans="2:65" x14ac:dyDescent="0.25">
      <c r="B655" s="36" t="s">
        <v>1180</v>
      </c>
      <c r="C655" s="36" t="s">
        <v>351</v>
      </c>
      <c r="D655" s="38"/>
      <c r="E655" s="3"/>
      <c r="F655" s="2"/>
      <c r="G655" s="2"/>
      <c r="H655" s="4">
        <f t="shared" si="40"/>
        <v>0</v>
      </c>
      <c r="I655" s="38">
        <v>0</v>
      </c>
      <c r="J655" s="3"/>
      <c r="K655" s="4"/>
      <c r="L655" s="4"/>
      <c r="M655" s="4">
        <v>4097</v>
      </c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>
        <f t="shared" si="41"/>
        <v>7319.3499999999767</v>
      </c>
      <c r="AA655" s="32"/>
      <c r="AB655" s="33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>
        <f t="shared" si="42"/>
        <v>0</v>
      </c>
      <c r="AS655" s="32"/>
      <c r="AT655" s="33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>
        <f t="shared" si="43"/>
        <v>0</v>
      </c>
      <c r="BL655" s="7"/>
      <c r="BM655" s="2"/>
    </row>
    <row r="656" spans="2:65" x14ac:dyDescent="0.25">
      <c r="B656" s="36" t="s">
        <v>1180</v>
      </c>
      <c r="C656" s="36" t="s">
        <v>351</v>
      </c>
      <c r="D656" s="38"/>
      <c r="E656" s="3"/>
      <c r="F656" s="2"/>
      <c r="G656" s="2"/>
      <c r="H656" s="4">
        <f t="shared" si="40"/>
        <v>0</v>
      </c>
      <c r="I656" s="38">
        <v>0</v>
      </c>
      <c r="J656" s="3"/>
      <c r="K656" s="4"/>
      <c r="L656" s="4"/>
      <c r="M656" s="3">
        <v>785</v>
      </c>
      <c r="N656" s="3"/>
      <c r="O656" s="3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>
        <f t="shared" si="41"/>
        <v>8104.3499999999767</v>
      </c>
      <c r="AA656" s="32"/>
      <c r="AB656" s="33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>
        <f t="shared" si="42"/>
        <v>0</v>
      </c>
      <c r="AS656" s="32"/>
      <c r="AT656" s="33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>
        <f t="shared" si="43"/>
        <v>0</v>
      </c>
      <c r="BL656" s="7"/>
      <c r="BM656" s="2"/>
    </row>
    <row r="657" spans="2:65" x14ac:dyDescent="0.25">
      <c r="B657" s="36" t="s">
        <v>1181</v>
      </c>
      <c r="C657" s="36" t="s">
        <v>518</v>
      </c>
      <c r="D657" s="38"/>
      <c r="E657" s="3"/>
      <c r="F657" s="2"/>
      <c r="G657" s="2"/>
      <c r="H657" s="4">
        <f t="shared" si="40"/>
        <v>0</v>
      </c>
      <c r="I657" s="38">
        <v>250</v>
      </c>
      <c r="J657" s="3"/>
      <c r="K657" s="4"/>
      <c r="L657" s="4"/>
      <c r="M657" s="3"/>
      <c r="N657" s="3"/>
      <c r="O657" s="3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>
        <f t="shared" si="41"/>
        <v>8354.3499999999767</v>
      </c>
      <c r="AA657" s="32"/>
      <c r="AB657" s="33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>
        <f t="shared" si="42"/>
        <v>0</v>
      </c>
      <c r="AS657" s="32"/>
      <c r="AT657" s="33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>
        <f t="shared" si="43"/>
        <v>0</v>
      </c>
      <c r="BL657" s="7"/>
      <c r="BM657" s="2"/>
    </row>
    <row r="658" spans="2:65" x14ac:dyDescent="0.25">
      <c r="B658" s="36" t="s">
        <v>1181</v>
      </c>
      <c r="C658" s="36" t="s">
        <v>524</v>
      </c>
      <c r="D658" s="38"/>
      <c r="E658" s="3"/>
      <c r="F658" s="2"/>
      <c r="G658" s="2"/>
      <c r="H658" s="4">
        <f t="shared" si="40"/>
        <v>0</v>
      </c>
      <c r="I658" s="38">
        <v>250</v>
      </c>
      <c r="J658" s="3"/>
      <c r="K658" s="4"/>
      <c r="L658" s="4"/>
      <c r="M658" s="3"/>
      <c r="N658" s="3"/>
      <c r="O658" s="3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>
        <f t="shared" si="41"/>
        <v>8604.3499999999767</v>
      </c>
      <c r="AA658" s="32"/>
      <c r="AB658" s="33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>
        <f t="shared" si="42"/>
        <v>0</v>
      </c>
      <c r="AS658" s="32"/>
      <c r="AT658" s="33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>
        <f t="shared" si="43"/>
        <v>0</v>
      </c>
      <c r="BL658" s="7"/>
      <c r="BM658" s="2"/>
    </row>
    <row r="659" spans="2:65" x14ac:dyDescent="0.25">
      <c r="B659" s="36" t="s">
        <v>1182</v>
      </c>
      <c r="C659" s="36" t="s">
        <v>351</v>
      </c>
      <c r="D659" s="38"/>
      <c r="E659" s="3"/>
      <c r="F659" s="2"/>
      <c r="G659" s="2"/>
      <c r="H659" s="4">
        <f t="shared" si="40"/>
        <v>0</v>
      </c>
      <c r="I659" s="38">
        <v>0</v>
      </c>
      <c r="J659" s="3"/>
      <c r="K659" s="4"/>
      <c r="L659" s="4"/>
      <c r="M659" s="38">
        <v>4097</v>
      </c>
      <c r="N659" s="47"/>
      <c r="O659" s="47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>
        <f t="shared" si="41"/>
        <v>12701.349999999977</v>
      </c>
      <c r="AA659" s="32"/>
      <c r="AB659" s="33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>
        <f t="shared" si="42"/>
        <v>0</v>
      </c>
      <c r="AS659" s="32"/>
      <c r="AT659" s="33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>
        <f t="shared" si="43"/>
        <v>0</v>
      </c>
      <c r="BL659" s="7"/>
      <c r="BM659" s="2"/>
    </row>
    <row r="660" spans="2:65" x14ac:dyDescent="0.25">
      <c r="B660" s="36" t="s">
        <v>1182</v>
      </c>
      <c r="C660" s="36" t="s">
        <v>351</v>
      </c>
      <c r="D660" s="38"/>
      <c r="E660" s="3"/>
      <c r="F660" s="2"/>
      <c r="G660" s="2"/>
      <c r="H660" s="4">
        <f t="shared" si="40"/>
        <v>0</v>
      </c>
      <c r="I660" s="38">
        <v>0</v>
      </c>
      <c r="J660" s="3"/>
      <c r="K660" s="4"/>
      <c r="L660" s="4"/>
      <c r="M660" s="38">
        <v>785</v>
      </c>
      <c r="N660" s="47"/>
      <c r="O660" s="47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>
        <f t="shared" si="41"/>
        <v>13486.349999999977</v>
      </c>
      <c r="AA660" s="32"/>
      <c r="AB660" s="33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>
        <f t="shared" si="42"/>
        <v>0</v>
      </c>
      <c r="AS660" s="32"/>
      <c r="AT660" s="33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>
        <f t="shared" si="43"/>
        <v>0</v>
      </c>
      <c r="BL660" s="7"/>
      <c r="BM660" s="2"/>
    </row>
    <row r="661" spans="2:65" x14ac:dyDescent="0.25">
      <c r="B661" s="36" t="s">
        <v>1183</v>
      </c>
      <c r="C661" s="36" t="s">
        <v>518</v>
      </c>
      <c r="D661" s="38"/>
      <c r="E661" s="3"/>
      <c r="F661" s="2"/>
      <c r="G661" s="2"/>
      <c r="H661" s="4">
        <f t="shared" si="40"/>
        <v>0</v>
      </c>
      <c r="I661" s="38">
        <v>250</v>
      </c>
      <c r="J661" s="3"/>
      <c r="K661" s="4"/>
      <c r="L661" s="4"/>
      <c r="M661" s="3"/>
      <c r="N661" s="3"/>
      <c r="O661" s="3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>
        <f t="shared" si="41"/>
        <v>13736.349999999977</v>
      </c>
      <c r="AA661" s="32"/>
      <c r="AB661" s="33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>
        <f t="shared" si="42"/>
        <v>0</v>
      </c>
      <c r="AS661" s="32"/>
      <c r="AT661" s="33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>
        <f t="shared" si="43"/>
        <v>0</v>
      </c>
      <c r="BL661" s="7"/>
      <c r="BM661" s="2"/>
    </row>
    <row r="662" spans="2:65" x14ac:dyDescent="0.25">
      <c r="B662" s="36" t="s">
        <v>1183</v>
      </c>
      <c r="C662" s="36" t="s">
        <v>524</v>
      </c>
      <c r="D662" s="38"/>
      <c r="E662" s="3"/>
      <c r="F662" s="2"/>
      <c r="G662" s="2"/>
      <c r="H662" s="4">
        <f t="shared" si="40"/>
        <v>0</v>
      </c>
      <c r="I662" s="38">
        <v>250</v>
      </c>
      <c r="J662" s="3"/>
      <c r="K662" s="4"/>
      <c r="L662" s="4"/>
      <c r="M662" s="3"/>
      <c r="N662" s="3"/>
      <c r="O662" s="3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>
        <f t="shared" si="41"/>
        <v>13986.349999999977</v>
      </c>
      <c r="AA662" s="32"/>
      <c r="AB662" s="33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>
        <f t="shared" si="42"/>
        <v>0</v>
      </c>
      <c r="AS662" s="32"/>
      <c r="AT662" s="33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>
        <f t="shared" si="43"/>
        <v>0</v>
      </c>
      <c r="BL662" s="7"/>
      <c r="BM662" s="2"/>
    </row>
    <row r="663" spans="2:65" x14ac:dyDescent="0.25">
      <c r="B663" s="36" t="s">
        <v>1184</v>
      </c>
      <c r="C663" s="36" t="s">
        <v>351</v>
      </c>
      <c r="D663" s="38"/>
      <c r="E663" s="3"/>
      <c r="F663" s="2"/>
      <c r="G663" s="2"/>
      <c r="H663" s="4">
        <f t="shared" si="40"/>
        <v>0</v>
      </c>
      <c r="I663" s="38">
        <v>0</v>
      </c>
      <c r="J663" s="3"/>
      <c r="K663" s="4"/>
      <c r="L663" s="4"/>
      <c r="M663" s="3">
        <v>4097</v>
      </c>
      <c r="N663" s="3"/>
      <c r="O663" s="3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>
        <f t="shared" si="41"/>
        <v>18083.349999999977</v>
      </c>
      <c r="AA663" s="32"/>
      <c r="AB663" s="33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>
        <f t="shared" si="42"/>
        <v>0</v>
      </c>
      <c r="AS663" s="32"/>
      <c r="AT663" s="33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>
        <f t="shared" si="43"/>
        <v>0</v>
      </c>
      <c r="BL663" s="7"/>
      <c r="BM663" s="2"/>
    </row>
    <row r="664" spans="2:65" x14ac:dyDescent="0.25">
      <c r="B664" s="36" t="s">
        <v>1184</v>
      </c>
      <c r="C664" s="36" t="s">
        <v>351</v>
      </c>
      <c r="D664" s="38"/>
      <c r="E664" s="3"/>
      <c r="F664" s="2"/>
      <c r="G664" s="2"/>
      <c r="H664" s="4">
        <f t="shared" si="40"/>
        <v>0</v>
      </c>
      <c r="I664" s="38">
        <v>0</v>
      </c>
      <c r="J664" s="3"/>
      <c r="K664" s="4"/>
      <c r="L664" s="4"/>
      <c r="M664" s="3">
        <v>785</v>
      </c>
      <c r="N664" s="3"/>
      <c r="O664" s="3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>
        <f t="shared" si="41"/>
        <v>18868.349999999977</v>
      </c>
      <c r="AA664" s="32"/>
      <c r="AB664" s="33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>
        <f t="shared" si="42"/>
        <v>0</v>
      </c>
      <c r="AS664" s="32"/>
      <c r="AT664" s="33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>
        <f t="shared" si="43"/>
        <v>0</v>
      </c>
      <c r="BL664" s="7"/>
      <c r="BM664" s="2"/>
    </row>
    <row r="665" spans="2:65" x14ac:dyDescent="0.25">
      <c r="B665" s="36" t="s">
        <v>1185</v>
      </c>
      <c r="C665" s="36" t="s">
        <v>1186</v>
      </c>
      <c r="D665" s="38">
        <v>50000</v>
      </c>
      <c r="E665" s="3">
        <v>-50000</v>
      </c>
      <c r="F665" s="2"/>
      <c r="G665" s="2"/>
      <c r="H665" s="4">
        <f t="shared" si="40"/>
        <v>0</v>
      </c>
      <c r="I665" s="38">
        <v>0</v>
      </c>
      <c r="J665" s="3"/>
      <c r="K665" s="4"/>
      <c r="L665" s="4"/>
      <c r="M665" s="3"/>
      <c r="N665" s="3"/>
      <c r="O665" s="3"/>
      <c r="P665" s="4"/>
      <c r="Q665" s="4"/>
      <c r="R665" s="4">
        <v>50000</v>
      </c>
      <c r="S665" s="4"/>
      <c r="T665" s="4"/>
      <c r="U665" s="4"/>
      <c r="V665" s="4"/>
      <c r="W665" s="4"/>
      <c r="X665" s="4"/>
      <c r="Y665" s="4"/>
      <c r="Z665" s="4">
        <f t="shared" si="41"/>
        <v>68868.349999999977</v>
      </c>
      <c r="AA665" s="32"/>
      <c r="AB665" s="33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>
        <f t="shared" si="42"/>
        <v>0</v>
      </c>
      <c r="AS665" s="32"/>
      <c r="AT665" s="33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>
        <f t="shared" si="43"/>
        <v>0</v>
      </c>
      <c r="BL665" s="7"/>
      <c r="BM665" s="2"/>
    </row>
    <row r="666" spans="2:65" x14ac:dyDescent="0.25">
      <c r="B666" s="36" t="s">
        <v>1185</v>
      </c>
      <c r="C666" s="36" t="s">
        <v>335</v>
      </c>
      <c r="D666" s="38"/>
      <c r="E666" s="3"/>
      <c r="F666" s="2"/>
      <c r="G666" s="2"/>
      <c r="H666" s="4">
        <f t="shared" si="40"/>
        <v>0</v>
      </c>
      <c r="I666" s="38"/>
      <c r="J666" s="3">
        <v>0</v>
      </c>
      <c r="K666" s="4"/>
      <c r="L666" s="4"/>
      <c r="M666" s="3"/>
      <c r="N666" s="3"/>
      <c r="O666" s="3"/>
      <c r="P666" s="4"/>
      <c r="Q666" s="4"/>
      <c r="R666" s="4"/>
      <c r="S666" s="4"/>
      <c r="T666" s="4"/>
      <c r="U666" s="4"/>
      <c r="V666" s="4"/>
      <c r="W666" s="4">
        <v>50000</v>
      </c>
      <c r="X666" s="4"/>
      <c r="Y666" s="4"/>
      <c r="Z666" s="4">
        <f t="shared" si="41"/>
        <v>18868.349999999977</v>
      </c>
      <c r="AA666" s="32"/>
      <c r="AB666" s="33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>
        <f t="shared" si="42"/>
        <v>0</v>
      </c>
      <c r="AS666" s="32"/>
      <c r="AT666" s="33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>
        <f t="shared" si="43"/>
        <v>0</v>
      </c>
      <c r="BL666" s="7"/>
      <c r="BM666" s="2"/>
    </row>
    <row r="667" spans="2:65" x14ac:dyDescent="0.25">
      <c r="B667" s="36" t="s">
        <v>1185</v>
      </c>
      <c r="C667" s="36" t="s">
        <v>290</v>
      </c>
      <c r="D667" s="38"/>
      <c r="E667" s="3"/>
      <c r="F667" s="2"/>
      <c r="G667" s="2"/>
      <c r="H667" s="4">
        <f t="shared" si="40"/>
        <v>0</v>
      </c>
      <c r="I667" s="38"/>
      <c r="J667" s="3">
        <v>0</v>
      </c>
      <c r="K667" s="4">
        <v>56</v>
      </c>
      <c r="L667" s="4"/>
      <c r="M667" s="3"/>
      <c r="N667" s="3"/>
      <c r="O667" s="3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>
        <f t="shared" si="41"/>
        <v>18812.349999999977</v>
      </c>
      <c r="AA667" s="32"/>
      <c r="AB667" s="33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>
        <f t="shared" si="42"/>
        <v>0</v>
      </c>
      <c r="AS667" s="32"/>
      <c r="AT667" s="33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>
        <f t="shared" si="43"/>
        <v>0</v>
      </c>
      <c r="BL667" s="7"/>
      <c r="BM667" s="2"/>
    </row>
    <row r="668" spans="2:65" x14ac:dyDescent="0.25">
      <c r="B668" s="36" t="s">
        <v>1187</v>
      </c>
      <c r="C668" s="36" t="s">
        <v>1177</v>
      </c>
      <c r="D668" s="38"/>
      <c r="E668" s="3"/>
      <c r="F668" s="2"/>
      <c r="G668" s="2"/>
      <c r="H668" s="4">
        <f t="shared" si="40"/>
        <v>0</v>
      </c>
      <c r="I668" s="38">
        <v>5000</v>
      </c>
      <c r="J668" s="3"/>
      <c r="K668" s="4"/>
      <c r="L668" s="4"/>
      <c r="M668" s="3"/>
      <c r="N668" s="3"/>
      <c r="O668" s="3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>
        <f t="shared" si="41"/>
        <v>23812.349999999977</v>
      </c>
      <c r="AA668" s="32"/>
      <c r="AB668" s="33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>
        <f t="shared" si="42"/>
        <v>0</v>
      </c>
      <c r="AS668" s="32"/>
      <c r="AT668" s="33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>
        <f t="shared" si="43"/>
        <v>0</v>
      </c>
      <c r="BL668" s="7"/>
      <c r="BM668" s="2"/>
    </row>
    <row r="669" spans="2:65" x14ac:dyDescent="0.25">
      <c r="B669" s="36" t="s">
        <v>1187</v>
      </c>
      <c r="C669" s="36" t="s">
        <v>518</v>
      </c>
      <c r="D669" s="38"/>
      <c r="E669" s="3"/>
      <c r="F669" s="2"/>
      <c r="G669" s="2"/>
      <c r="H669" s="4">
        <f t="shared" si="40"/>
        <v>0</v>
      </c>
      <c r="I669" s="38">
        <v>250</v>
      </c>
      <c r="J669" s="3"/>
      <c r="K669" s="4"/>
      <c r="L669" s="4"/>
      <c r="M669" s="3"/>
      <c r="N669" s="3"/>
      <c r="O669" s="3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>
        <f t="shared" si="41"/>
        <v>24062.349999999977</v>
      </c>
      <c r="AA669" s="32"/>
      <c r="AB669" s="33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>
        <f t="shared" si="42"/>
        <v>0</v>
      </c>
      <c r="AS669" s="32"/>
      <c r="AT669" s="33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>
        <f t="shared" si="43"/>
        <v>0</v>
      </c>
      <c r="BL669" s="7"/>
      <c r="BM669" s="2"/>
    </row>
    <row r="670" spans="2:65" x14ac:dyDescent="0.25">
      <c r="B670" s="36" t="s">
        <v>1188</v>
      </c>
      <c r="C670" s="36" t="s">
        <v>1189</v>
      </c>
      <c r="D670" s="38"/>
      <c r="E670" s="3"/>
      <c r="F670" s="2"/>
      <c r="G670" s="2"/>
      <c r="H670" s="4">
        <f t="shared" si="40"/>
        <v>0</v>
      </c>
      <c r="I670" s="38">
        <v>1000</v>
      </c>
      <c r="J670" s="3"/>
      <c r="K670" s="4"/>
      <c r="L670" s="4"/>
      <c r="M670" s="3"/>
      <c r="N670" s="3"/>
      <c r="O670" s="3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>
        <f t="shared" si="41"/>
        <v>25062.349999999977</v>
      </c>
      <c r="AA670" s="32"/>
      <c r="AB670" s="33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>
        <f t="shared" si="42"/>
        <v>0</v>
      </c>
      <c r="AS670" s="32"/>
      <c r="AT670" s="33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>
        <f t="shared" si="43"/>
        <v>0</v>
      </c>
      <c r="BL670" s="7"/>
      <c r="BM670" s="2"/>
    </row>
    <row r="671" spans="2:65" x14ac:dyDescent="0.25">
      <c r="B671" s="36" t="s">
        <v>1188</v>
      </c>
      <c r="C671" s="36" t="s">
        <v>1043</v>
      </c>
      <c r="D671" s="38"/>
      <c r="E671" s="3"/>
      <c r="F671" s="2"/>
      <c r="G671" s="2"/>
      <c r="H671" s="4">
        <f t="shared" si="40"/>
        <v>0</v>
      </c>
      <c r="I671" s="38">
        <v>2000</v>
      </c>
      <c r="J671" s="3"/>
      <c r="K671" s="4"/>
      <c r="L671" s="4"/>
      <c r="M671" s="3"/>
      <c r="N671" s="3"/>
      <c r="O671" s="3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>
        <f t="shared" si="41"/>
        <v>27062.349999999977</v>
      </c>
      <c r="AA671" s="32"/>
      <c r="AB671" s="33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>
        <f t="shared" si="42"/>
        <v>0</v>
      </c>
      <c r="AS671" s="32"/>
      <c r="AT671" s="33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>
        <f t="shared" si="43"/>
        <v>0</v>
      </c>
      <c r="BL671" s="7"/>
      <c r="BM671" s="2"/>
    </row>
    <row r="672" spans="2:65" x14ac:dyDescent="0.25">
      <c r="B672" s="36" t="s">
        <v>1188</v>
      </c>
      <c r="C672" s="36" t="s">
        <v>524</v>
      </c>
      <c r="D672" s="38"/>
      <c r="E672" s="3"/>
      <c r="F672" s="2"/>
      <c r="G672" s="2"/>
      <c r="H672" s="4">
        <f t="shared" si="40"/>
        <v>0</v>
      </c>
      <c r="I672" s="38">
        <v>250</v>
      </c>
      <c r="J672" s="3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>
        <f t="shared" si="41"/>
        <v>27312.349999999977</v>
      </c>
      <c r="AA672" s="32"/>
      <c r="AB672" s="33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>
        <f t="shared" si="42"/>
        <v>0</v>
      </c>
      <c r="AS672" s="32"/>
      <c r="AT672" s="33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>
        <f t="shared" si="43"/>
        <v>0</v>
      </c>
      <c r="BL672" s="7"/>
      <c r="BM672" s="2"/>
    </row>
    <row r="673" spans="2:65" x14ac:dyDescent="0.25">
      <c r="B673" s="36" t="s">
        <v>1190</v>
      </c>
      <c r="C673" s="36" t="s">
        <v>108</v>
      </c>
      <c r="D673" s="38"/>
      <c r="E673" s="3"/>
      <c r="F673" s="2"/>
      <c r="G673" s="2"/>
      <c r="H673" s="4">
        <f t="shared" si="40"/>
        <v>0</v>
      </c>
      <c r="I673" s="38">
        <v>0</v>
      </c>
      <c r="J673" s="3"/>
      <c r="K673" s="4"/>
      <c r="L673" s="4"/>
      <c r="M673" s="4"/>
      <c r="N673" s="4"/>
      <c r="O673" s="4"/>
      <c r="P673" s="4"/>
      <c r="Q673" s="4"/>
      <c r="R673" s="4"/>
      <c r="S673" s="4"/>
      <c r="T673" s="4">
        <v>594387</v>
      </c>
      <c r="U673" s="4"/>
      <c r="V673" s="4"/>
      <c r="W673" s="4"/>
      <c r="X673" s="4"/>
      <c r="Y673" s="4"/>
      <c r="Z673" s="4">
        <f t="shared" si="41"/>
        <v>621699.35</v>
      </c>
      <c r="AA673" s="32"/>
      <c r="AB673" s="33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>
        <f t="shared" si="42"/>
        <v>0</v>
      </c>
      <c r="AS673" s="32"/>
      <c r="AT673" s="33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>
        <f t="shared" si="43"/>
        <v>0</v>
      </c>
      <c r="BL673" s="7"/>
      <c r="BM673" s="2"/>
    </row>
    <row r="674" spans="2:65" x14ac:dyDescent="0.25">
      <c r="B674" s="36" t="s">
        <v>1190</v>
      </c>
      <c r="C674" s="36" t="s">
        <v>335</v>
      </c>
      <c r="D674" s="38"/>
      <c r="E674" s="3"/>
      <c r="F674" s="2"/>
      <c r="G674" s="2"/>
      <c r="H674" s="4">
        <f t="shared" si="40"/>
        <v>0</v>
      </c>
      <c r="I674" s="38"/>
      <c r="J674" s="3">
        <v>0</v>
      </c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>
        <v>594387</v>
      </c>
      <c r="X674" s="4"/>
      <c r="Y674" s="4"/>
      <c r="Z674" s="4">
        <f t="shared" si="41"/>
        <v>27312.349999999977</v>
      </c>
      <c r="AA674" s="32"/>
      <c r="AB674" s="33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>
        <f t="shared" si="42"/>
        <v>0</v>
      </c>
      <c r="AS674" s="32"/>
      <c r="AT674" s="33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>
        <f t="shared" si="43"/>
        <v>0</v>
      </c>
      <c r="BL674" s="7"/>
      <c r="BM674" s="2"/>
    </row>
    <row r="675" spans="2:65" x14ac:dyDescent="0.25">
      <c r="B675" s="36" t="s">
        <v>1191</v>
      </c>
      <c r="C675" s="36" t="s">
        <v>1192</v>
      </c>
      <c r="D675" s="38"/>
      <c r="E675" s="3"/>
      <c r="F675" s="2"/>
      <c r="G675" s="2"/>
      <c r="H675" s="4">
        <f t="shared" si="40"/>
        <v>0</v>
      </c>
      <c r="I675" s="38"/>
      <c r="J675" s="3">
        <v>4000</v>
      </c>
      <c r="K675" s="4"/>
      <c r="L675" s="4"/>
      <c r="M675" s="4"/>
      <c r="N675" s="4"/>
      <c r="O675" s="4"/>
      <c r="P675" s="4"/>
      <c r="Q675" s="4"/>
      <c r="R675" s="4"/>
      <c r="S675" s="4"/>
      <c r="T675" s="38"/>
      <c r="U675" s="47"/>
      <c r="V675" s="47"/>
      <c r="W675" s="4"/>
      <c r="X675" s="4"/>
      <c r="Y675" s="4"/>
      <c r="Z675" s="4">
        <f t="shared" si="41"/>
        <v>23312.349999999977</v>
      </c>
      <c r="AA675" s="32"/>
      <c r="AB675" s="33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>
        <f t="shared" si="42"/>
        <v>0</v>
      </c>
      <c r="AS675" s="32"/>
      <c r="AT675" s="33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>
        <f t="shared" si="43"/>
        <v>0</v>
      </c>
      <c r="BL675" s="7"/>
      <c r="BM675" s="2"/>
    </row>
    <row r="676" spans="2:65" x14ac:dyDescent="0.25">
      <c r="B676" s="36" t="s">
        <v>1193</v>
      </c>
      <c r="C676" s="36" t="s">
        <v>351</v>
      </c>
      <c r="D676" s="38"/>
      <c r="E676" s="3"/>
      <c r="F676" s="2"/>
      <c r="G676" s="2"/>
      <c r="H676" s="4">
        <f t="shared" si="40"/>
        <v>0</v>
      </c>
      <c r="I676" s="38">
        <v>0</v>
      </c>
      <c r="J676" s="3"/>
      <c r="K676" s="4"/>
      <c r="L676" s="4"/>
      <c r="M676" s="4">
        <v>785</v>
      </c>
      <c r="N676" s="4"/>
      <c r="O676" s="4"/>
      <c r="P676" s="4"/>
      <c r="Q676" s="4"/>
      <c r="R676" s="4"/>
      <c r="S676" s="4"/>
      <c r="T676" s="38"/>
      <c r="U676" s="47"/>
      <c r="V676" s="47"/>
      <c r="W676" s="4"/>
      <c r="X676" s="4"/>
      <c r="Y676" s="4"/>
      <c r="Z676" s="4">
        <f t="shared" si="41"/>
        <v>24097.349999999977</v>
      </c>
      <c r="AA676" s="32"/>
      <c r="AB676" s="33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>
        <f t="shared" si="42"/>
        <v>0</v>
      </c>
      <c r="AS676" s="32"/>
      <c r="AT676" s="33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>
        <f t="shared" si="43"/>
        <v>0</v>
      </c>
      <c r="BL676" s="7"/>
      <c r="BM676" s="2"/>
    </row>
    <row r="677" spans="2:65" x14ac:dyDescent="0.25">
      <c r="B677" s="36" t="s">
        <v>1193</v>
      </c>
      <c r="C677" s="36" t="s">
        <v>351</v>
      </c>
      <c r="D677" s="38"/>
      <c r="E677" s="3"/>
      <c r="F677" s="2"/>
      <c r="G677" s="2"/>
      <c r="H677" s="4">
        <f t="shared" si="40"/>
        <v>0</v>
      </c>
      <c r="I677" s="38">
        <v>0</v>
      </c>
      <c r="J677" s="3"/>
      <c r="K677" s="4"/>
      <c r="L677" s="4"/>
      <c r="M677" s="4">
        <v>315</v>
      </c>
      <c r="N677" s="4"/>
      <c r="O677" s="4"/>
      <c r="P677" s="4"/>
      <c r="Q677" s="4"/>
      <c r="R677" s="4"/>
      <c r="S677" s="4"/>
      <c r="T677" s="38"/>
      <c r="U677" s="47"/>
      <c r="V677" s="47"/>
      <c r="W677" s="4"/>
      <c r="X677" s="4"/>
      <c r="Y677" s="4"/>
      <c r="Z677" s="4">
        <f t="shared" si="41"/>
        <v>24412.349999999977</v>
      </c>
      <c r="AA677" s="32"/>
      <c r="AB677" s="33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>
        <f t="shared" si="42"/>
        <v>0</v>
      </c>
      <c r="AS677" s="32"/>
      <c r="AT677" s="33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>
        <f t="shared" si="43"/>
        <v>0</v>
      </c>
      <c r="BL677" s="7"/>
      <c r="BM677" s="2"/>
    </row>
    <row r="678" spans="2:65" x14ac:dyDescent="0.25">
      <c r="B678" s="36" t="s">
        <v>1194</v>
      </c>
      <c r="C678" s="36" t="s">
        <v>232</v>
      </c>
      <c r="D678" s="38"/>
      <c r="E678" s="3"/>
      <c r="F678" s="2"/>
      <c r="G678" s="2"/>
      <c r="H678" s="4">
        <f t="shared" si="40"/>
        <v>0</v>
      </c>
      <c r="I678" s="38">
        <v>0</v>
      </c>
      <c r="J678" s="3"/>
      <c r="K678" s="4"/>
      <c r="L678" s="4">
        <v>376</v>
      </c>
      <c r="M678" s="4"/>
      <c r="N678" s="4"/>
      <c r="O678" s="4"/>
      <c r="P678" s="4"/>
      <c r="Q678" s="4"/>
      <c r="R678" s="4"/>
      <c r="S678" s="4"/>
      <c r="T678" s="38"/>
      <c r="U678" s="47"/>
      <c r="V678" s="47"/>
      <c r="W678" s="4"/>
      <c r="X678" s="4"/>
      <c r="Y678" s="4"/>
      <c r="Z678" s="4">
        <f t="shared" si="41"/>
        <v>24788.349999999977</v>
      </c>
      <c r="AA678" s="32"/>
      <c r="AB678" s="33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>
        <f t="shared" si="42"/>
        <v>0</v>
      </c>
      <c r="AS678" s="32"/>
      <c r="AT678" s="33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>
        <f t="shared" si="43"/>
        <v>0</v>
      </c>
      <c r="BL678" s="7"/>
      <c r="BM678" s="2"/>
    </row>
    <row r="679" spans="2:65" x14ac:dyDescent="0.25">
      <c r="B679" s="36" t="s">
        <v>1195</v>
      </c>
      <c r="C679" s="36" t="s">
        <v>524</v>
      </c>
      <c r="D679" s="38"/>
      <c r="E679" s="3"/>
      <c r="F679" s="2"/>
      <c r="G679" s="2"/>
      <c r="H679" s="4">
        <f t="shared" si="40"/>
        <v>0</v>
      </c>
      <c r="I679" s="38">
        <v>250</v>
      </c>
      <c r="J679" s="3"/>
      <c r="K679" s="4"/>
      <c r="L679" s="4"/>
      <c r="M679" s="4"/>
      <c r="N679" s="4"/>
      <c r="O679" s="4"/>
      <c r="P679" s="4"/>
      <c r="Q679" s="4"/>
      <c r="R679" s="4"/>
      <c r="S679" s="4"/>
      <c r="T679" s="38"/>
      <c r="U679" s="47"/>
      <c r="V679" s="47"/>
      <c r="W679" s="4"/>
      <c r="X679" s="4"/>
      <c r="Y679" s="4"/>
      <c r="Z679" s="4">
        <f t="shared" si="41"/>
        <v>25038.349999999977</v>
      </c>
      <c r="AA679" s="32"/>
      <c r="AB679" s="33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>
        <f t="shared" si="42"/>
        <v>0</v>
      </c>
      <c r="AS679" s="32"/>
      <c r="AT679" s="33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>
        <f t="shared" si="43"/>
        <v>0</v>
      </c>
      <c r="BL679" s="7"/>
      <c r="BM679" s="2"/>
    </row>
    <row r="680" spans="2:65" x14ac:dyDescent="0.25">
      <c r="B680" s="36" t="s">
        <v>1195</v>
      </c>
      <c r="C680" s="36" t="s">
        <v>518</v>
      </c>
      <c r="D680" s="38"/>
      <c r="E680" s="3"/>
      <c r="F680" s="2"/>
      <c r="G680" s="2"/>
      <c r="H680" s="4">
        <f t="shared" si="40"/>
        <v>0</v>
      </c>
      <c r="I680" s="38">
        <v>250</v>
      </c>
      <c r="J680" s="3"/>
      <c r="K680" s="4"/>
      <c r="L680" s="4"/>
      <c r="M680" s="4"/>
      <c r="N680" s="4"/>
      <c r="O680" s="4"/>
      <c r="P680" s="4"/>
      <c r="Q680" s="4"/>
      <c r="R680" s="4"/>
      <c r="S680" s="4"/>
      <c r="T680" s="38"/>
      <c r="U680" s="47"/>
      <c r="V680" s="47"/>
      <c r="W680" s="4"/>
      <c r="X680" s="4"/>
      <c r="Y680" s="4"/>
      <c r="Z680" s="4">
        <f t="shared" si="41"/>
        <v>25288.349999999977</v>
      </c>
      <c r="AA680" s="32"/>
      <c r="AB680" s="33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>
        <f t="shared" si="42"/>
        <v>0</v>
      </c>
      <c r="AS680" s="32"/>
      <c r="AT680" s="33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>
        <f t="shared" si="43"/>
        <v>0</v>
      </c>
      <c r="BL680" s="7"/>
      <c r="BM680" s="2"/>
    </row>
    <row r="681" spans="2:65" x14ac:dyDescent="0.25">
      <c r="B681" s="36" t="s">
        <v>1196</v>
      </c>
      <c r="C681" s="36" t="s">
        <v>351</v>
      </c>
      <c r="D681" s="38"/>
      <c r="E681" s="3"/>
      <c r="F681" s="2"/>
      <c r="G681" s="2"/>
      <c r="H681" s="4">
        <f t="shared" si="40"/>
        <v>0</v>
      </c>
      <c r="I681" s="38">
        <v>0</v>
      </c>
      <c r="J681" s="3"/>
      <c r="K681" s="4"/>
      <c r="L681" s="4"/>
      <c r="M681" s="3">
        <v>785</v>
      </c>
      <c r="N681" s="3"/>
      <c r="O681" s="3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>
        <f t="shared" si="41"/>
        <v>26073.349999999977</v>
      </c>
      <c r="AA681" s="32"/>
      <c r="AB681" s="33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>
        <f t="shared" si="42"/>
        <v>0</v>
      </c>
      <c r="AS681" s="32"/>
      <c r="AT681" s="33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>
        <f t="shared" si="43"/>
        <v>0</v>
      </c>
      <c r="BL681" s="7"/>
      <c r="BM681" s="2"/>
    </row>
    <row r="682" spans="2:65" x14ac:dyDescent="0.25">
      <c r="B682" s="36" t="s">
        <v>1196</v>
      </c>
      <c r="C682" s="36" t="s">
        <v>351</v>
      </c>
      <c r="D682" s="38"/>
      <c r="E682" s="3"/>
      <c r="F682" s="2"/>
      <c r="G682" s="2"/>
      <c r="H682" s="4">
        <f t="shared" si="40"/>
        <v>0</v>
      </c>
      <c r="I682" s="38">
        <v>0</v>
      </c>
      <c r="J682" s="3"/>
      <c r="K682" s="4"/>
      <c r="L682" s="4"/>
      <c r="M682" s="3">
        <v>362</v>
      </c>
      <c r="N682" s="3"/>
      <c r="O682" s="3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>
        <f t="shared" si="41"/>
        <v>26435.349999999977</v>
      </c>
      <c r="AA682" s="32"/>
      <c r="AB682" s="33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>
        <f t="shared" si="42"/>
        <v>0</v>
      </c>
      <c r="AS682" s="32"/>
      <c r="AT682" s="33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>
        <f t="shared" si="43"/>
        <v>0</v>
      </c>
      <c r="BL682" s="7"/>
      <c r="BM682" s="2"/>
    </row>
    <row r="683" spans="2:65" x14ac:dyDescent="0.25">
      <c r="B683" s="36" t="s">
        <v>1197</v>
      </c>
      <c r="C683" s="36" t="s">
        <v>1779</v>
      </c>
      <c r="D683" s="38">
        <v>10000</v>
      </c>
      <c r="E683" s="3"/>
      <c r="F683" s="2"/>
      <c r="G683" s="2"/>
      <c r="H683" s="4">
        <f t="shared" si="40"/>
        <v>10000</v>
      </c>
      <c r="I683" s="38"/>
      <c r="J683" s="3"/>
      <c r="K683" s="4"/>
      <c r="L683" s="4"/>
      <c r="M683" s="3"/>
      <c r="N683" s="3"/>
      <c r="O683" s="3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>
        <f t="shared" si="41"/>
        <v>26435.349999999977</v>
      </c>
      <c r="AA683" s="32"/>
      <c r="AB683" s="33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>
        <f t="shared" si="42"/>
        <v>0</v>
      </c>
      <c r="AS683" s="32"/>
      <c r="AT683" s="33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>
        <f t="shared" si="43"/>
        <v>0</v>
      </c>
      <c r="BL683" s="7"/>
      <c r="BM683" s="2"/>
    </row>
    <row r="684" spans="2:65" x14ac:dyDescent="0.25">
      <c r="B684" s="36" t="s">
        <v>1197</v>
      </c>
      <c r="C684" s="36" t="s">
        <v>456</v>
      </c>
      <c r="D684" s="38">
        <v>10000</v>
      </c>
      <c r="E684" s="3"/>
      <c r="F684" s="2"/>
      <c r="G684" s="2"/>
      <c r="H684" s="4">
        <f t="shared" si="40"/>
        <v>20000</v>
      </c>
      <c r="I684" s="38"/>
      <c r="J684" s="3"/>
      <c r="K684" s="4"/>
      <c r="L684" s="4"/>
      <c r="M684" s="3"/>
      <c r="N684" s="3"/>
      <c r="O684" s="3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>
        <f t="shared" si="41"/>
        <v>26435.349999999977</v>
      </c>
      <c r="AA684" s="32"/>
      <c r="AB684" s="33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>
        <f t="shared" si="42"/>
        <v>0</v>
      </c>
      <c r="AS684" s="32"/>
      <c r="AT684" s="33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>
        <f t="shared" si="43"/>
        <v>0</v>
      </c>
      <c r="BL684" s="7"/>
      <c r="BM684" s="2"/>
    </row>
    <row r="685" spans="2:65" x14ac:dyDescent="0.25">
      <c r="B685" s="36" t="s">
        <v>1197</v>
      </c>
      <c r="C685" s="36" t="s">
        <v>886</v>
      </c>
      <c r="D685" s="38">
        <v>10000</v>
      </c>
      <c r="E685" s="3"/>
      <c r="F685" s="2"/>
      <c r="G685" s="2"/>
      <c r="H685" s="4">
        <f t="shared" si="40"/>
        <v>30000</v>
      </c>
      <c r="I685" s="38"/>
      <c r="J685" s="3"/>
      <c r="K685" s="4"/>
      <c r="L685" s="4"/>
      <c r="M685" s="3"/>
      <c r="N685" s="3"/>
      <c r="O685" s="3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>
        <f t="shared" si="41"/>
        <v>26435.349999999977</v>
      </c>
      <c r="AA685" s="32"/>
      <c r="AB685" s="33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>
        <f t="shared" si="42"/>
        <v>0</v>
      </c>
      <c r="AS685" s="32"/>
      <c r="AT685" s="33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>
        <f t="shared" si="43"/>
        <v>0</v>
      </c>
      <c r="BL685" s="7"/>
      <c r="BM685" s="2"/>
    </row>
    <row r="686" spans="2:65" x14ac:dyDescent="0.25">
      <c r="B686" s="36" t="s">
        <v>1197</v>
      </c>
      <c r="C686" s="36" t="s">
        <v>885</v>
      </c>
      <c r="D686" s="38">
        <v>10000</v>
      </c>
      <c r="E686" s="3"/>
      <c r="F686" s="2"/>
      <c r="G686" s="2"/>
      <c r="H686" s="4">
        <f t="shared" si="40"/>
        <v>40000</v>
      </c>
      <c r="I686" s="38"/>
      <c r="J686" s="3"/>
      <c r="K686" s="4"/>
      <c r="L686" s="4"/>
      <c r="M686" s="3"/>
      <c r="N686" s="3"/>
      <c r="O686" s="3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>
        <f t="shared" si="41"/>
        <v>26435.349999999977</v>
      </c>
      <c r="AA686" s="32"/>
      <c r="AB686" s="33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>
        <f t="shared" si="42"/>
        <v>0</v>
      </c>
      <c r="AS686" s="32"/>
      <c r="AT686" s="33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>
        <f t="shared" si="43"/>
        <v>0</v>
      </c>
      <c r="BL686" s="7"/>
      <c r="BM686" s="2"/>
    </row>
    <row r="687" spans="2:65" x14ac:dyDescent="0.25">
      <c r="B687" s="36" t="s">
        <v>1197</v>
      </c>
      <c r="C687" s="36" t="s">
        <v>887</v>
      </c>
      <c r="D687" s="38">
        <v>10000</v>
      </c>
      <c r="E687" s="3"/>
      <c r="F687" s="2"/>
      <c r="G687" s="2"/>
      <c r="H687" s="4">
        <f t="shared" si="40"/>
        <v>50000</v>
      </c>
      <c r="I687" s="38"/>
      <c r="J687" s="3"/>
      <c r="K687" s="4"/>
      <c r="L687" s="4"/>
      <c r="M687" s="3"/>
      <c r="N687" s="3"/>
      <c r="O687" s="3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>
        <f t="shared" si="41"/>
        <v>26435.349999999977</v>
      </c>
      <c r="AA687" s="32"/>
      <c r="AB687" s="33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>
        <f t="shared" si="42"/>
        <v>0</v>
      </c>
      <c r="AS687" s="32"/>
      <c r="AT687" s="33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>
        <f t="shared" si="43"/>
        <v>0</v>
      </c>
      <c r="BL687" s="7"/>
      <c r="BM687" s="2"/>
    </row>
    <row r="688" spans="2:65" x14ac:dyDescent="0.25">
      <c r="B688" s="36" t="s">
        <v>1197</v>
      </c>
      <c r="C688" s="36" t="s">
        <v>1178</v>
      </c>
      <c r="D688" s="38"/>
      <c r="E688" s="3">
        <v>-50000</v>
      </c>
      <c r="F688" s="2"/>
      <c r="G688" s="2"/>
      <c r="H688" s="4">
        <f t="shared" si="40"/>
        <v>0</v>
      </c>
      <c r="I688" s="38">
        <v>0</v>
      </c>
      <c r="J688" s="3"/>
      <c r="K688" s="4"/>
      <c r="L688" s="4"/>
      <c r="M688" s="3"/>
      <c r="N688" s="3"/>
      <c r="O688" s="3"/>
      <c r="P688" s="4"/>
      <c r="Q688" s="4"/>
      <c r="R688" s="4">
        <v>50000</v>
      </c>
      <c r="S688" s="4"/>
      <c r="T688" s="4"/>
      <c r="U688" s="4"/>
      <c r="V688" s="4"/>
      <c r="W688" s="4"/>
      <c r="X688" s="4"/>
      <c r="Y688" s="4"/>
      <c r="Z688" s="4">
        <f t="shared" si="41"/>
        <v>76435.349999999977</v>
      </c>
      <c r="AA688" s="32"/>
      <c r="AB688" s="33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>
        <f t="shared" si="42"/>
        <v>0</v>
      </c>
      <c r="AS688" s="32"/>
      <c r="AT688" s="33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>
        <f t="shared" si="43"/>
        <v>0</v>
      </c>
      <c r="BL688" s="7"/>
      <c r="BM688" s="2"/>
    </row>
    <row r="689" spans="2:65" x14ac:dyDescent="0.25">
      <c r="B689" s="36" t="s">
        <v>1198</v>
      </c>
      <c r="C689" s="36" t="s">
        <v>518</v>
      </c>
      <c r="D689" s="38"/>
      <c r="E689" s="3"/>
      <c r="F689" s="2"/>
      <c r="G689" s="2"/>
      <c r="H689" s="4">
        <f t="shared" si="40"/>
        <v>0</v>
      </c>
      <c r="I689" s="38">
        <v>250</v>
      </c>
      <c r="J689" s="3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>
        <f t="shared" si="41"/>
        <v>76685.349999999977</v>
      </c>
      <c r="AA689" s="32"/>
      <c r="AB689" s="33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>
        <f t="shared" si="42"/>
        <v>0</v>
      </c>
      <c r="AS689" s="32"/>
      <c r="AT689" s="33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>
        <f t="shared" si="43"/>
        <v>0</v>
      </c>
      <c r="BL689" s="7"/>
      <c r="BM689" s="2"/>
    </row>
    <row r="690" spans="2:65" x14ac:dyDescent="0.25">
      <c r="B690" s="36" t="s">
        <v>1198</v>
      </c>
      <c r="C690" s="36" t="s">
        <v>524</v>
      </c>
      <c r="D690" s="38"/>
      <c r="E690" s="3"/>
      <c r="F690" s="2"/>
      <c r="G690" s="2"/>
      <c r="H690" s="4">
        <f t="shared" si="40"/>
        <v>0</v>
      </c>
      <c r="I690" s="38">
        <v>250</v>
      </c>
      <c r="J690" s="3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>
        <f t="shared" si="41"/>
        <v>76935.349999999977</v>
      </c>
      <c r="AA690" s="32"/>
      <c r="AB690" s="33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>
        <f t="shared" si="42"/>
        <v>0</v>
      </c>
      <c r="AS690" s="32"/>
      <c r="AT690" s="33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>
        <f t="shared" si="43"/>
        <v>0</v>
      </c>
      <c r="BL690" s="7"/>
      <c r="BM690" s="2"/>
    </row>
    <row r="691" spans="2:65" x14ac:dyDescent="0.25">
      <c r="B691" s="36" t="s">
        <v>1199</v>
      </c>
      <c r="C691" s="36" t="s">
        <v>335</v>
      </c>
      <c r="D691" s="38"/>
      <c r="E691" s="3"/>
      <c r="F691" s="2"/>
      <c r="G691" s="2"/>
      <c r="H691" s="4">
        <f t="shared" si="40"/>
        <v>0</v>
      </c>
      <c r="I691" s="38"/>
      <c r="J691" s="3">
        <v>0</v>
      </c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>
        <v>75000</v>
      </c>
      <c r="X691" s="4"/>
      <c r="Y691" s="4"/>
      <c r="Z691" s="4">
        <f t="shared" si="41"/>
        <v>1935.3499999999767</v>
      </c>
      <c r="AA691" s="32"/>
      <c r="AB691" s="33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>
        <f t="shared" si="42"/>
        <v>0</v>
      </c>
      <c r="AS691" s="32"/>
      <c r="AT691" s="33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>
        <f t="shared" si="43"/>
        <v>0</v>
      </c>
      <c r="BL691" s="7"/>
      <c r="BM691" s="2"/>
    </row>
    <row r="692" spans="2:65" x14ac:dyDescent="0.25">
      <c r="B692" s="14" t="s">
        <v>1200</v>
      </c>
      <c r="C692" s="14" t="s">
        <v>209</v>
      </c>
      <c r="D692" s="16"/>
      <c r="E692" s="12"/>
      <c r="F692" s="2"/>
      <c r="G692" s="2"/>
      <c r="H692" s="4">
        <f t="shared" si="40"/>
        <v>0</v>
      </c>
      <c r="I692" s="16">
        <v>20000</v>
      </c>
      <c r="J692" s="12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>
        <f t="shared" si="41"/>
        <v>21935.349999999977</v>
      </c>
      <c r="AA692" s="32"/>
      <c r="AB692" s="33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>
        <f t="shared" si="42"/>
        <v>0</v>
      </c>
      <c r="AS692" s="32"/>
      <c r="AT692" s="33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>
        <f t="shared" si="43"/>
        <v>0</v>
      </c>
      <c r="BL692" s="7"/>
      <c r="BM692" s="2"/>
    </row>
    <row r="693" spans="2:65" x14ac:dyDescent="0.25">
      <c r="B693" s="36" t="s">
        <v>1201</v>
      </c>
      <c r="C693" s="48" t="s">
        <v>351</v>
      </c>
      <c r="D693" s="38"/>
      <c r="E693" s="3"/>
      <c r="F693" s="2"/>
      <c r="G693" s="2"/>
      <c r="H693" s="4">
        <f t="shared" si="40"/>
        <v>0</v>
      </c>
      <c r="I693" s="38">
        <v>0</v>
      </c>
      <c r="J693" s="3"/>
      <c r="K693" s="4"/>
      <c r="L693" s="4"/>
      <c r="M693" s="38">
        <v>785</v>
      </c>
      <c r="N693" s="47"/>
      <c r="O693" s="47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>
        <f t="shared" si="41"/>
        <v>22720.349999999977</v>
      </c>
      <c r="AA693" s="3">
        <v>0</v>
      </c>
      <c r="AB693" s="3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>
        <f t="shared" si="42"/>
        <v>0</v>
      </c>
      <c r="AS693" s="32"/>
      <c r="AT693" s="33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>
        <f t="shared" si="43"/>
        <v>0</v>
      </c>
      <c r="BL693" s="7"/>
      <c r="BM693" s="2"/>
    </row>
    <row r="694" spans="2:65" x14ac:dyDescent="0.25">
      <c r="B694" s="36" t="s">
        <v>1201</v>
      </c>
      <c r="C694" s="48" t="s">
        <v>351</v>
      </c>
      <c r="D694" s="38"/>
      <c r="E694" s="3"/>
      <c r="F694" s="2"/>
      <c r="G694" s="2"/>
      <c r="H694" s="4">
        <f t="shared" si="40"/>
        <v>0</v>
      </c>
      <c r="I694" s="38">
        <v>0</v>
      </c>
      <c r="J694" s="3"/>
      <c r="K694" s="4"/>
      <c r="L694" s="4"/>
      <c r="M694" s="38">
        <v>362</v>
      </c>
      <c r="N694" s="47"/>
      <c r="O694" s="47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>
        <f t="shared" si="41"/>
        <v>23082.349999999977</v>
      </c>
      <c r="AA694" s="3"/>
      <c r="AB694" s="3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>
        <f t="shared" si="42"/>
        <v>0</v>
      </c>
      <c r="AS694" s="32"/>
      <c r="AT694" s="33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>
        <f t="shared" si="43"/>
        <v>0</v>
      </c>
      <c r="BL694" s="7"/>
      <c r="BM694" s="2"/>
    </row>
    <row r="695" spans="2:65" x14ac:dyDescent="0.25">
      <c r="B695" s="36" t="s">
        <v>1201</v>
      </c>
      <c r="C695" s="48" t="s">
        <v>351</v>
      </c>
      <c r="D695" s="38"/>
      <c r="E695" s="3"/>
      <c r="F695" s="2"/>
      <c r="G695" s="2"/>
      <c r="H695" s="4">
        <f t="shared" si="40"/>
        <v>0</v>
      </c>
      <c r="I695" s="38">
        <v>0</v>
      </c>
      <c r="J695" s="3"/>
      <c r="K695" s="4"/>
      <c r="L695" s="4"/>
      <c r="M695" s="38">
        <v>8977</v>
      </c>
      <c r="N695" s="47"/>
      <c r="O695" s="47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>
        <f t="shared" si="41"/>
        <v>32059.349999999977</v>
      </c>
      <c r="AA695" s="3"/>
      <c r="AB695" s="3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>
        <f t="shared" si="42"/>
        <v>0</v>
      </c>
      <c r="AS695" s="32"/>
      <c r="AT695" s="33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>
        <f t="shared" si="43"/>
        <v>0</v>
      </c>
      <c r="BL695" s="7"/>
      <c r="BM695" s="2"/>
    </row>
    <row r="696" spans="2:65" x14ac:dyDescent="0.25">
      <c r="B696" s="36" t="s">
        <v>1201</v>
      </c>
      <c r="C696" s="48" t="s">
        <v>351</v>
      </c>
      <c r="D696" s="38"/>
      <c r="E696" s="3"/>
      <c r="F696" s="2"/>
      <c r="G696" s="2"/>
      <c r="H696" s="4">
        <f t="shared" si="40"/>
        <v>0</v>
      </c>
      <c r="I696" s="38">
        <v>0</v>
      </c>
      <c r="J696" s="3"/>
      <c r="K696" s="4"/>
      <c r="L696" s="4"/>
      <c r="M696" s="38">
        <v>54</v>
      </c>
      <c r="N696" s="47"/>
      <c r="O696" s="47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>
        <f t="shared" si="41"/>
        <v>32113.349999999977</v>
      </c>
      <c r="AA696" s="3"/>
      <c r="AB696" s="3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>
        <f t="shared" si="42"/>
        <v>0</v>
      </c>
      <c r="AS696" s="32"/>
      <c r="AT696" s="33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>
        <f t="shared" si="43"/>
        <v>0</v>
      </c>
      <c r="BL696" s="7"/>
      <c r="BM696" s="2"/>
    </row>
    <row r="697" spans="2:65" x14ac:dyDescent="0.25">
      <c r="B697" s="36" t="s">
        <v>1202</v>
      </c>
      <c r="C697" s="48" t="s">
        <v>669</v>
      </c>
      <c r="D697" s="38"/>
      <c r="E697" s="3"/>
      <c r="F697" s="2"/>
      <c r="G697" s="2"/>
      <c r="H697" s="4">
        <f t="shared" si="40"/>
        <v>0</v>
      </c>
      <c r="I697" s="38">
        <v>250</v>
      </c>
      <c r="J697" s="3"/>
      <c r="K697" s="4"/>
      <c r="L697" s="4"/>
      <c r="M697" s="38"/>
      <c r="N697" s="47"/>
      <c r="O697" s="47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>
        <f t="shared" si="41"/>
        <v>32363.349999999977</v>
      </c>
      <c r="AA697" s="3"/>
      <c r="AB697" s="3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>
        <f t="shared" si="42"/>
        <v>0</v>
      </c>
      <c r="AS697" s="32"/>
      <c r="AT697" s="33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>
        <f t="shared" si="43"/>
        <v>0</v>
      </c>
      <c r="BL697" s="7"/>
      <c r="BM697" s="2"/>
    </row>
    <row r="698" spans="2:65" x14ac:dyDescent="0.25">
      <c r="B698" s="36" t="s">
        <v>1202</v>
      </c>
      <c r="C698" s="48" t="s">
        <v>518</v>
      </c>
      <c r="D698" s="38"/>
      <c r="E698" s="3"/>
      <c r="F698" s="2"/>
      <c r="G698" s="2"/>
      <c r="H698" s="4">
        <f t="shared" si="40"/>
        <v>0</v>
      </c>
      <c r="I698" s="38">
        <v>250</v>
      </c>
      <c r="J698" s="3"/>
      <c r="K698" s="4"/>
      <c r="L698" s="4"/>
      <c r="M698" s="38"/>
      <c r="N698" s="47"/>
      <c r="O698" s="47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>
        <f t="shared" si="41"/>
        <v>32613.349999999977</v>
      </c>
      <c r="AA698" s="3"/>
      <c r="AB698" s="3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>
        <f t="shared" si="42"/>
        <v>0</v>
      </c>
      <c r="AS698" s="32"/>
      <c r="AT698" s="33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>
        <f t="shared" si="43"/>
        <v>0</v>
      </c>
      <c r="BL698" s="7"/>
      <c r="BM698" s="2"/>
    </row>
    <row r="699" spans="2:65" x14ac:dyDescent="0.25">
      <c r="B699" s="36" t="s">
        <v>1203</v>
      </c>
      <c r="C699" s="48" t="s">
        <v>456</v>
      </c>
      <c r="D699" s="38">
        <v>1000</v>
      </c>
      <c r="E699" s="3">
        <v>-1000</v>
      </c>
      <c r="F699" s="2"/>
      <c r="G699" s="2"/>
      <c r="H699" s="4">
        <f t="shared" si="40"/>
        <v>0</v>
      </c>
      <c r="I699" s="38"/>
      <c r="J699" s="3"/>
      <c r="K699" s="4"/>
      <c r="L699" s="4"/>
      <c r="M699" s="38"/>
      <c r="N699" s="47"/>
      <c r="O699" s="47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>
        <f t="shared" si="41"/>
        <v>32613.349999999977</v>
      </c>
      <c r="AA699" s="3">
        <v>0</v>
      </c>
      <c r="AB699" s="3"/>
      <c r="AC699" s="4"/>
      <c r="AD699" s="4"/>
      <c r="AE699" s="4"/>
      <c r="AF699" s="4"/>
      <c r="AG699" s="4"/>
      <c r="AH699" s="4"/>
      <c r="AI699" s="4"/>
      <c r="AJ699" s="4">
        <v>1000</v>
      </c>
      <c r="AK699" s="4"/>
      <c r="AL699" s="4"/>
      <c r="AM699" s="4"/>
      <c r="AN699" s="4"/>
      <c r="AO699" s="4"/>
      <c r="AP699" s="4"/>
      <c r="AQ699" s="4"/>
      <c r="AR699" s="4">
        <f t="shared" si="42"/>
        <v>1000</v>
      </c>
      <c r="AS699" s="32"/>
      <c r="AT699" s="33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>
        <f t="shared" si="43"/>
        <v>0</v>
      </c>
      <c r="BL699" s="7"/>
      <c r="BM699" s="2"/>
    </row>
    <row r="700" spans="2:65" x14ac:dyDescent="0.25">
      <c r="B700" s="36" t="s">
        <v>1203</v>
      </c>
      <c r="C700" s="48" t="s">
        <v>1779</v>
      </c>
      <c r="D700" s="38">
        <v>50000</v>
      </c>
      <c r="E700" s="3"/>
      <c r="F700" s="2"/>
      <c r="G700" s="2"/>
      <c r="H700" s="4">
        <f t="shared" si="40"/>
        <v>50000</v>
      </c>
      <c r="I700" s="38"/>
      <c r="J700" s="3"/>
      <c r="K700" s="4"/>
      <c r="L700" s="4"/>
      <c r="M700" s="38"/>
      <c r="N700" s="47"/>
      <c r="O700" s="47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>
        <f t="shared" si="41"/>
        <v>32613.349999999977</v>
      </c>
      <c r="AA700" s="3"/>
      <c r="AB700" s="3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>
        <f t="shared" si="42"/>
        <v>1000</v>
      </c>
      <c r="AS700" s="32"/>
      <c r="AT700" s="33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>
        <f t="shared" si="43"/>
        <v>0</v>
      </c>
      <c r="BL700" s="7"/>
      <c r="BM700" s="2"/>
    </row>
    <row r="701" spans="2:65" x14ac:dyDescent="0.25">
      <c r="B701" s="36" t="s">
        <v>1203</v>
      </c>
      <c r="C701" s="48" t="s">
        <v>456</v>
      </c>
      <c r="D701" s="38">
        <v>50000</v>
      </c>
      <c r="E701" s="3"/>
      <c r="F701" s="2"/>
      <c r="G701" s="2"/>
      <c r="H701" s="4">
        <f t="shared" si="40"/>
        <v>100000</v>
      </c>
      <c r="I701" s="38"/>
      <c r="J701" s="3"/>
      <c r="K701" s="4"/>
      <c r="L701" s="4"/>
      <c r="M701" s="38"/>
      <c r="N701" s="47"/>
      <c r="O701" s="47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>
        <f t="shared" si="41"/>
        <v>32613.349999999977</v>
      </c>
      <c r="AA701" s="3"/>
      <c r="AB701" s="3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>
        <f t="shared" si="42"/>
        <v>1000</v>
      </c>
      <c r="AS701" s="32"/>
      <c r="AT701" s="33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>
        <f t="shared" si="43"/>
        <v>0</v>
      </c>
      <c r="BL701" s="7"/>
      <c r="BM701" s="2"/>
    </row>
    <row r="702" spans="2:65" x14ac:dyDescent="0.25">
      <c r="B702" s="36" t="s">
        <v>1203</v>
      </c>
      <c r="C702" s="48" t="s">
        <v>886</v>
      </c>
      <c r="D702" s="38">
        <v>50000</v>
      </c>
      <c r="E702" s="3"/>
      <c r="F702" s="2"/>
      <c r="G702" s="2"/>
      <c r="H702" s="4">
        <f t="shared" si="40"/>
        <v>150000</v>
      </c>
      <c r="I702" s="38"/>
      <c r="J702" s="3"/>
      <c r="K702" s="4"/>
      <c r="L702" s="4"/>
      <c r="M702" s="38"/>
      <c r="N702" s="47"/>
      <c r="O702" s="47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>
        <f t="shared" si="41"/>
        <v>32613.349999999977</v>
      </c>
      <c r="AA702" s="3"/>
      <c r="AB702" s="3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>
        <f t="shared" si="42"/>
        <v>1000</v>
      </c>
      <c r="AS702" s="32"/>
      <c r="AT702" s="33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>
        <f t="shared" si="43"/>
        <v>0</v>
      </c>
      <c r="BL702" s="7"/>
      <c r="BM702" s="2"/>
    </row>
    <row r="703" spans="2:65" x14ac:dyDescent="0.25">
      <c r="B703" s="36" t="s">
        <v>1203</v>
      </c>
      <c r="C703" s="48" t="s">
        <v>885</v>
      </c>
      <c r="D703" s="38">
        <v>50000</v>
      </c>
      <c r="E703" s="3"/>
      <c r="F703" s="2"/>
      <c r="G703" s="2"/>
      <c r="H703" s="4">
        <f t="shared" si="40"/>
        <v>200000</v>
      </c>
      <c r="I703" s="38"/>
      <c r="J703" s="3"/>
      <c r="K703" s="4"/>
      <c r="L703" s="4"/>
      <c r="M703" s="38"/>
      <c r="N703" s="47"/>
      <c r="O703" s="47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>
        <f t="shared" si="41"/>
        <v>32613.349999999977</v>
      </c>
      <c r="AA703" s="3"/>
      <c r="AB703" s="3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>
        <f t="shared" si="42"/>
        <v>1000</v>
      </c>
      <c r="AS703" s="32"/>
      <c r="AT703" s="33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>
        <f t="shared" si="43"/>
        <v>0</v>
      </c>
      <c r="BL703" s="7"/>
      <c r="BM703" s="2"/>
    </row>
    <row r="704" spans="2:65" x14ac:dyDescent="0.25">
      <c r="B704" s="36" t="s">
        <v>1203</v>
      </c>
      <c r="C704" s="48" t="s">
        <v>1204</v>
      </c>
      <c r="D704" s="38"/>
      <c r="E704" s="3">
        <v>-200000</v>
      </c>
      <c r="F704" s="2"/>
      <c r="G704" s="2"/>
      <c r="H704" s="4">
        <f t="shared" si="40"/>
        <v>0</v>
      </c>
      <c r="I704" s="38"/>
      <c r="J704" s="3"/>
      <c r="K704" s="4"/>
      <c r="L704" s="4"/>
      <c r="M704" s="38"/>
      <c r="N704" s="47"/>
      <c r="O704" s="47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>
        <f t="shared" si="41"/>
        <v>32613.349999999977</v>
      </c>
      <c r="AA704" s="3">
        <v>0</v>
      </c>
      <c r="AB704" s="3"/>
      <c r="AC704" s="4"/>
      <c r="AD704" s="4"/>
      <c r="AE704" s="4"/>
      <c r="AF704" s="4"/>
      <c r="AG704" s="4"/>
      <c r="AH704" s="4"/>
      <c r="AI704" s="4"/>
      <c r="AJ704" s="4">
        <v>200000</v>
      </c>
      <c r="AK704" s="4"/>
      <c r="AL704" s="4"/>
      <c r="AM704" s="4"/>
      <c r="AN704" s="4"/>
      <c r="AO704" s="4"/>
      <c r="AP704" s="4"/>
      <c r="AQ704" s="4"/>
      <c r="AR704" s="4">
        <f t="shared" si="42"/>
        <v>201000</v>
      </c>
      <c r="AS704" s="32"/>
      <c r="AT704" s="33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>
        <f t="shared" si="43"/>
        <v>0</v>
      </c>
      <c r="BL704" s="7"/>
      <c r="BM704" s="2"/>
    </row>
    <row r="705" spans="2:65" x14ac:dyDescent="0.25">
      <c r="B705" s="36" t="s">
        <v>1203</v>
      </c>
      <c r="C705" s="48" t="s">
        <v>332</v>
      </c>
      <c r="D705" s="38"/>
      <c r="E705" s="3"/>
      <c r="F705" s="2"/>
      <c r="G705" s="2"/>
      <c r="H705" s="4">
        <f t="shared" si="40"/>
        <v>0</v>
      </c>
      <c r="I705" s="38"/>
      <c r="J705" s="3"/>
      <c r="K705" s="4"/>
      <c r="L705" s="4"/>
      <c r="M705" s="38"/>
      <c r="N705" s="47"/>
      <c r="O705" s="47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>
        <f t="shared" si="41"/>
        <v>32613.349999999977</v>
      </c>
      <c r="AA705" s="3"/>
      <c r="AB705" s="3">
        <v>0</v>
      </c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>
        <v>200000</v>
      </c>
      <c r="AP705" s="4"/>
      <c r="AQ705" s="4"/>
      <c r="AR705" s="4">
        <f t="shared" si="42"/>
        <v>1000</v>
      </c>
      <c r="AS705" s="32"/>
      <c r="AT705" s="33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>
        <f t="shared" si="43"/>
        <v>0</v>
      </c>
      <c r="BL705" s="7"/>
      <c r="BM705" s="2"/>
    </row>
    <row r="706" spans="2:65" x14ac:dyDescent="0.25">
      <c r="B706" s="36" t="s">
        <v>1203</v>
      </c>
      <c r="C706" s="48" t="s">
        <v>1205</v>
      </c>
      <c r="D706" s="38"/>
      <c r="E706" s="3"/>
      <c r="F706" s="2"/>
      <c r="G706" s="2"/>
      <c r="H706" s="4">
        <f t="shared" si="40"/>
        <v>0</v>
      </c>
      <c r="I706" s="38"/>
      <c r="J706" s="3"/>
      <c r="K706" s="4"/>
      <c r="L706" s="4"/>
      <c r="M706" s="38"/>
      <c r="N706" s="47"/>
      <c r="O706" s="47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>
        <f t="shared" si="41"/>
        <v>32613.349999999977</v>
      </c>
      <c r="AA706" s="3">
        <v>0</v>
      </c>
      <c r="AB706" s="3"/>
      <c r="AC706" s="4"/>
      <c r="AD706" s="4"/>
      <c r="AE706" s="4"/>
      <c r="AF706" s="4"/>
      <c r="AG706" s="4"/>
      <c r="AH706" s="4"/>
      <c r="AI706" s="4"/>
      <c r="AJ706" s="4"/>
      <c r="AK706" s="4">
        <v>128</v>
      </c>
      <c r="AL706" s="4"/>
      <c r="AM706" s="4"/>
      <c r="AN706" s="4"/>
      <c r="AO706" s="4"/>
      <c r="AP706" s="4"/>
      <c r="AQ706" s="4"/>
      <c r="AR706" s="4">
        <f t="shared" si="42"/>
        <v>1128</v>
      </c>
      <c r="AS706" s="32"/>
      <c r="AT706" s="33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>
        <f t="shared" si="43"/>
        <v>0</v>
      </c>
      <c r="BL706" s="7"/>
      <c r="BM706" s="2"/>
    </row>
    <row r="707" spans="2:65" x14ac:dyDescent="0.25">
      <c r="B707" s="36" t="s">
        <v>1206</v>
      </c>
      <c r="C707" s="48" t="s">
        <v>351</v>
      </c>
      <c r="D707" s="38"/>
      <c r="E707" s="3"/>
      <c r="F707" s="2"/>
      <c r="G707" s="2"/>
      <c r="H707" s="4">
        <f t="shared" si="40"/>
        <v>0</v>
      </c>
      <c r="I707" s="38">
        <v>0</v>
      </c>
      <c r="J707" s="3"/>
      <c r="K707" s="4"/>
      <c r="L707" s="4"/>
      <c r="M707" s="38">
        <v>785</v>
      </c>
      <c r="N707" s="47"/>
      <c r="O707" s="47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>
        <f t="shared" si="41"/>
        <v>33398.349999999977</v>
      </c>
      <c r="AA707" s="3"/>
      <c r="AB707" s="3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>
        <f t="shared" si="42"/>
        <v>1128</v>
      </c>
      <c r="AS707" s="32"/>
      <c r="AT707" s="33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>
        <f t="shared" si="43"/>
        <v>0</v>
      </c>
      <c r="BL707" s="7"/>
      <c r="BM707" s="2"/>
    </row>
    <row r="708" spans="2:65" x14ac:dyDescent="0.25">
      <c r="B708" s="36" t="s">
        <v>1206</v>
      </c>
      <c r="C708" s="48" t="s">
        <v>351</v>
      </c>
      <c r="D708" s="38"/>
      <c r="E708" s="3"/>
      <c r="F708" s="2"/>
      <c r="G708" s="2"/>
      <c r="H708" s="4">
        <f t="shared" ref="H708:H771" si="44">H707+D708+E708-G708-F708</f>
        <v>0</v>
      </c>
      <c r="I708" s="38">
        <v>0</v>
      </c>
      <c r="J708" s="3"/>
      <c r="K708" s="4"/>
      <c r="L708" s="4"/>
      <c r="M708" s="38">
        <v>362</v>
      </c>
      <c r="N708" s="47"/>
      <c r="O708" s="47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>
        <f t="shared" ref="Z708:Z771" si="45">Z707+(I708+L708+M708+N708+O708+R708+S708+T708+U708+V708)-(J708+K708+P708+Q708+W708+X708+Y708)</f>
        <v>33760.349999999977</v>
      </c>
      <c r="AA708" s="3"/>
      <c r="AB708" s="3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>
        <f t="shared" ref="AR708:AR771" si="46">AR707+(AA708+AD708+AE708+AF708+AG708+AJ708+AK708+AL708+AM708+AN708)-(AB708+AC708+AH708+AI708+AO708+AP708+AQ708)</f>
        <v>1128</v>
      </c>
      <c r="AS708" s="32"/>
      <c r="AT708" s="33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>
        <f t="shared" ref="BJ708:BJ771" si="47">BJ707+(AS708+AV708+AW708+AX708+AY708+BB708+BC708+BD708+BE708+BF708)-(AT708+AU708+AZ708+BA708+BG708+BH708+BI708)</f>
        <v>0</v>
      </c>
      <c r="BL708" s="7"/>
      <c r="BM708" s="2"/>
    </row>
    <row r="709" spans="2:65" x14ac:dyDescent="0.25">
      <c r="B709" s="36" t="s">
        <v>1207</v>
      </c>
      <c r="C709" s="48" t="s">
        <v>1186</v>
      </c>
      <c r="D709" s="38">
        <v>100000</v>
      </c>
      <c r="E709" s="3">
        <v>-100000</v>
      </c>
      <c r="F709" s="2"/>
      <c r="G709" s="2"/>
      <c r="H709" s="4">
        <f t="shared" si="44"/>
        <v>0</v>
      </c>
      <c r="I709" s="38">
        <v>0</v>
      </c>
      <c r="J709" s="3"/>
      <c r="K709" s="4"/>
      <c r="L709" s="4"/>
      <c r="M709" s="38"/>
      <c r="N709" s="47"/>
      <c r="O709" s="47"/>
      <c r="P709" s="4"/>
      <c r="Q709" s="4"/>
      <c r="R709" s="4">
        <v>100000</v>
      </c>
      <c r="S709" s="4"/>
      <c r="T709" s="4"/>
      <c r="U709" s="4"/>
      <c r="V709" s="4"/>
      <c r="W709" s="4"/>
      <c r="X709" s="4"/>
      <c r="Y709" s="4"/>
      <c r="Z709" s="4">
        <f t="shared" si="45"/>
        <v>133760.34999999998</v>
      </c>
      <c r="AA709" s="3"/>
      <c r="AB709" s="3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>
        <f t="shared" si="46"/>
        <v>1128</v>
      </c>
      <c r="AS709" s="32"/>
      <c r="AT709" s="33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>
        <f t="shared" si="47"/>
        <v>0</v>
      </c>
      <c r="BL709" s="7"/>
      <c r="BM709" s="2"/>
    </row>
    <row r="710" spans="2:65" x14ac:dyDescent="0.25">
      <c r="B710" s="36" t="s">
        <v>1208</v>
      </c>
      <c r="C710" s="48" t="s">
        <v>669</v>
      </c>
      <c r="D710" s="38"/>
      <c r="E710" s="3"/>
      <c r="F710" s="2"/>
      <c r="G710" s="2"/>
      <c r="H710" s="4">
        <f t="shared" si="44"/>
        <v>0</v>
      </c>
      <c r="I710" s="38">
        <v>250</v>
      </c>
      <c r="J710" s="3"/>
      <c r="K710" s="4"/>
      <c r="L710" s="4"/>
      <c r="M710" s="38"/>
      <c r="N710" s="47"/>
      <c r="O710" s="47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>
        <f t="shared" si="45"/>
        <v>134010.34999999998</v>
      </c>
      <c r="AA710" s="3"/>
      <c r="AB710" s="3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>
        <f t="shared" si="46"/>
        <v>1128</v>
      </c>
      <c r="AS710" s="32"/>
      <c r="AT710" s="33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>
        <f t="shared" si="47"/>
        <v>0</v>
      </c>
      <c r="BL710" s="7"/>
      <c r="BM710" s="2"/>
    </row>
    <row r="711" spans="2:65" x14ac:dyDescent="0.25">
      <c r="B711" s="36" t="s">
        <v>1208</v>
      </c>
      <c r="C711" s="48" t="s">
        <v>518</v>
      </c>
      <c r="D711" s="38"/>
      <c r="E711" s="3"/>
      <c r="F711" s="2"/>
      <c r="G711" s="2"/>
      <c r="H711" s="4">
        <f t="shared" si="44"/>
        <v>0</v>
      </c>
      <c r="I711" s="38">
        <v>250</v>
      </c>
      <c r="J711" s="3"/>
      <c r="K711" s="4"/>
      <c r="L711" s="4"/>
      <c r="M711" s="38"/>
      <c r="N711" s="47"/>
      <c r="O711" s="47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>
        <f t="shared" si="45"/>
        <v>134260.34999999998</v>
      </c>
      <c r="AA711" s="3"/>
      <c r="AB711" s="3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>
        <f t="shared" si="46"/>
        <v>1128</v>
      </c>
      <c r="AS711" s="32"/>
      <c r="AT711" s="33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>
        <f t="shared" si="47"/>
        <v>0</v>
      </c>
      <c r="BL711" s="7"/>
      <c r="BM711" s="2"/>
    </row>
    <row r="712" spans="2:65" x14ac:dyDescent="0.25">
      <c r="B712" s="36" t="s">
        <v>1208</v>
      </c>
      <c r="C712" s="48" t="s">
        <v>854</v>
      </c>
      <c r="D712" s="38"/>
      <c r="E712" s="3"/>
      <c r="F712" s="2"/>
      <c r="G712" s="2"/>
      <c r="H712" s="4">
        <f t="shared" si="44"/>
        <v>0</v>
      </c>
      <c r="I712" s="38">
        <v>1000</v>
      </c>
      <c r="J712" s="3"/>
      <c r="K712" s="4"/>
      <c r="L712" s="4"/>
      <c r="M712" s="38"/>
      <c r="N712" s="47"/>
      <c r="O712" s="47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>
        <f t="shared" si="45"/>
        <v>135260.34999999998</v>
      </c>
      <c r="AA712" s="3"/>
      <c r="AB712" s="3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>
        <f t="shared" si="46"/>
        <v>1128</v>
      </c>
      <c r="AS712" s="32"/>
      <c r="AT712" s="33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>
        <f t="shared" si="47"/>
        <v>0</v>
      </c>
      <c r="BL712" s="7"/>
      <c r="BM712" s="2"/>
    </row>
    <row r="713" spans="2:65" x14ac:dyDescent="0.25">
      <c r="B713" s="36" t="s">
        <v>1209</v>
      </c>
      <c r="C713" s="48" t="s">
        <v>1210</v>
      </c>
      <c r="D713" s="38"/>
      <c r="E713" s="3"/>
      <c r="F713" s="2"/>
      <c r="G713" s="2"/>
      <c r="H713" s="4">
        <f t="shared" si="44"/>
        <v>0</v>
      </c>
      <c r="I713" s="38"/>
      <c r="J713" s="3">
        <v>20000</v>
      </c>
      <c r="K713" s="4"/>
      <c r="L713" s="4"/>
      <c r="M713" s="38"/>
      <c r="N713" s="47"/>
      <c r="O713" s="47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>
        <f t="shared" si="45"/>
        <v>115260.34999999998</v>
      </c>
      <c r="AA713" s="3"/>
      <c r="AB713" s="3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>
        <f t="shared" si="46"/>
        <v>1128</v>
      </c>
      <c r="AS713" s="32"/>
      <c r="AT713" s="33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>
        <f t="shared" si="47"/>
        <v>0</v>
      </c>
      <c r="BL713" s="7"/>
      <c r="BM713" s="2"/>
    </row>
    <row r="714" spans="2:65" x14ac:dyDescent="0.25">
      <c r="B714" s="36" t="s">
        <v>1211</v>
      </c>
      <c r="C714" s="48" t="s">
        <v>351</v>
      </c>
      <c r="D714" s="38"/>
      <c r="E714" s="3"/>
      <c r="F714" s="2"/>
      <c r="G714" s="2"/>
      <c r="H714" s="4">
        <f t="shared" si="44"/>
        <v>0</v>
      </c>
      <c r="I714" s="38">
        <v>0</v>
      </c>
      <c r="J714" s="3"/>
      <c r="K714" s="4"/>
      <c r="L714" s="4"/>
      <c r="M714" s="38">
        <v>785</v>
      </c>
      <c r="N714" s="47"/>
      <c r="O714" s="47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>
        <f t="shared" si="45"/>
        <v>116045.34999999998</v>
      </c>
      <c r="AA714" s="3"/>
      <c r="AB714" s="3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>
        <f t="shared" si="46"/>
        <v>1128</v>
      </c>
      <c r="AS714" s="32"/>
      <c r="AT714" s="33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>
        <f t="shared" si="47"/>
        <v>0</v>
      </c>
      <c r="BL714" s="7"/>
      <c r="BM714" s="2"/>
    </row>
    <row r="715" spans="2:65" x14ac:dyDescent="0.25">
      <c r="B715" s="36" t="s">
        <v>1211</v>
      </c>
      <c r="C715" s="48" t="s">
        <v>351</v>
      </c>
      <c r="D715" s="38"/>
      <c r="E715" s="3"/>
      <c r="F715" s="2"/>
      <c r="G715" s="2"/>
      <c r="H715" s="4">
        <f t="shared" si="44"/>
        <v>0</v>
      </c>
      <c r="I715" s="38">
        <v>0</v>
      </c>
      <c r="J715" s="3"/>
      <c r="K715" s="4"/>
      <c r="L715" s="4"/>
      <c r="M715" s="38">
        <v>362</v>
      </c>
      <c r="N715" s="47"/>
      <c r="O715" s="47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>
        <f t="shared" si="45"/>
        <v>116407.34999999998</v>
      </c>
      <c r="AA715" s="3"/>
      <c r="AB715" s="3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>
        <f t="shared" si="46"/>
        <v>1128</v>
      </c>
      <c r="AS715" s="32"/>
      <c r="AT715" s="33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>
        <f t="shared" si="47"/>
        <v>0</v>
      </c>
      <c r="BL715" s="7"/>
      <c r="BM715" s="2"/>
    </row>
    <row r="716" spans="2:65" x14ac:dyDescent="0.25">
      <c r="B716" s="36" t="s">
        <v>1212</v>
      </c>
      <c r="C716" s="48" t="s">
        <v>303</v>
      </c>
      <c r="D716" s="38"/>
      <c r="E716" s="3"/>
      <c r="F716" s="2"/>
      <c r="G716" s="2"/>
      <c r="H716" s="4">
        <f t="shared" si="44"/>
        <v>0</v>
      </c>
      <c r="I716" s="38"/>
      <c r="J716" s="3">
        <v>20000</v>
      </c>
      <c r="K716" s="4"/>
      <c r="L716" s="4"/>
      <c r="M716" s="38"/>
      <c r="N716" s="47"/>
      <c r="O716" s="47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>
        <f t="shared" si="45"/>
        <v>96407.349999999977</v>
      </c>
      <c r="AA716" s="3"/>
      <c r="AB716" s="3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>
        <f t="shared" si="46"/>
        <v>1128</v>
      </c>
      <c r="AS716" s="32"/>
      <c r="AT716" s="33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>
        <f t="shared" si="47"/>
        <v>0</v>
      </c>
      <c r="BL716" s="7"/>
      <c r="BM716" s="2"/>
    </row>
    <row r="717" spans="2:65" x14ac:dyDescent="0.25">
      <c r="B717" s="36" t="s">
        <v>1214</v>
      </c>
      <c r="C717" s="48" t="s">
        <v>310</v>
      </c>
      <c r="D717" s="38"/>
      <c r="E717" s="3"/>
      <c r="F717" s="2"/>
      <c r="G717" s="2"/>
      <c r="H717" s="4">
        <f t="shared" si="44"/>
        <v>0</v>
      </c>
      <c r="I717" s="38"/>
      <c r="J717" s="3">
        <v>5000</v>
      </c>
      <c r="K717" s="4"/>
      <c r="L717" s="4"/>
      <c r="M717" s="38"/>
      <c r="N717" s="47"/>
      <c r="O717" s="47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>
        <f t="shared" si="45"/>
        <v>91407.349999999977</v>
      </c>
      <c r="AA717" s="3">
        <v>0</v>
      </c>
      <c r="AB717" s="3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>
        <f t="shared" si="46"/>
        <v>1128</v>
      </c>
      <c r="AS717" s="32"/>
      <c r="AT717" s="33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>
        <f t="shared" si="47"/>
        <v>0</v>
      </c>
      <c r="BL717" s="7">
        <v>5000</v>
      </c>
      <c r="BM717" s="2"/>
    </row>
    <row r="718" spans="2:65" x14ac:dyDescent="0.25">
      <c r="B718" s="36" t="s">
        <v>1215</v>
      </c>
      <c r="C718" s="48" t="s">
        <v>1060</v>
      </c>
      <c r="D718" s="38"/>
      <c r="E718" s="3"/>
      <c r="F718" s="2"/>
      <c r="G718" s="2"/>
      <c r="H718" s="4">
        <f t="shared" si="44"/>
        <v>0</v>
      </c>
      <c r="I718" s="38">
        <v>0</v>
      </c>
      <c r="J718" s="3">
        <v>2000</v>
      </c>
      <c r="K718" s="4"/>
      <c r="L718" s="4"/>
      <c r="M718" s="38"/>
      <c r="N718" s="47"/>
      <c r="O718" s="47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>
        <f t="shared" si="45"/>
        <v>89407.349999999977</v>
      </c>
      <c r="AA718" s="3"/>
      <c r="AB718" s="3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>
        <f t="shared" si="46"/>
        <v>1128</v>
      </c>
      <c r="AS718" s="32"/>
      <c r="AT718" s="33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>
        <f t="shared" si="47"/>
        <v>0</v>
      </c>
      <c r="BL718" s="7"/>
      <c r="BM718" s="2"/>
    </row>
    <row r="719" spans="2:65" x14ac:dyDescent="0.25">
      <c r="B719" s="36" t="s">
        <v>1215</v>
      </c>
      <c r="C719" s="48" t="s">
        <v>856</v>
      </c>
      <c r="D719" s="38"/>
      <c r="E719" s="3"/>
      <c r="F719" s="2"/>
      <c r="G719" s="2"/>
      <c r="H719" s="4">
        <f t="shared" si="44"/>
        <v>0</v>
      </c>
      <c r="I719" s="38"/>
      <c r="J719" s="3">
        <v>2000</v>
      </c>
      <c r="K719" s="4"/>
      <c r="L719" s="4"/>
      <c r="M719" s="38"/>
      <c r="N719" s="47"/>
      <c r="O719" s="47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>
        <f t="shared" si="45"/>
        <v>87407.349999999977</v>
      </c>
      <c r="AA719" s="3"/>
      <c r="AB719" s="3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>
        <f t="shared" si="46"/>
        <v>1128</v>
      </c>
      <c r="AS719" s="32"/>
      <c r="AT719" s="33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>
        <f t="shared" si="47"/>
        <v>0</v>
      </c>
      <c r="BL719" s="7"/>
      <c r="BM719" s="2"/>
    </row>
    <row r="720" spans="2:65" x14ac:dyDescent="0.25">
      <c r="B720" s="36" t="s">
        <v>1216</v>
      </c>
      <c r="C720" s="48" t="s">
        <v>1070</v>
      </c>
      <c r="D720" s="38"/>
      <c r="E720" s="3"/>
      <c r="F720" s="2"/>
      <c r="G720" s="2"/>
      <c r="H720" s="4">
        <f t="shared" si="44"/>
        <v>0</v>
      </c>
      <c r="I720" s="38"/>
      <c r="J720" s="3">
        <v>5000</v>
      </c>
      <c r="K720" s="4"/>
      <c r="L720" s="4"/>
      <c r="M720" s="38"/>
      <c r="N720" s="47"/>
      <c r="O720" s="47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>
        <f t="shared" si="45"/>
        <v>82407.349999999977</v>
      </c>
      <c r="AA720" s="3"/>
      <c r="AB720" s="3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>
        <f t="shared" si="46"/>
        <v>1128</v>
      </c>
      <c r="AS720" s="32"/>
      <c r="AT720" s="33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>
        <f t="shared" si="47"/>
        <v>0</v>
      </c>
      <c r="BL720" s="7"/>
      <c r="BM720" s="2"/>
    </row>
    <row r="721" spans="2:65" x14ac:dyDescent="0.25">
      <c r="B721" s="36" t="s">
        <v>1216</v>
      </c>
      <c r="C721" s="48" t="s">
        <v>524</v>
      </c>
      <c r="D721" s="38"/>
      <c r="E721" s="3"/>
      <c r="F721" s="2"/>
      <c r="G721" s="2"/>
      <c r="H721" s="4">
        <f t="shared" si="44"/>
        <v>0</v>
      </c>
      <c r="I721" s="38">
        <v>250</v>
      </c>
      <c r="J721" s="3"/>
      <c r="K721" s="4"/>
      <c r="L721" s="4"/>
      <c r="M721" s="38"/>
      <c r="N721" s="47"/>
      <c r="O721" s="47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>
        <f t="shared" si="45"/>
        <v>82657.349999999977</v>
      </c>
      <c r="AA721" s="3"/>
      <c r="AB721" s="3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>
        <f t="shared" si="46"/>
        <v>1128</v>
      </c>
      <c r="AS721" s="32"/>
      <c r="AT721" s="33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>
        <f t="shared" si="47"/>
        <v>0</v>
      </c>
      <c r="BL721" s="7"/>
      <c r="BM721" s="2"/>
    </row>
    <row r="722" spans="2:65" x14ac:dyDescent="0.25">
      <c r="B722" s="36" t="s">
        <v>1216</v>
      </c>
      <c r="C722" s="48" t="s">
        <v>518</v>
      </c>
      <c r="D722" s="38"/>
      <c r="E722" s="3"/>
      <c r="F722" s="2"/>
      <c r="G722" s="2"/>
      <c r="H722" s="4">
        <f t="shared" si="44"/>
        <v>0</v>
      </c>
      <c r="I722" s="38">
        <v>250</v>
      </c>
      <c r="J722" s="3"/>
      <c r="K722" s="4"/>
      <c r="L722" s="4"/>
      <c r="M722" s="38"/>
      <c r="N722" s="47"/>
      <c r="O722" s="47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>
        <f t="shared" si="45"/>
        <v>82907.349999999977</v>
      </c>
      <c r="AA722" s="3"/>
      <c r="AB722" s="3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>
        <f t="shared" si="46"/>
        <v>1128</v>
      </c>
      <c r="AS722" s="32"/>
      <c r="AT722" s="33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>
        <f t="shared" si="47"/>
        <v>0</v>
      </c>
      <c r="BL722" s="7"/>
      <c r="BM722" s="2"/>
    </row>
    <row r="723" spans="2:65" x14ac:dyDescent="0.25">
      <c r="B723" s="36" t="s">
        <v>1217</v>
      </c>
      <c r="C723" s="48" t="s">
        <v>1951</v>
      </c>
      <c r="D723" s="38"/>
      <c r="E723" s="3"/>
      <c r="F723" s="2"/>
      <c r="G723" s="2"/>
      <c r="H723" s="4">
        <f t="shared" si="44"/>
        <v>0</v>
      </c>
      <c r="I723" s="38"/>
      <c r="J723" s="3">
        <v>20000</v>
      </c>
      <c r="K723" s="4"/>
      <c r="L723" s="4"/>
      <c r="M723" s="38"/>
      <c r="N723" s="47"/>
      <c r="O723" s="47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>
        <f t="shared" si="45"/>
        <v>62907.349999999977</v>
      </c>
      <c r="AA723" s="3"/>
      <c r="AB723" s="3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>
        <f t="shared" si="46"/>
        <v>1128</v>
      </c>
      <c r="AS723" s="32"/>
      <c r="AT723" s="33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>
        <f t="shared" si="47"/>
        <v>0</v>
      </c>
      <c r="BL723" s="7">
        <v>20000</v>
      </c>
      <c r="BM723" s="2"/>
    </row>
    <row r="724" spans="2:65" x14ac:dyDescent="0.25">
      <c r="B724" s="36" t="s">
        <v>1218</v>
      </c>
      <c r="C724" s="48" t="s">
        <v>1219</v>
      </c>
      <c r="D724" s="38"/>
      <c r="E724" s="3"/>
      <c r="F724" s="2"/>
      <c r="G724" s="2"/>
      <c r="H724" s="4">
        <f t="shared" si="44"/>
        <v>0</v>
      </c>
      <c r="I724" s="38"/>
      <c r="J724" s="3">
        <v>2500</v>
      </c>
      <c r="K724" s="4"/>
      <c r="L724" s="4"/>
      <c r="M724" s="38"/>
      <c r="N724" s="47"/>
      <c r="O724" s="47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>
        <f t="shared" si="45"/>
        <v>60407.349999999977</v>
      </c>
      <c r="AA724" s="3"/>
      <c r="AB724" s="3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>
        <f t="shared" si="46"/>
        <v>1128</v>
      </c>
      <c r="AS724" s="32"/>
      <c r="AT724" s="33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>
        <f t="shared" si="47"/>
        <v>0</v>
      </c>
      <c r="BL724" s="7"/>
      <c r="BM724" s="2"/>
    </row>
    <row r="725" spans="2:65" x14ac:dyDescent="0.25">
      <c r="B725" s="36" t="s">
        <v>1220</v>
      </c>
      <c r="C725" s="48" t="s">
        <v>617</v>
      </c>
      <c r="D725" s="38"/>
      <c r="E725" s="3"/>
      <c r="F725" s="2"/>
      <c r="G725" s="2"/>
      <c r="H725" s="4">
        <f t="shared" si="44"/>
        <v>0</v>
      </c>
      <c r="I725" s="38"/>
      <c r="J725" s="3">
        <v>7500</v>
      </c>
      <c r="K725" s="4"/>
      <c r="L725" s="4"/>
      <c r="M725" s="38"/>
      <c r="N725" s="47"/>
      <c r="O725" s="47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>
        <f t="shared" si="45"/>
        <v>52907.349999999977</v>
      </c>
      <c r="AA725" s="3"/>
      <c r="AB725" s="3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>
        <f t="shared" si="46"/>
        <v>1128</v>
      </c>
      <c r="AS725" s="32"/>
      <c r="AT725" s="33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>
        <f t="shared" si="47"/>
        <v>0</v>
      </c>
      <c r="BL725" s="7"/>
      <c r="BM725" s="2"/>
    </row>
    <row r="726" spans="2:65" x14ac:dyDescent="0.25">
      <c r="B726" s="36" t="s">
        <v>1221</v>
      </c>
      <c r="C726" s="48" t="s">
        <v>1169</v>
      </c>
      <c r="D726" s="38"/>
      <c r="E726" s="3"/>
      <c r="F726" s="2"/>
      <c r="G726" s="2"/>
      <c r="H726" s="4">
        <f t="shared" si="44"/>
        <v>0</v>
      </c>
      <c r="I726" s="38"/>
      <c r="J726" s="3">
        <v>10000</v>
      </c>
      <c r="K726" s="4"/>
      <c r="L726" s="4"/>
      <c r="M726" s="38"/>
      <c r="N726" s="47"/>
      <c r="O726" s="47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>
        <f t="shared" si="45"/>
        <v>42907.349999999977</v>
      </c>
      <c r="AA726" s="3"/>
      <c r="AB726" s="3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>
        <f t="shared" si="46"/>
        <v>1128</v>
      </c>
      <c r="AS726" s="32"/>
      <c r="AT726" s="33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>
        <f t="shared" si="47"/>
        <v>0</v>
      </c>
      <c r="BL726" s="7"/>
      <c r="BM726" s="2"/>
    </row>
    <row r="727" spans="2:65" x14ac:dyDescent="0.25">
      <c r="B727" s="36" t="s">
        <v>1222</v>
      </c>
      <c r="C727" s="48" t="s">
        <v>756</v>
      </c>
      <c r="D727" s="38"/>
      <c r="E727" s="3"/>
      <c r="F727" s="2"/>
      <c r="G727" s="2"/>
      <c r="H727" s="4">
        <f t="shared" si="44"/>
        <v>0</v>
      </c>
      <c r="I727" s="38"/>
      <c r="J727" s="3">
        <v>5000</v>
      </c>
      <c r="K727" s="4"/>
      <c r="L727" s="4"/>
      <c r="M727" s="38"/>
      <c r="N727" s="47"/>
      <c r="O727" s="47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>
        <f t="shared" si="45"/>
        <v>37907.349999999977</v>
      </c>
      <c r="AA727" s="3"/>
      <c r="AB727" s="3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>
        <f t="shared" si="46"/>
        <v>1128</v>
      </c>
      <c r="AS727" s="32"/>
      <c r="AT727" s="33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>
        <f t="shared" si="47"/>
        <v>0</v>
      </c>
      <c r="BL727" s="7"/>
      <c r="BM727" s="2"/>
    </row>
    <row r="728" spans="2:65" x14ac:dyDescent="0.25">
      <c r="B728" s="36" t="s">
        <v>1223</v>
      </c>
      <c r="C728" s="48" t="s">
        <v>456</v>
      </c>
      <c r="D728" s="38">
        <v>1500</v>
      </c>
      <c r="E728" s="3"/>
      <c r="F728" s="2"/>
      <c r="G728" s="2"/>
      <c r="H728" s="4">
        <f t="shared" si="44"/>
        <v>1500</v>
      </c>
      <c r="I728" s="38"/>
      <c r="J728" s="3"/>
      <c r="K728" s="4"/>
      <c r="L728" s="4"/>
      <c r="M728" s="38"/>
      <c r="N728" s="47"/>
      <c r="O728" s="47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>
        <f t="shared" si="45"/>
        <v>37907.349999999977</v>
      </c>
      <c r="AA728" s="3"/>
      <c r="AB728" s="3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>
        <f t="shared" si="46"/>
        <v>1128</v>
      </c>
      <c r="AS728" s="32"/>
      <c r="AT728" s="33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>
        <f t="shared" si="47"/>
        <v>0</v>
      </c>
      <c r="BL728" s="7"/>
      <c r="BM728" s="2"/>
    </row>
    <row r="729" spans="2:65" x14ac:dyDescent="0.25">
      <c r="B729" s="36" t="s">
        <v>1223</v>
      </c>
      <c r="C729" s="48" t="s">
        <v>1224</v>
      </c>
      <c r="D729" s="38"/>
      <c r="E729" s="3">
        <v>0</v>
      </c>
      <c r="F729" s="2"/>
      <c r="G729" s="2">
        <v>1500</v>
      </c>
      <c r="H729" s="4">
        <f t="shared" si="44"/>
        <v>0</v>
      </c>
      <c r="I729" s="38"/>
      <c r="J729" s="3"/>
      <c r="K729" s="4"/>
      <c r="L729" s="4"/>
      <c r="M729" s="38"/>
      <c r="N729" s="47"/>
      <c r="O729" s="47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>
        <f t="shared" si="45"/>
        <v>37907.349999999977</v>
      </c>
      <c r="AA729" s="3"/>
      <c r="AB729" s="3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>
        <f t="shared" si="46"/>
        <v>1128</v>
      </c>
      <c r="AS729" s="32"/>
      <c r="AT729" s="33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>
        <f t="shared" si="47"/>
        <v>0</v>
      </c>
      <c r="BL729" s="7"/>
      <c r="BM729" s="2"/>
    </row>
    <row r="730" spans="2:65" x14ac:dyDescent="0.25">
      <c r="B730" s="36" t="s">
        <v>1223</v>
      </c>
      <c r="C730" s="48" t="s">
        <v>1167</v>
      </c>
      <c r="D730" s="38"/>
      <c r="E730" s="3"/>
      <c r="F730" s="2"/>
      <c r="G730" s="2"/>
      <c r="H730" s="4">
        <f t="shared" si="44"/>
        <v>0</v>
      </c>
      <c r="I730" s="38"/>
      <c r="J730" s="3">
        <v>1000</v>
      </c>
      <c r="K730" s="4"/>
      <c r="L730" s="4"/>
      <c r="M730" s="38"/>
      <c r="N730" s="47"/>
      <c r="O730" s="47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>
        <f t="shared" si="45"/>
        <v>36907.349999999977</v>
      </c>
      <c r="AA730" s="3"/>
      <c r="AB730" s="3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>
        <f t="shared" si="46"/>
        <v>1128</v>
      </c>
      <c r="AS730" s="32"/>
      <c r="AT730" s="33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>
        <f t="shared" si="47"/>
        <v>0</v>
      </c>
      <c r="BL730" s="7"/>
      <c r="BM730" s="2"/>
    </row>
    <row r="731" spans="2:65" x14ac:dyDescent="0.25">
      <c r="B731" s="36" t="s">
        <v>1225</v>
      </c>
      <c r="C731" s="48" t="s">
        <v>351</v>
      </c>
      <c r="D731" s="38"/>
      <c r="E731" s="3"/>
      <c r="F731" s="2"/>
      <c r="G731" s="2"/>
      <c r="H731" s="4">
        <f t="shared" si="44"/>
        <v>0</v>
      </c>
      <c r="I731" s="38"/>
      <c r="J731" s="3"/>
      <c r="K731" s="4"/>
      <c r="L731" s="4"/>
      <c r="M731" s="38"/>
      <c r="N731" s="47"/>
      <c r="O731" s="47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>
        <f t="shared" si="45"/>
        <v>36907.349999999977</v>
      </c>
      <c r="AA731" s="3">
        <v>0</v>
      </c>
      <c r="AB731" s="3"/>
      <c r="AC731" s="4"/>
      <c r="AD731" s="4">
        <v>7</v>
      </c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>
        <f t="shared" si="46"/>
        <v>1135</v>
      </c>
      <c r="AS731" s="32"/>
      <c r="AT731" s="33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>
        <f t="shared" si="47"/>
        <v>0</v>
      </c>
      <c r="BL731" s="7"/>
      <c r="BM731" s="2"/>
    </row>
    <row r="732" spans="2:65" x14ac:dyDescent="0.25">
      <c r="B732" s="36" t="s">
        <v>1226</v>
      </c>
      <c r="C732" s="48" t="s">
        <v>351</v>
      </c>
      <c r="D732" s="38"/>
      <c r="E732" s="3"/>
      <c r="F732" s="2"/>
      <c r="G732" s="2"/>
      <c r="H732" s="4">
        <f t="shared" si="44"/>
        <v>0</v>
      </c>
      <c r="I732" s="38">
        <v>0</v>
      </c>
      <c r="J732" s="3"/>
      <c r="K732" s="4"/>
      <c r="L732" s="4"/>
      <c r="M732" s="38">
        <v>785</v>
      </c>
      <c r="N732" s="47"/>
      <c r="O732" s="47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>
        <f t="shared" si="45"/>
        <v>37692.349999999977</v>
      </c>
      <c r="AA732" s="3"/>
      <c r="AB732" s="3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>
        <f t="shared" si="46"/>
        <v>1135</v>
      </c>
      <c r="AS732" s="32"/>
      <c r="AT732" s="33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>
        <f t="shared" si="47"/>
        <v>0</v>
      </c>
      <c r="BL732" s="7"/>
      <c r="BM732" s="2"/>
    </row>
    <row r="733" spans="2:65" x14ac:dyDescent="0.25">
      <c r="B733" s="36" t="s">
        <v>1226</v>
      </c>
      <c r="C733" s="48" t="s">
        <v>351</v>
      </c>
      <c r="D733" s="38"/>
      <c r="E733" s="3"/>
      <c r="F733" s="2"/>
      <c r="G733" s="2"/>
      <c r="H733" s="4">
        <f t="shared" si="44"/>
        <v>0</v>
      </c>
      <c r="I733" s="38">
        <v>0</v>
      </c>
      <c r="J733" s="3"/>
      <c r="K733" s="4"/>
      <c r="L733" s="4"/>
      <c r="M733" s="38">
        <v>362</v>
      </c>
      <c r="N733" s="47"/>
      <c r="O733" s="47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>
        <f t="shared" si="45"/>
        <v>38054.349999999977</v>
      </c>
      <c r="AA733" s="3"/>
      <c r="AB733" s="3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>
        <f t="shared" si="46"/>
        <v>1135</v>
      </c>
      <c r="AS733" s="32"/>
      <c r="AT733" s="33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>
        <f t="shared" si="47"/>
        <v>0</v>
      </c>
      <c r="BL733" s="7"/>
      <c r="BM733" s="2"/>
    </row>
    <row r="734" spans="2:65" x14ac:dyDescent="0.25">
      <c r="B734" s="36" t="s">
        <v>1226</v>
      </c>
      <c r="C734" s="48" t="s">
        <v>419</v>
      </c>
      <c r="D734" s="38"/>
      <c r="E734" s="3"/>
      <c r="F734" s="2"/>
      <c r="G734" s="2"/>
      <c r="H734" s="4">
        <f t="shared" si="44"/>
        <v>0</v>
      </c>
      <c r="I734" s="38"/>
      <c r="J734" s="3">
        <v>2000</v>
      </c>
      <c r="K734" s="4"/>
      <c r="L734" s="4"/>
      <c r="M734" s="38"/>
      <c r="N734" s="47"/>
      <c r="O734" s="47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>
        <f t="shared" si="45"/>
        <v>36054.349999999977</v>
      </c>
      <c r="AA734" s="3"/>
      <c r="AB734" s="3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>
        <f t="shared" si="46"/>
        <v>1135</v>
      </c>
      <c r="AS734" s="32"/>
      <c r="AT734" s="33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>
        <f t="shared" si="47"/>
        <v>0</v>
      </c>
      <c r="BL734" s="7"/>
      <c r="BM734" s="2"/>
    </row>
    <row r="735" spans="2:65" x14ac:dyDescent="0.25">
      <c r="B735" s="36" t="s">
        <v>1226</v>
      </c>
      <c r="C735" s="48" t="s">
        <v>1952</v>
      </c>
      <c r="D735" s="38"/>
      <c r="E735" s="3"/>
      <c r="F735" s="2"/>
      <c r="G735" s="2"/>
      <c r="H735" s="4">
        <f t="shared" si="44"/>
        <v>0</v>
      </c>
      <c r="I735" s="38"/>
      <c r="J735" s="3">
        <v>9000</v>
      </c>
      <c r="K735" s="4"/>
      <c r="L735" s="4"/>
      <c r="M735" s="38"/>
      <c r="N735" s="47"/>
      <c r="O735" s="47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>
        <f t="shared" si="45"/>
        <v>27054.349999999977</v>
      </c>
      <c r="AA735" s="3"/>
      <c r="AB735" s="3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>
        <f t="shared" si="46"/>
        <v>1135</v>
      </c>
      <c r="AS735" s="32"/>
      <c r="AT735" s="33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>
        <f t="shared" si="47"/>
        <v>0</v>
      </c>
      <c r="BL735" s="7">
        <v>9000</v>
      </c>
      <c r="BM735" s="2"/>
    </row>
    <row r="736" spans="2:65" x14ac:dyDescent="0.25">
      <c r="B736" s="36" t="s">
        <v>1227</v>
      </c>
      <c r="C736" s="48" t="s">
        <v>1779</v>
      </c>
      <c r="D736" s="38">
        <v>75000</v>
      </c>
      <c r="E736" s="3">
        <v>-75000</v>
      </c>
      <c r="F736" s="2"/>
      <c r="G736" s="2"/>
      <c r="H736" s="4">
        <f t="shared" si="44"/>
        <v>0</v>
      </c>
      <c r="I736" s="38">
        <v>0</v>
      </c>
      <c r="J736" s="3"/>
      <c r="K736" s="4"/>
      <c r="L736" s="4"/>
      <c r="M736" s="38"/>
      <c r="N736" s="47"/>
      <c r="O736" s="47"/>
      <c r="P736" s="4"/>
      <c r="Q736" s="4"/>
      <c r="R736" s="4">
        <v>75000</v>
      </c>
      <c r="S736" s="4"/>
      <c r="T736" s="4"/>
      <c r="U736" s="4"/>
      <c r="V736" s="4"/>
      <c r="W736" s="4"/>
      <c r="X736" s="4"/>
      <c r="Y736" s="4"/>
      <c r="Z736" s="4">
        <f t="shared" si="45"/>
        <v>102054.34999999998</v>
      </c>
      <c r="AA736" s="3"/>
      <c r="AB736" s="3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>
        <f t="shared" si="46"/>
        <v>1135</v>
      </c>
      <c r="AS736" s="32"/>
      <c r="AT736" s="33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>
        <f t="shared" si="47"/>
        <v>0</v>
      </c>
      <c r="BL736" s="7"/>
      <c r="BM736" s="2"/>
    </row>
    <row r="737" spans="2:65" x14ac:dyDescent="0.25">
      <c r="B737" s="36" t="s">
        <v>1227</v>
      </c>
      <c r="C737" s="48" t="s">
        <v>887</v>
      </c>
      <c r="D737" s="38">
        <v>50000</v>
      </c>
      <c r="E737" s="3">
        <v>-50000</v>
      </c>
      <c r="F737" s="2"/>
      <c r="G737" s="2"/>
      <c r="H737" s="4">
        <f t="shared" si="44"/>
        <v>0</v>
      </c>
      <c r="I737" s="38"/>
      <c r="J737" s="3"/>
      <c r="K737" s="4"/>
      <c r="L737" s="4"/>
      <c r="M737" s="38"/>
      <c r="N737" s="47"/>
      <c r="O737" s="47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>
        <f t="shared" si="45"/>
        <v>102054.34999999998</v>
      </c>
      <c r="AA737" s="3">
        <v>0</v>
      </c>
      <c r="AB737" s="3"/>
      <c r="AC737" s="4"/>
      <c r="AD737" s="4"/>
      <c r="AE737" s="4"/>
      <c r="AF737" s="4"/>
      <c r="AG737" s="4"/>
      <c r="AH737" s="4"/>
      <c r="AI737" s="4">
        <v>0</v>
      </c>
      <c r="AJ737" s="4">
        <v>50000</v>
      </c>
      <c r="AK737" s="4"/>
      <c r="AL737" s="4"/>
      <c r="AM737" s="4"/>
      <c r="AN737" s="4"/>
      <c r="AO737" s="4"/>
      <c r="AP737" s="4"/>
      <c r="AQ737" s="4"/>
      <c r="AR737" s="4">
        <f t="shared" si="46"/>
        <v>51135</v>
      </c>
      <c r="AS737" s="32"/>
      <c r="AT737" s="33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>
        <f t="shared" si="47"/>
        <v>0</v>
      </c>
      <c r="BL737" s="7"/>
      <c r="BM737" s="2"/>
    </row>
    <row r="738" spans="2:65" x14ac:dyDescent="0.25">
      <c r="B738" s="36" t="s">
        <v>1227</v>
      </c>
      <c r="C738" s="48" t="s">
        <v>456</v>
      </c>
      <c r="D738" s="38">
        <v>50000</v>
      </c>
      <c r="E738" s="3">
        <v>-50000</v>
      </c>
      <c r="F738" s="2"/>
      <c r="G738" s="2"/>
      <c r="H738" s="4">
        <f t="shared" si="44"/>
        <v>0</v>
      </c>
      <c r="I738" s="38">
        <v>0</v>
      </c>
      <c r="J738" s="3"/>
      <c r="K738" s="4"/>
      <c r="L738" s="4"/>
      <c r="M738" s="38"/>
      <c r="N738" s="47"/>
      <c r="O738" s="47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>
        <f t="shared" si="45"/>
        <v>102054.34999999998</v>
      </c>
      <c r="AA738" s="3">
        <v>0</v>
      </c>
      <c r="AB738" s="3"/>
      <c r="AC738" s="4"/>
      <c r="AD738" s="4"/>
      <c r="AE738" s="4"/>
      <c r="AF738" s="4"/>
      <c r="AG738" s="4"/>
      <c r="AH738" s="4"/>
      <c r="AI738" s="4"/>
      <c r="AJ738" s="4">
        <v>50000</v>
      </c>
      <c r="AK738" s="4"/>
      <c r="AL738" s="4"/>
      <c r="AM738" s="4"/>
      <c r="AN738" s="4"/>
      <c r="AO738" s="4"/>
      <c r="AP738" s="4"/>
      <c r="AQ738" s="4"/>
      <c r="AR738" s="4">
        <f t="shared" si="46"/>
        <v>101135</v>
      </c>
      <c r="AS738" s="32"/>
      <c r="AT738" s="33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>
        <f t="shared" si="47"/>
        <v>0</v>
      </c>
      <c r="BL738" s="7"/>
      <c r="BM738" s="2"/>
    </row>
    <row r="739" spans="2:65" x14ac:dyDescent="0.25">
      <c r="B739" s="36" t="s">
        <v>1228</v>
      </c>
      <c r="C739" s="36" t="s">
        <v>301</v>
      </c>
      <c r="D739" s="38"/>
      <c r="E739" s="3"/>
      <c r="F739" s="2"/>
      <c r="G739" s="2"/>
      <c r="H739" s="4">
        <f t="shared" si="44"/>
        <v>0</v>
      </c>
      <c r="I739" s="38"/>
      <c r="J739" s="3">
        <v>14000</v>
      </c>
      <c r="K739" s="4"/>
      <c r="L739" s="4"/>
      <c r="M739" s="38"/>
      <c r="N739" s="47"/>
      <c r="O739" s="47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>
        <f t="shared" si="45"/>
        <v>88054.349999999977</v>
      </c>
      <c r="AA739" s="3"/>
      <c r="AB739" s="3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>
        <f t="shared" si="46"/>
        <v>101135</v>
      </c>
      <c r="AS739" s="32"/>
      <c r="AT739" s="33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>
        <f t="shared" si="47"/>
        <v>0</v>
      </c>
      <c r="BL739" s="7">
        <v>14000</v>
      </c>
      <c r="BM739" s="2"/>
    </row>
    <row r="740" spans="2:65" x14ac:dyDescent="0.25">
      <c r="B740" s="36" t="s">
        <v>1228</v>
      </c>
      <c r="C740" s="36" t="s">
        <v>524</v>
      </c>
      <c r="D740" s="38"/>
      <c r="E740" s="3"/>
      <c r="F740" s="2"/>
      <c r="G740" s="2"/>
      <c r="H740" s="4">
        <f t="shared" si="44"/>
        <v>0</v>
      </c>
      <c r="I740" s="38">
        <v>250</v>
      </c>
      <c r="J740" s="3"/>
      <c r="K740" s="4"/>
      <c r="L740" s="4"/>
      <c r="M740" s="38"/>
      <c r="N740" s="47"/>
      <c r="O740" s="47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>
        <f t="shared" si="45"/>
        <v>88304.349999999977</v>
      </c>
      <c r="AA740" s="3"/>
      <c r="AB740" s="3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>
        <f t="shared" si="46"/>
        <v>101135</v>
      </c>
      <c r="AS740" s="32"/>
      <c r="AT740" s="33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>
        <f t="shared" si="47"/>
        <v>0</v>
      </c>
      <c r="BL740" s="7"/>
      <c r="BM740" s="2"/>
    </row>
    <row r="741" spans="2:65" x14ac:dyDescent="0.25">
      <c r="B741" s="36" t="s">
        <v>1228</v>
      </c>
      <c r="C741" s="36" t="s">
        <v>518</v>
      </c>
      <c r="D741" s="38"/>
      <c r="E741" s="3"/>
      <c r="F741" s="2"/>
      <c r="G741" s="2"/>
      <c r="H741" s="4">
        <f t="shared" si="44"/>
        <v>0</v>
      </c>
      <c r="I741" s="38">
        <v>250</v>
      </c>
      <c r="J741" s="3"/>
      <c r="K741" s="4"/>
      <c r="L741" s="4"/>
      <c r="M741" s="38"/>
      <c r="N741" s="47"/>
      <c r="O741" s="47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>
        <f t="shared" si="45"/>
        <v>88554.349999999977</v>
      </c>
      <c r="AA741" s="3"/>
      <c r="AB741" s="3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>
        <f t="shared" si="46"/>
        <v>101135</v>
      </c>
      <c r="AS741" s="32"/>
      <c r="AT741" s="33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>
        <f t="shared" si="47"/>
        <v>0</v>
      </c>
      <c r="BL741" s="7"/>
      <c r="BM741" s="2"/>
    </row>
    <row r="742" spans="2:65" x14ac:dyDescent="0.25">
      <c r="B742" s="36" t="s">
        <v>1229</v>
      </c>
      <c r="C742" s="36" t="s">
        <v>1954</v>
      </c>
      <c r="D742" s="38"/>
      <c r="E742" s="3"/>
      <c r="F742" s="2"/>
      <c r="G742" s="2"/>
      <c r="H742" s="4">
        <f t="shared" si="44"/>
        <v>0</v>
      </c>
      <c r="I742" s="38"/>
      <c r="J742" s="3">
        <v>3000</v>
      </c>
      <c r="K742" s="4"/>
      <c r="L742" s="4"/>
      <c r="M742" s="38"/>
      <c r="N742" s="47"/>
      <c r="O742" s="47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>
        <f t="shared" si="45"/>
        <v>85554.349999999977</v>
      </c>
      <c r="AA742" s="3"/>
      <c r="AB742" s="3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>
        <f t="shared" si="46"/>
        <v>101135</v>
      </c>
      <c r="AS742" s="32"/>
      <c r="AT742" s="33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>
        <f t="shared" si="47"/>
        <v>0</v>
      </c>
      <c r="BL742" s="7">
        <v>3000</v>
      </c>
      <c r="BM742" s="2"/>
    </row>
    <row r="743" spans="2:65" x14ac:dyDescent="0.25">
      <c r="B743" s="36" t="s">
        <v>1229</v>
      </c>
      <c r="C743" s="36" t="s">
        <v>290</v>
      </c>
      <c r="D743" s="38"/>
      <c r="E743" s="3"/>
      <c r="F743" s="2"/>
      <c r="G743" s="2"/>
      <c r="H743" s="4">
        <f t="shared" si="44"/>
        <v>0</v>
      </c>
      <c r="I743" s="38"/>
      <c r="J743" s="3">
        <v>0</v>
      </c>
      <c r="K743" s="4">
        <v>28</v>
      </c>
      <c r="L743" s="4"/>
      <c r="M743" s="38"/>
      <c r="N743" s="47"/>
      <c r="O743" s="47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>
        <f t="shared" si="45"/>
        <v>85526.349999999977</v>
      </c>
      <c r="AA743" s="3"/>
      <c r="AB743" s="3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>
        <f t="shared" si="46"/>
        <v>101135</v>
      </c>
      <c r="AS743" s="32"/>
      <c r="AT743" s="33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>
        <f t="shared" si="47"/>
        <v>0</v>
      </c>
      <c r="BL743" s="7"/>
      <c r="BM743" s="2"/>
    </row>
    <row r="744" spans="2:65" x14ac:dyDescent="0.25">
      <c r="B744" s="36" t="s">
        <v>1229</v>
      </c>
      <c r="C744" s="36" t="s">
        <v>1232</v>
      </c>
      <c r="D744" s="38"/>
      <c r="E744" s="3"/>
      <c r="F744" s="2"/>
      <c r="G744" s="2"/>
      <c r="H744" s="4">
        <f t="shared" si="44"/>
        <v>0</v>
      </c>
      <c r="I744" s="38">
        <v>0</v>
      </c>
      <c r="J744" s="3"/>
      <c r="K744" s="4"/>
      <c r="L744" s="4"/>
      <c r="M744" s="38"/>
      <c r="N744" s="47"/>
      <c r="O744" s="47"/>
      <c r="P744" s="4"/>
      <c r="Q744" s="4"/>
      <c r="R744" s="4"/>
      <c r="S744" s="4"/>
      <c r="T744" s="38">
        <v>160710</v>
      </c>
      <c r="U744" s="47"/>
      <c r="V744" s="47"/>
      <c r="W744" s="4"/>
      <c r="X744" s="4"/>
      <c r="Y744" s="4"/>
      <c r="Z744" s="4">
        <f t="shared" si="45"/>
        <v>246236.34999999998</v>
      </c>
      <c r="AA744" s="3"/>
      <c r="AB744" s="3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>
        <f t="shared" si="46"/>
        <v>101135</v>
      </c>
      <c r="AS744" s="32"/>
      <c r="AT744" s="33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>
        <f t="shared" si="47"/>
        <v>0</v>
      </c>
      <c r="BL744" s="7"/>
      <c r="BM744" s="2"/>
    </row>
    <row r="745" spans="2:65" x14ac:dyDescent="0.25">
      <c r="B745" s="36" t="s">
        <v>1229</v>
      </c>
      <c r="C745" s="36" t="s">
        <v>1955</v>
      </c>
      <c r="D745" s="38"/>
      <c r="E745" s="3"/>
      <c r="F745" s="2"/>
      <c r="G745" s="2"/>
      <c r="H745" s="4">
        <f t="shared" si="44"/>
        <v>0</v>
      </c>
      <c r="I745" s="38"/>
      <c r="J745" s="3">
        <v>11000</v>
      </c>
      <c r="K745" s="4"/>
      <c r="L745" s="4"/>
      <c r="M745" s="38"/>
      <c r="N745" s="47"/>
      <c r="O745" s="47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>
        <f t="shared" si="45"/>
        <v>235236.34999999998</v>
      </c>
      <c r="AA745" s="3"/>
      <c r="AB745" s="3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>
        <f t="shared" si="46"/>
        <v>101135</v>
      </c>
      <c r="AS745" s="32"/>
      <c r="AT745" s="33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>
        <f t="shared" si="47"/>
        <v>0</v>
      </c>
      <c r="BL745" s="7">
        <v>11000</v>
      </c>
      <c r="BM745" s="2"/>
    </row>
    <row r="746" spans="2:65" x14ac:dyDescent="0.25">
      <c r="B746" s="36" t="s">
        <v>1229</v>
      </c>
      <c r="C746" s="36" t="s">
        <v>1233</v>
      </c>
      <c r="D746" s="38"/>
      <c r="E746" s="3"/>
      <c r="F746" s="2"/>
      <c r="G746" s="2"/>
      <c r="H746" s="4">
        <f t="shared" si="44"/>
        <v>0</v>
      </c>
      <c r="I746" s="38">
        <v>0</v>
      </c>
      <c r="J746" s="3"/>
      <c r="K746" s="4"/>
      <c r="L746" s="4"/>
      <c r="M746" s="38"/>
      <c r="N746" s="47"/>
      <c r="O746" s="47"/>
      <c r="P746" s="4"/>
      <c r="Q746" s="4"/>
      <c r="R746" s="4"/>
      <c r="S746" s="4"/>
      <c r="T746" s="38">
        <v>76375</v>
      </c>
      <c r="U746" s="47"/>
      <c r="V746" s="47"/>
      <c r="W746" s="4"/>
      <c r="X746" s="4"/>
      <c r="Y746" s="4"/>
      <c r="Z746" s="4">
        <f t="shared" si="45"/>
        <v>311611.34999999998</v>
      </c>
      <c r="AA746" s="3"/>
      <c r="AB746" s="3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>
        <f t="shared" si="46"/>
        <v>101135</v>
      </c>
      <c r="AS746" s="32"/>
      <c r="AT746" s="33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>
        <f t="shared" si="47"/>
        <v>0</v>
      </c>
      <c r="BL746" s="7"/>
      <c r="BM746" s="2"/>
    </row>
    <row r="747" spans="2:65" x14ac:dyDescent="0.25">
      <c r="B747" s="36" t="s">
        <v>1229</v>
      </c>
      <c r="C747" s="36" t="s">
        <v>1234</v>
      </c>
      <c r="D747" s="38"/>
      <c r="E747" s="3"/>
      <c r="F747" s="2"/>
      <c r="G747" s="2"/>
      <c r="H747" s="4">
        <f t="shared" si="44"/>
        <v>0</v>
      </c>
      <c r="I747" s="38">
        <v>0</v>
      </c>
      <c r="J747" s="3"/>
      <c r="K747" s="4"/>
      <c r="L747" s="4"/>
      <c r="M747" s="38"/>
      <c r="N747" s="47"/>
      <c r="O747" s="47"/>
      <c r="P747" s="4"/>
      <c r="Q747" s="4"/>
      <c r="R747" s="4"/>
      <c r="S747" s="4"/>
      <c r="T747" s="38">
        <v>602941</v>
      </c>
      <c r="U747" s="47"/>
      <c r="V747" s="47"/>
      <c r="W747" s="4"/>
      <c r="X747" s="4"/>
      <c r="Y747" s="4"/>
      <c r="Z747" s="4">
        <f t="shared" si="45"/>
        <v>914552.35</v>
      </c>
      <c r="AA747" s="3"/>
      <c r="AB747" s="3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>
        <f t="shared" si="46"/>
        <v>101135</v>
      </c>
      <c r="AS747" s="32"/>
      <c r="AT747" s="33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>
        <f t="shared" si="47"/>
        <v>0</v>
      </c>
      <c r="BL747" s="7"/>
      <c r="BM747" s="2"/>
    </row>
    <row r="748" spans="2:65" x14ac:dyDescent="0.25">
      <c r="B748" s="36" t="s">
        <v>1229</v>
      </c>
      <c r="C748" s="36" t="s">
        <v>1235</v>
      </c>
      <c r="D748" s="38"/>
      <c r="E748" s="3"/>
      <c r="F748" s="2"/>
      <c r="G748" s="2"/>
      <c r="H748" s="4">
        <f t="shared" si="44"/>
        <v>0</v>
      </c>
      <c r="I748" s="38">
        <v>0</v>
      </c>
      <c r="J748" s="3"/>
      <c r="K748" s="4"/>
      <c r="L748" s="4"/>
      <c r="M748" s="38"/>
      <c r="N748" s="47"/>
      <c r="O748" s="47"/>
      <c r="P748" s="4"/>
      <c r="Q748" s="4"/>
      <c r="R748" s="4"/>
      <c r="S748" s="4"/>
      <c r="T748" s="38">
        <v>49748</v>
      </c>
      <c r="U748" s="47"/>
      <c r="V748" s="47"/>
      <c r="W748" s="4"/>
      <c r="X748" s="4"/>
      <c r="Y748" s="4"/>
      <c r="Z748" s="4">
        <f t="shared" si="45"/>
        <v>964300.35</v>
      </c>
      <c r="AA748" s="3"/>
      <c r="AB748" s="3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>
        <f t="shared" si="46"/>
        <v>101135</v>
      </c>
      <c r="AS748" s="32"/>
      <c r="AT748" s="33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>
        <f t="shared" si="47"/>
        <v>0</v>
      </c>
      <c r="BL748" s="7"/>
      <c r="BM748" s="2"/>
    </row>
    <row r="749" spans="2:65" x14ac:dyDescent="0.25">
      <c r="B749" s="36" t="s">
        <v>1229</v>
      </c>
      <c r="C749" s="36" t="s">
        <v>335</v>
      </c>
      <c r="D749" s="38"/>
      <c r="E749" s="3"/>
      <c r="F749" s="2"/>
      <c r="G749" s="2"/>
      <c r="H749" s="4">
        <f t="shared" si="44"/>
        <v>0</v>
      </c>
      <c r="I749" s="38"/>
      <c r="J749" s="3">
        <v>0</v>
      </c>
      <c r="K749" s="4"/>
      <c r="L749" s="4"/>
      <c r="M749" s="38"/>
      <c r="N749" s="47"/>
      <c r="O749" s="47"/>
      <c r="P749" s="4"/>
      <c r="Q749" s="4"/>
      <c r="R749" s="4"/>
      <c r="S749" s="4"/>
      <c r="T749" s="4"/>
      <c r="U749" s="4"/>
      <c r="V749" s="4"/>
      <c r="W749" s="4">
        <v>400000</v>
      </c>
      <c r="X749" s="4"/>
      <c r="Y749" s="4"/>
      <c r="Z749" s="4">
        <f t="shared" si="45"/>
        <v>564300.35</v>
      </c>
      <c r="AA749" s="3"/>
      <c r="AB749" s="3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>
        <f t="shared" si="46"/>
        <v>101135</v>
      </c>
      <c r="AS749" s="32"/>
      <c r="AT749" s="33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>
        <f t="shared" si="47"/>
        <v>0</v>
      </c>
      <c r="BL749" s="7"/>
      <c r="BM749" s="2"/>
    </row>
    <row r="750" spans="2:65" x14ac:dyDescent="0.25">
      <c r="B750" s="36" t="s">
        <v>1229</v>
      </c>
      <c r="C750" s="36" t="s">
        <v>335</v>
      </c>
      <c r="D750" s="38"/>
      <c r="E750" s="3"/>
      <c r="F750" s="2"/>
      <c r="G750" s="2"/>
      <c r="H750" s="4">
        <f t="shared" si="44"/>
        <v>0</v>
      </c>
      <c r="I750" s="38"/>
      <c r="J750" s="3">
        <v>0</v>
      </c>
      <c r="K750" s="4"/>
      <c r="L750" s="4"/>
      <c r="M750" s="38"/>
      <c r="N750" s="47"/>
      <c r="O750" s="47"/>
      <c r="P750" s="4"/>
      <c r="Q750" s="4"/>
      <c r="R750" s="4"/>
      <c r="S750" s="4"/>
      <c r="T750" s="4"/>
      <c r="U750" s="4"/>
      <c r="V750" s="4"/>
      <c r="W750" s="4">
        <v>500000</v>
      </c>
      <c r="X750" s="4"/>
      <c r="Y750" s="4"/>
      <c r="Z750" s="4">
        <f t="shared" si="45"/>
        <v>64300.349999999977</v>
      </c>
      <c r="AA750" s="3"/>
      <c r="AB750" s="3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>
        <f t="shared" si="46"/>
        <v>101135</v>
      </c>
      <c r="AS750" s="32"/>
      <c r="AT750" s="33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>
        <f t="shared" si="47"/>
        <v>0</v>
      </c>
      <c r="BL750" s="7"/>
      <c r="BM750" s="2"/>
    </row>
    <row r="751" spans="2:65" x14ac:dyDescent="0.25">
      <c r="B751" s="36" t="s">
        <v>1229</v>
      </c>
      <c r="C751" s="36" t="s">
        <v>547</v>
      </c>
      <c r="D751" s="38"/>
      <c r="E751" s="3"/>
      <c r="F751" s="2"/>
      <c r="G751" s="2"/>
      <c r="H751" s="4">
        <f t="shared" si="44"/>
        <v>0</v>
      </c>
      <c r="I751" s="38"/>
      <c r="J751" s="3"/>
      <c r="K751" s="4"/>
      <c r="L751" s="4"/>
      <c r="M751" s="38"/>
      <c r="N751" s="47"/>
      <c r="O751" s="47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>
        <f t="shared" si="45"/>
        <v>64300.349999999977</v>
      </c>
      <c r="AA751" s="3">
        <v>0</v>
      </c>
      <c r="AB751" s="3">
        <v>0</v>
      </c>
      <c r="AC751" s="4"/>
      <c r="AD751" s="4"/>
      <c r="AE751" s="4"/>
      <c r="AF751" s="4"/>
      <c r="AG751" s="4"/>
      <c r="AH751" s="4"/>
      <c r="AI751" s="4"/>
      <c r="AJ751" s="4"/>
      <c r="AK751" s="4"/>
      <c r="AL751" s="4">
        <v>202071</v>
      </c>
      <c r="AM751" s="4"/>
      <c r="AN751" s="4"/>
      <c r="AO751" s="4"/>
      <c r="AP751" s="4"/>
      <c r="AQ751" s="4"/>
      <c r="AR751" s="4">
        <f t="shared" si="46"/>
        <v>303206</v>
      </c>
      <c r="AS751" s="32"/>
      <c r="AT751" s="33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>
        <f t="shared" si="47"/>
        <v>0</v>
      </c>
      <c r="BL751" s="7"/>
      <c r="BM751" s="2"/>
    </row>
    <row r="752" spans="2:65" x14ac:dyDescent="0.25">
      <c r="B752" s="36" t="s">
        <v>1229</v>
      </c>
      <c r="C752" s="36" t="s">
        <v>335</v>
      </c>
      <c r="D752" s="38"/>
      <c r="E752" s="3"/>
      <c r="F752" s="2"/>
      <c r="G752" s="2"/>
      <c r="H752" s="4">
        <f t="shared" si="44"/>
        <v>0</v>
      </c>
      <c r="I752" s="38"/>
      <c r="J752" s="3"/>
      <c r="K752" s="4"/>
      <c r="L752" s="4"/>
      <c r="M752" s="38"/>
      <c r="N752" s="47"/>
      <c r="O752" s="47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>
        <f t="shared" si="45"/>
        <v>64300.349999999977</v>
      </c>
      <c r="AA752" s="3"/>
      <c r="AB752" s="3">
        <v>0</v>
      </c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>
        <v>300000</v>
      </c>
      <c r="AP752" s="4"/>
      <c r="AQ752" s="4"/>
      <c r="AR752" s="4">
        <f t="shared" si="46"/>
        <v>3206</v>
      </c>
      <c r="AS752" s="32"/>
      <c r="AT752" s="33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>
        <f t="shared" si="47"/>
        <v>0</v>
      </c>
      <c r="BL752" s="7"/>
      <c r="BM752" s="2"/>
    </row>
    <row r="753" spans="2:65" x14ac:dyDescent="0.25">
      <c r="B753" s="36" t="s">
        <v>1236</v>
      </c>
      <c r="C753" s="36" t="s">
        <v>477</v>
      </c>
      <c r="D753" s="38"/>
      <c r="E753" s="3"/>
      <c r="F753" s="2"/>
      <c r="G753" s="2"/>
      <c r="H753" s="4">
        <f t="shared" si="44"/>
        <v>0</v>
      </c>
      <c r="I753" s="38">
        <v>0</v>
      </c>
      <c r="J753" s="3">
        <v>1000</v>
      </c>
      <c r="K753" s="4"/>
      <c r="L753" s="4"/>
      <c r="M753" s="38"/>
      <c r="N753" s="47"/>
      <c r="O753" s="47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>
        <f t="shared" si="45"/>
        <v>63300.349999999977</v>
      </c>
      <c r="AA753" s="3"/>
      <c r="AB753" s="47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>
        <f t="shared" si="46"/>
        <v>3206</v>
      </c>
      <c r="AS753" s="32"/>
      <c r="AT753" s="33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>
        <f t="shared" si="47"/>
        <v>0</v>
      </c>
      <c r="BL753" s="7"/>
      <c r="BM753" s="2"/>
    </row>
    <row r="754" spans="2:65" x14ac:dyDescent="0.25">
      <c r="B754" s="36" t="s">
        <v>1237</v>
      </c>
      <c r="C754" s="36" t="s">
        <v>1122</v>
      </c>
      <c r="D754" s="38"/>
      <c r="E754" s="3"/>
      <c r="F754" s="2"/>
      <c r="G754" s="2"/>
      <c r="H754" s="4">
        <f t="shared" si="44"/>
        <v>0</v>
      </c>
      <c r="I754" s="38">
        <v>5000</v>
      </c>
      <c r="J754" s="3"/>
      <c r="K754" s="4"/>
      <c r="L754" s="4"/>
      <c r="M754" s="38"/>
      <c r="N754" s="47"/>
      <c r="O754" s="47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>
        <f t="shared" si="45"/>
        <v>68300.349999999977</v>
      </c>
      <c r="AA754" s="3"/>
      <c r="AB754" s="3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>
        <f t="shared" si="46"/>
        <v>3206</v>
      </c>
      <c r="AS754" s="32"/>
      <c r="AT754" s="33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>
        <f t="shared" si="47"/>
        <v>0</v>
      </c>
      <c r="BL754" s="7"/>
      <c r="BM754" s="2"/>
    </row>
    <row r="755" spans="2:65" x14ac:dyDescent="0.25">
      <c r="B755" s="36" t="s">
        <v>1238</v>
      </c>
      <c r="C755" s="36" t="s">
        <v>351</v>
      </c>
      <c r="D755" s="38"/>
      <c r="E755" s="3"/>
      <c r="F755" s="2"/>
      <c r="G755" s="2"/>
      <c r="H755" s="4">
        <f t="shared" si="44"/>
        <v>0</v>
      </c>
      <c r="I755" s="38">
        <v>0</v>
      </c>
      <c r="J755" s="3"/>
      <c r="K755" s="4"/>
      <c r="L755" s="4"/>
      <c r="M755" s="38">
        <v>785</v>
      </c>
      <c r="N755" s="47"/>
      <c r="O755" s="47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>
        <f t="shared" si="45"/>
        <v>69085.349999999977</v>
      </c>
      <c r="AA755" s="3"/>
      <c r="AB755" s="3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>
        <f t="shared" si="46"/>
        <v>3206</v>
      </c>
      <c r="AS755" s="32"/>
      <c r="AT755" s="33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>
        <f t="shared" si="47"/>
        <v>0</v>
      </c>
      <c r="BL755" s="7"/>
      <c r="BM755" s="2"/>
    </row>
    <row r="756" spans="2:65" x14ac:dyDescent="0.25">
      <c r="B756" s="36" t="s">
        <v>1239</v>
      </c>
      <c r="C756" s="36" t="s">
        <v>232</v>
      </c>
      <c r="D756" s="38"/>
      <c r="E756" s="3"/>
      <c r="F756" s="2"/>
      <c r="G756" s="2"/>
      <c r="H756" s="4">
        <f t="shared" si="44"/>
        <v>0</v>
      </c>
      <c r="I756" s="38">
        <v>0</v>
      </c>
      <c r="J756" s="3"/>
      <c r="K756" s="4"/>
      <c r="L756" s="4"/>
      <c r="M756" s="38">
        <v>458</v>
      </c>
      <c r="N756" s="47"/>
      <c r="O756" s="47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>
        <f t="shared" si="45"/>
        <v>69543.349999999977</v>
      </c>
      <c r="AA756" s="3"/>
      <c r="AB756" s="3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>
        <f t="shared" si="46"/>
        <v>3206</v>
      </c>
      <c r="AS756" s="32"/>
      <c r="AT756" s="33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>
        <f t="shared" si="47"/>
        <v>0</v>
      </c>
      <c r="BL756" s="7"/>
      <c r="BM756" s="2"/>
    </row>
    <row r="757" spans="2:65" x14ac:dyDescent="0.25">
      <c r="B757" s="36" t="s">
        <v>1240</v>
      </c>
      <c r="C757" s="36" t="s">
        <v>1952</v>
      </c>
      <c r="D757" s="38"/>
      <c r="E757" s="3"/>
      <c r="F757" s="2"/>
      <c r="G757" s="2"/>
      <c r="H757" s="4">
        <f t="shared" si="44"/>
        <v>0</v>
      </c>
      <c r="I757" s="38"/>
      <c r="J757" s="3">
        <v>3000</v>
      </c>
      <c r="K757" s="4"/>
      <c r="L757" s="4"/>
      <c r="M757" s="38"/>
      <c r="N757" s="47"/>
      <c r="O757" s="47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>
        <f t="shared" si="45"/>
        <v>66543.349999999977</v>
      </c>
      <c r="AA757" s="3"/>
      <c r="AB757" s="3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>
        <f t="shared" si="46"/>
        <v>3206</v>
      </c>
      <c r="AS757" s="32"/>
      <c r="AT757" s="33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>
        <f t="shared" si="47"/>
        <v>0</v>
      </c>
      <c r="BL757" s="7">
        <v>3000</v>
      </c>
      <c r="BM757" s="2"/>
    </row>
    <row r="758" spans="2:65" x14ac:dyDescent="0.25">
      <c r="B758" s="36" t="s">
        <v>1241</v>
      </c>
      <c r="C758" s="36" t="s">
        <v>518</v>
      </c>
      <c r="D758" s="38"/>
      <c r="E758" s="3"/>
      <c r="F758" s="2"/>
      <c r="G758" s="2"/>
      <c r="H758" s="4">
        <f t="shared" si="44"/>
        <v>0</v>
      </c>
      <c r="I758" s="38">
        <v>250</v>
      </c>
      <c r="J758" s="3"/>
      <c r="K758" s="4"/>
      <c r="L758" s="4"/>
      <c r="M758" s="38"/>
      <c r="N758" s="47"/>
      <c r="O758" s="47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>
        <f t="shared" si="45"/>
        <v>66793.349999999977</v>
      </c>
      <c r="AA758" s="3"/>
      <c r="AB758" s="3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>
        <f t="shared" si="46"/>
        <v>3206</v>
      </c>
      <c r="AS758" s="32"/>
      <c r="AT758" s="33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>
        <f t="shared" si="47"/>
        <v>0</v>
      </c>
      <c r="BL758" s="7"/>
      <c r="BM758" s="2"/>
    </row>
    <row r="759" spans="2:65" x14ac:dyDescent="0.25">
      <c r="B759" s="36" t="s">
        <v>1242</v>
      </c>
      <c r="C759" s="36" t="s">
        <v>351</v>
      </c>
      <c r="D759" s="38"/>
      <c r="E759" s="3"/>
      <c r="F759" s="2"/>
      <c r="G759" s="2"/>
      <c r="H759" s="4">
        <f t="shared" si="44"/>
        <v>0</v>
      </c>
      <c r="I759" s="38">
        <v>0</v>
      </c>
      <c r="J759" s="3"/>
      <c r="K759" s="4"/>
      <c r="L759" s="4"/>
      <c r="M759" s="38">
        <v>785</v>
      </c>
      <c r="N759" s="47"/>
      <c r="O759" s="47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>
        <f t="shared" si="45"/>
        <v>67578.349999999977</v>
      </c>
      <c r="AA759" s="3"/>
      <c r="AB759" s="3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>
        <f t="shared" si="46"/>
        <v>3206</v>
      </c>
      <c r="AS759" s="32"/>
      <c r="AT759" s="33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>
        <f t="shared" si="47"/>
        <v>0</v>
      </c>
      <c r="BL759" s="7"/>
      <c r="BM759" s="2"/>
    </row>
    <row r="760" spans="2:65" x14ac:dyDescent="0.25">
      <c r="B760" s="36" t="s">
        <v>1243</v>
      </c>
      <c r="C760" s="36" t="s">
        <v>886</v>
      </c>
      <c r="D760" s="38">
        <v>45000</v>
      </c>
      <c r="E760" s="3">
        <v>-45000</v>
      </c>
      <c r="F760" s="2"/>
      <c r="G760" s="2"/>
      <c r="H760" s="4">
        <f t="shared" si="44"/>
        <v>0</v>
      </c>
      <c r="I760" s="38">
        <v>0</v>
      </c>
      <c r="J760" s="3"/>
      <c r="K760" s="4"/>
      <c r="L760" s="4"/>
      <c r="M760" s="38"/>
      <c r="N760" s="47"/>
      <c r="O760" s="47"/>
      <c r="P760" s="4"/>
      <c r="Q760" s="4"/>
      <c r="R760" s="4">
        <v>45000</v>
      </c>
      <c r="S760" s="4"/>
      <c r="T760" s="4"/>
      <c r="U760" s="4"/>
      <c r="V760" s="4"/>
      <c r="W760" s="4"/>
      <c r="X760" s="4"/>
      <c r="Y760" s="4"/>
      <c r="Z760" s="4">
        <f t="shared" si="45"/>
        <v>112578.34999999998</v>
      </c>
      <c r="AA760" s="3"/>
      <c r="AB760" s="3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>
        <f t="shared" si="46"/>
        <v>3206</v>
      </c>
      <c r="AS760" s="32"/>
      <c r="AT760" s="33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>
        <f t="shared" si="47"/>
        <v>0</v>
      </c>
      <c r="BL760" s="7"/>
      <c r="BM760" s="2"/>
    </row>
    <row r="761" spans="2:65" x14ac:dyDescent="0.25">
      <c r="B761" s="36" t="s">
        <v>1244</v>
      </c>
      <c r="C761" s="36" t="s">
        <v>524</v>
      </c>
      <c r="D761" s="38"/>
      <c r="E761" s="3"/>
      <c r="F761" s="2"/>
      <c r="G761" s="2"/>
      <c r="H761" s="4">
        <f t="shared" si="44"/>
        <v>0</v>
      </c>
      <c r="I761" s="38">
        <v>250</v>
      </c>
      <c r="J761" s="3"/>
      <c r="K761" s="4"/>
      <c r="L761" s="4"/>
      <c r="M761" s="3"/>
      <c r="N761" s="3"/>
      <c r="O761" s="3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>
        <f t="shared" si="45"/>
        <v>112828.34999999998</v>
      </c>
      <c r="AA761" s="3"/>
      <c r="AB761" s="3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>
        <f t="shared" si="46"/>
        <v>3206</v>
      </c>
      <c r="AS761" s="32"/>
      <c r="AT761" s="33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>
        <f t="shared" si="47"/>
        <v>0</v>
      </c>
      <c r="BL761" s="7"/>
      <c r="BM761" s="2"/>
    </row>
    <row r="762" spans="2:65" x14ac:dyDescent="0.25">
      <c r="B762" s="36" t="s">
        <v>1244</v>
      </c>
      <c r="C762" s="36" t="s">
        <v>518</v>
      </c>
      <c r="D762" s="38"/>
      <c r="E762" s="3"/>
      <c r="F762" s="2"/>
      <c r="G762" s="2"/>
      <c r="H762" s="4">
        <f t="shared" si="44"/>
        <v>0</v>
      </c>
      <c r="I762" s="38">
        <v>250</v>
      </c>
      <c r="J762" s="3"/>
      <c r="K762" s="4"/>
      <c r="L762" s="4"/>
      <c r="M762" s="3"/>
      <c r="N762" s="3"/>
      <c r="O762" s="3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>
        <f t="shared" si="45"/>
        <v>113078.34999999998</v>
      </c>
      <c r="AA762" s="3"/>
      <c r="AB762" s="3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>
        <f t="shared" si="46"/>
        <v>3206</v>
      </c>
      <c r="AS762" s="32"/>
      <c r="AT762" s="33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>
        <f t="shared" si="47"/>
        <v>0</v>
      </c>
      <c r="BL762" s="7"/>
      <c r="BM762" s="2"/>
    </row>
    <row r="763" spans="2:65" x14ac:dyDescent="0.25">
      <c r="B763" s="36" t="s">
        <v>1245</v>
      </c>
      <c r="C763" s="36" t="s">
        <v>335</v>
      </c>
      <c r="D763" s="38"/>
      <c r="E763" s="3"/>
      <c r="F763" s="2"/>
      <c r="G763" s="2"/>
      <c r="H763" s="4">
        <f t="shared" si="44"/>
        <v>0</v>
      </c>
      <c r="I763" s="38"/>
      <c r="J763" s="3">
        <v>0</v>
      </c>
      <c r="K763" s="4"/>
      <c r="L763" s="4"/>
      <c r="M763" s="3"/>
      <c r="N763" s="3"/>
      <c r="O763" s="3"/>
      <c r="P763" s="4"/>
      <c r="Q763" s="4"/>
      <c r="R763" s="4"/>
      <c r="S763" s="4"/>
      <c r="T763" s="4"/>
      <c r="U763" s="4"/>
      <c r="V763" s="4"/>
      <c r="W763" s="4">
        <v>112000</v>
      </c>
      <c r="X763" s="4"/>
      <c r="Y763" s="4"/>
      <c r="Z763" s="4">
        <f t="shared" si="45"/>
        <v>1078.3499999999767</v>
      </c>
      <c r="AA763" s="3"/>
      <c r="AB763" s="3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>
        <f t="shared" si="46"/>
        <v>3206</v>
      </c>
      <c r="AS763" s="32"/>
      <c r="AT763" s="33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>
        <f t="shared" si="47"/>
        <v>0</v>
      </c>
      <c r="BL763" s="7"/>
      <c r="BM763" s="2"/>
    </row>
    <row r="764" spans="2:65" x14ac:dyDescent="0.25">
      <c r="B764" s="36" t="s">
        <v>1246</v>
      </c>
      <c r="C764" s="36" t="s">
        <v>524</v>
      </c>
      <c r="D764" s="38"/>
      <c r="E764" s="3"/>
      <c r="F764" s="2"/>
      <c r="G764" s="2"/>
      <c r="H764" s="4">
        <f t="shared" si="44"/>
        <v>0</v>
      </c>
      <c r="I764" s="38">
        <v>250</v>
      </c>
      <c r="J764" s="3"/>
      <c r="K764" s="4"/>
      <c r="L764" s="4"/>
      <c r="M764" s="3"/>
      <c r="N764" s="3"/>
      <c r="O764" s="3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>
        <f t="shared" si="45"/>
        <v>1328.3499999999767</v>
      </c>
      <c r="AA764" s="3"/>
      <c r="AB764" s="3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>
        <f t="shared" si="46"/>
        <v>3206</v>
      </c>
      <c r="AS764" s="32"/>
      <c r="AT764" s="33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>
        <f t="shared" si="47"/>
        <v>0</v>
      </c>
      <c r="BL764" s="7"/>
      <c r="BM764" s="2"/>
    </row>
    <row r="765" spans="2:65" x14ac:dyDescent="0.25">
      <c r="B765" s="36" t="s">
        <v>1247</v>
      </c>
      <c r="C765" s="36" t="s">
        <v>351</v>
      </c>
      <c r="D765" s="38"/>
      <c r="E765" s="3"/>
      <c r="F765" s="2"/>
      <c r="G765" s="2"/>
      <c r="H765" s="4">
        <f t="shared" si="44"/>
        <v>0</v>
      </c>
      <c r="I765" s="38">
        <v>0</v>
      </c>
      <c r="J765" s="3"/>
      <c r="K765" s="4"/>
      <c r="L765" s="4"/>
      <c r="M765" s="38">
        <v>785</v>
      </c>
      <c r="N765" s="47"/>
      <c r="O765" s="47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>
        <f t="shared" si="45"/>
        <v>2113.3499999999767</v>
      </c>
      <c r="AA765" s="3"/>
      <c r="AB765" s="47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>
        <f t="shared" si="46"/>
        <v>3206</v>
      </c>
      <c r="AS765" s="32"/>
      <c r="AT765" s="33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>
        <f t="shared" si="47"/>
        <v>0</v>
      </c>
      <c r="BL765" s="7"/>
      <c r="BM765" s="2"/>
    </row>
    <row r="766" spans="2:65" x14ac:dyDescent="0.25">
      <c r="B766" s="36" t="s">
        <v>1248</v>
      </c>
      <c r="C766" s="36" t="s">
        <v>524</v>
      </c>
      <c r="D766" s="38"/>
      <c r="E766" s="3"/>
      <c r="F766" s="2"/>
      <c r="G766" s="2"/>
      <c r="H766" s="4">
        <f t="shared" si="44"/>
        <v>0</v>
      </c>
      <c r="I766" s="38">
        <v>250</v>
      </c>
      <c r="J766" s="3"/>
      <c r="K766" s="4"/>
      <c r="L766" s="4"/>
      <c r="M766" s="38"/>
      <c r="N766" s="47"/>
      <c r="O766" s="47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>
        <f t="shared" si="45"/>
        <v>2363.3499999999767</v>
      </c>
      <c r="AA766" s="3"/>
      <c r="AB766" s="47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>
        <f t="shared" si="46"/>
        <v>3206</v>
      </c>
      <c r="AS766" s="32"/>
      <c r="AT766" s="33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>
        <f t="shared" si="47"/>
        <v>0</v>
      </c>
      <c r="BL766" s="7"/>
      <c r="BM766" s="2"/>
    </row>
    <row r="767" spans="2:65" x14ac:dyDescent="0.25">
      <c r="B767" s="36" t="s">
        <v>1249</v>
      </c>
      <c r="C767" s="36" t="s">
        <v>351</v>
      </c>
      <c r="D767" s="38"/>
      <c r="E767" s="3"/>
      <c r="F767" s="2"/>
      <c r="G767" s="2"/>
      <c r="H767" s="4">
        <f t="shared" si="44"/>
        <v>0</v>
      </c>
      <c r="I767" s="38">
        <v>0</v>
      </c>
      <c r="J767" s="3"/>
      <c r="K767" s="4"/>
      <c r="L767" s="4"/>
      <c r="M767" s="38"/>
      <c r="N767" s="47"/>
      <c r="O767" s="47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>
        <f t="shared" si="45"/>
        <v>2363.3499999999767</v>
      </c>
      <c r="AA767" s="3">
        <v>0</v>
      </c>
      <c r="AB767" s="47">
        <v>0</v>
      </c>
      <c r="AC767" s="4"/>
      <c r="AD767" s="4"/>
      <c r="AE767" s="4">
        <v>7125</v>
      </c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>
        <f t="shared" si="46"/>
        <v>10331</v>
      </c>
      <c r="AS767" s="32"/>
      <c r="AT767" s="33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>
        <f t="shared" si="47"/>
        <v>0</v>
      </c>
      <c r="BL767" s="7"/>
      <c r="BM767" s="2"/>
    </row>
    <row r="768" spans="2:65" x14ac:dyDescent="0.25">
      <c r="B768" s="36" t="s">
        <v>1250</v>
      </c>
      <c r="C768" s="36" t="s">
        <v>518</v>
      </c>
      <c r="D768" s="38"/>
      <c r="E768" s="3"/>
      <c r="F768" s="2"/>
      <c r="G768" s="2"/>
      <c r="H768" s="4">
        <f t="shared" si="44"/>
        <v>0</v>
      </c>
      <c r="I768" s="38">
        <v>250</v>
      </c>
      <c r="J768" s="3"/>
      <c r="K768" s="4"/>
      <c r="L768" s="4"/>
      <c r="M768" s="3"/>
      <c r="N768" s="3"/>
      <c r="O768" s="3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>
        <f t="shared" si="45"/>
        <v>2613.3499999999767</v>
      </c>
      <c r="AA768" s="3"/>
      <c r="AB768" s="47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>
        <f t="shared" si="46"/>
        <v>10331</v>
      </c>
      <c r="AS768" s="32"/>
      <c r="AT768" s="33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>
        <f t="shared" si="47"/>
        <v>0</v>
      </c>
      <c r="BL768" s="7"/>
      <c r="BM768" s="2"/>
    </row>
    <row r="769" spans="2:65" x14ac:dyDescent="0.25">
      <c r="B769" s="36" t="s">
        <v>1251</v>
      </c>
      <c r="C769" s="36" t="s">
        <v>351</v>
      </c>
      <c r="D769" s="38"/>
      <c r="E769" s="3"/>
      <c r="F769" s="2"/>
      <c r="G769" s="2"/>
      <c r="H769" s="4">
        <f t="shared" si="44"/>
        <v>0</v>
      </c>
      <c r="I769" s="38">
        <v>0</v>
      </c>
      <c r="J769" s="3"/>
      <c r="K769" s="4"/>
      <c r="L769" s="4"/>
      <c r="M769" s="38">
        <v>9630</v>
      </c>
      <c r="N769" s="47"/>
      <c r="O769" s="47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>
        <f t="shared" si="45"/>
        <v>12243.349999999977</v>
      </c>
      <c r="AA769" s="3"/>
      <c r="AB769" s="47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>
        <f t="shared" si="46"/>
        <v>10331</v>
      </c>
      <c r="AS769" s="32"/>
      <c r="AT769" s="33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>
        <f t="shared" si="47"/>
        <v>0</v>
      </c>
      <c r="BL769" s="7"/>
      <c r="BM769" s="2"/>
    </row>
    <row r="770" spans="2:65" x14ac:dyDescent="0.25">
      <c r="B770" s="36" t="s">
        <v>1251</v>
      </c>
      <c r="C770" s="36" t="s">
        <v>351</v>
      </c>
      <c r="D770" s="38"/>
      <c r="E770" s="3"/>
      <c r="F770" s="2"/>
      <c r="G770" s="2"/>
      <c r="H770" s="4">
        <f t="shared" si="44"/>
        <v>0</v>
      </c>
      <c r="I770" s="38">
        <v>0</v>
      </c>
      <c r="J770" s="3"/>
      <c r="K770" s="4"/>
      <c r="L770" s="4"/>
      <c r="M770" s="38">
        <v>7704</v>
      </c>
      <c r="N770" s="47"/>
      <c r="O770" s="47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>
        <f t="shared" si="45"/>
        <v>19947.349999999977</v>
      </c>
      <c r="AA770" s="3"/>
      <c r="AB770" s="47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>
        <f t="shared" si="46"/>
        <v>10331</v>
      </c>
      <c r="AS770" s="32"/>
      <c r="AT770" s="33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>
        <f t="shared" si="47"/>
        <v>0</v>
      </c>
      <c r="BL770" s="7"/>
      <c r="BM770" s="2"/>
    </row>
    <row r="771" spans="2:65" x14ac:dyDescent="0.25">
      <c r="B771" s="36" t="s">
        <v>1252</v>
      </c>
      <c r="C771" s="36" t="s">
        <v>351</v>
      </c>
      <c r="D771" s="38"/>
      <c r="E771" s="3"/>
      <c r="F771" s="2"/>
      <c r="G771" s="2"/>
      <c r="H771" s="4">
        <f t="shared" si="44"/>
        <v>0</v>
      </c>
      <c r="I771" s="38">
        <v>0</v>
      </c>
      <c r="J771" s="3"/>
      <c r="K771" s="4"/>
      <c r="L771" s="4"/>
      <c r="M771" s="38">
        <v>785</v>
      </c>
      <c r="N771" s="47"/>
      <c r="O771" s="47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>
        <f t="shared" si="45"/>
        <v>20732.349999999977</v>
      </c>
      <c r="AA771" s="3"/>
      <c r="AB771" s="47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>
        <f t="shared" si="46"/>
        <v>10331</v>
      </c>
      <c r="AS771" s="32"/>
      <c r="AT771" s="33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>
        <f t="shared" si="47"/>
        <v>0</v>
      </c>
      <c r="BL771" s="7"/>
      <c r="BM771" s="2"/>
    </row>
    <row r="772" spans="2:65" x14ac:dyDescent="0.25">
      <c r="B772" s="36" t="s">
        <v>1253</v>
      </c>
      <c r="C772" s="36" t="s">
        <v>518</v>
      </c>
      <c r="D772" s="38"/>
      <c r="E772" s="3"/>
      <c r="F772" s="2"/>
      <c r="G772" s="2"/>
      <c r="H772" s="4">
        <f t="shared" ref="H772:H835" si="48">H771+D772+E772-G772-F772</f>
        <v>0</v>
      </c>
      <c r="I772" s="38">
        <v>250</v>
      </c>
      <c r="J772" s="3"/>
      <c r="K772" s="4"/>
      <c r="L772" s="4"/>
      <c r="M772" s="3"/>
      <c r="N772" s="3"/>
      <c r="O772" s="3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>
        <f t="shared" ref="Z772:Z835" si="49">Z771+(I772+L772+M772+N772+O772+R772+S772+T772+U772+V772)-(J772+K772+P772+Q772+W772+X772+Y772)</f>
        <v>20982.349999999977</v>
      </c>
      <c r="AA772" s="3"/>
      <c r="AB772" s="47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>
        <f t="shared" ref="AR772:AR835" si="50">AR771+(AA772+AD772+AE772+AF772+AG772+AJ772+AK772+AL772+AM772+AN772)-(AB772+AC772+AH772+AI772+AO772+AP772+AQ772)</f>
        <v>10331</v>
      </c>
      <c r="AS772" s="32"/>
      <c r="AT772" s="33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>
        <f t="shared" ref="BJ772:BJ835" si="51">BJ771+(AS772+AV772+AW772+AX772+AY772+BB772+BC772+BD772+BE772+BF772)-(AT772+AU772+AZ772+BA772+BG772+BH772+BI772)</f>
        <v>0</v>
      </c>
      <c r="BL772" s="7"/>
      <c r="BM772" s="2"/>
    </row>
    <row r="773" spans="2:65" x14ac:dyDescent="0.25">
      <c r="B773" s="36" t="s">
        <v>1254</v>
      </c>
      <c r="C773" s="36" t="s">
        <v>351</v>
      </c>
      <c r="D773" s="38"/>
      <c r="E773" s="3"/>
      <c r="F773" s="2"/>
      <c r="G773" s="2"/>
      <c r="H773" s="4">
        <f t="shared" si="48"/>
        <v>0</v>
      </c>
      <c r="I773" s="38">
        <v>0</v>
      </c>
      <c r="J773" s="3"/>
      <c r="K773" s="4"/>
      <c r="L773" s="4"/>
      <c r="M773" s="3">
        <v>785</v>
      </c>
      <c r="N773" s="3"/>
      <c r="O773" s="3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>
        <f t="shared" si="49"/>
        <v>21767.349999999977</v>
      </c>
      <c r="AA773" s="3"/>
      <c r="AB773" s="47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>
        <f t="shared" si="50"/>
        <v>10331</v>
      </c>
      <c r="AS773" s="32"/>
      <c r="AT773" s="33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>
        <f t="shared" si="51"/>
        <v>0</v>
      </c>
      <c r="BL773" s="7"/>
      <c r="BM773" s="2"/>
    </row>
    <row r="774" spans="2:65" x14ac:dyDescent="0.25">
      <c r="B774" s="36" t="s">
        <v>1255</v>
      </c>
      <c r="C774" s="36" t="s">
        <v>1256</v>
      </c>
      <c r="D774" s="38"/>
      <c r="E774" s="3"/>
      <c r="F774" s="2"/>
      <c r="G774" s="2"/>
      <c r="H774" s="4">
        <f t="shared" si="48"/>
        <v>0</v>
      </c>
      <c r="I774" s="38">
        <v>0</v>
      </c>
      <c r="J774" s="3">
        <v>2700</v>
      </c>
      <c r="K774" s="4"/>
      <c r="L774" s="4"/>
      <c r="M774" s="38"/>
      <c r="N774" s="47"/>
      <c r="O774" s="47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>
        <f t="shared" si="49"/>
        <v>19067.349999999977</v>
      </c>
      <c r="AA774" s="3"/>
      <c r="AB774" s="47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>
        <f t="shared" si="50"/>
        <v>10331</v>
      </c>
      <c r="AS774" s="32"/>
      <c r="AT774" s="33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>
        <f t="shared" si="51"/>
        <v>0</v>
      </c>
      <c r="BL774" s="7"/>
      <c r="BM774" s="2"/>
    </row>
    <row r="775" spans="2:65" x14ac:dyDescent="0.25">
      <c r="B775" s="36" t="s">
        <v>1257</v>
      </c>
      <c r="C775" s="36" t="s">
        <v>518</v>
      </c>
      <c r="D775" s="38"/>
      <c r="E775" s="3"/>
      <c r="F775" s="2"/>
      <c r="G775" s="2"/>
      <c r="H775" s="4">
        <f t="shared" si="48"/>
        <v>0</v>
      </c>
      <c r="I775" s="38">
        <v>250</v>
      </c>
      <c r="J775" s="3"/>
      <c r="K775" s="4"/>
      <c r="L775" s="4"/>
      <c r="M775" s="38"/>
      <c r="N775" s="47"/>
      <c r="O775" s="47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>
        <f t="shared" si="49"/>
        <v>19317.349999999977</v>
      </c>
      <c r="AA775" s="3"/>
      <c r="AB775" s="47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>
        <f t="shared" si="50"/>
        <v>10331</v>
      </c>
      <c r="AS775" s="32"/>
      <c r="AT775" s="33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>
        <f t="shared" si="51"/>
        <v>0</v>
      </c>
      <c r="BL775" s="7"/>
      <c r="BM775" s="2"/>
    </row>
    <row r="776" spans="2:65" x14ac:dyDescent="0.25">
      <c r="B776" s="36" t="s">
        <v>1258</v>
      </c>
      <c r="C776" s="36" t="s">
        <v>524</v>
      </c>
      <c r="D776" s="38"/>
      <c r="E776" s="3"/>
      <c r="F776" s="2"/>
      <c r="G776" s="2"/>
      <c r="H776" s="4">
        <f t="shared" si="48"/>
        <v>0</v>
      </c>
      <c r="I776" s="38">
        <v>500</v>
      </c>
      <c r="J776" s="3">
        <v>0</v>
      </c>
      <c r="K776" s="4"/>
      <c r="L776" s="4"/>
      <c r="M776" s="3"/>
      <c r="N776" s="3"/>
      <c r="O776" s="3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>
        <f t="shared" si="49"/>
        <v>19817.349999999977</v>
      </c>
      <c r="AA776" s="3"/>
      <c r="AB776" s="47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>
        <f t="shared" si="50"/>
        <v>10331</v>
      </c>
      <c r="AS776" s="32"/>
      <c r="AT776" s="33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>
        <f t="shared" si="51"/>
        <v>0</v>
      </c>
      <c r="BL776" s="7"/>
      <c r="BM776" s="2"/>
    </row>
    <row r="777" spans="2:65" x14ac:dyDescent="0.25">
      <c r="B777" s="36" t="s">
        <v>1259</v>
      </c>
      <c r="C777" s="36" t="s">
        <v>232</v>
      </c>
      <c r="D777" s="38"/>
      <c r="E777" s="3"/>
      <c r="F777" s="2"/>
      <c r="G777" s="2"/>
      <c r="H777" s="4">
        <f t="shared" si="48"/>
        <v>0</v>
      </c>
      <c r="I777" s="38"/>
      <c r="J777" s="3"/>
      <c r="K777" s="4"/>
      <c r="L777" s="4"/>
      <c r="M777" s="3"/>
      <c r="N777" s="3"/>
      <c r="O777" s="3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>
        <f t="shared" si="49"/>
        <v>19817.349999999977</v>
      </c>
      <c r="AA777" s="3">
        <v>0</v>
      </c>
      <c r="AB777" s="47">
        <v>0</v>
      </c>
      <c r="AC777" s="4"/>
      <c r="AD777" s="4">
        <v>92</v>
      </c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>
        <f t="shared" si="50"/>
        <v>10423</v>
      </c>
      <c r="AS777" s="32"/>
      <c r="AT777" s="33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>
        <f t="shared" si="51"/>
        <v>0</v>
      </c>
      <c r="BL777" s="7"/>
      <c r="BM777" s="2"/>
    </row>
    <row r="778" spans="2:65" x14ac:dyDescent="0.25">
      <c r="B778" s="36" t="s">
        <v>1260</v>
      </c>
      <c r="C778" s="36" t="s">
        <v>518</v>
      </c>
      <c r="D778" s="38"/>
      <c r="E778" s="3"/>
      <c r="F778" s="2"/>
      <c r="G778" s="2"/>
      <c r="H778" s="4">
        <f t="shared" si="48"/>
        <v>0</v>
      </c>
      <c r="I778" s="38">
        <v>250</v>
      </c>
      <c r="J778" s="3"/>
      <c r="K778" s="4"/>
      <c r="L778" s="4"/>
      <c r="M778" s="3"/>
      <c r="N778" s="3"/>
      <c r="O778" s="3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>
        <f t="shared" si="49"/>
        <v>20067.349999999977</v>
      </c>
      <c r="AA778" s="3"/>
      <c r="AB778" s="47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>
        <f t="shared" si="50"/>
        <v>10423</v>
      </c>
      <c r="AS778" s="32"/>
      <c r="AT778" s="33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>
        <f t="shared" si="51"/>
        <v>0</v>
      </c>
      <c r="BL778" s="7"/>
      <c r="BM778" s="2"/>
    </row>
    <row r="779" spans="2:65" x14ac:dyDescent="0.25">
      <c r="B779" s="36" t="s">
        <v>1261</v>
      </c>
      <c r="C779" s="36" t="s">
        <v>351</v>
      </c>
      <c r="D779" s="38"/>
      <c r="E779" s="3"/>
      <c r="F779" s="2"/>
      <c r="G779" s="2"/>
      <c r="H779" s="4">
        <f t="shared" si="48"/>
        <v>0</v>
      </c>
      <c r="I779" s="38"/>
      <c r="J779" s="3"/>
      <c r="K779" s="4"/>
      <c r="L779" s="4"/>
      <c r="M779" s="3"/>
      <c r="N779" s="3"/>
      <c r="O779" s="3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>
        <f t="shared" si="49"/>
        <v>20067.349999999977</v>
      </c>
      <c r="AA779" s="3">
        <v>0</v>
      </c>
      <c r="AB779" s="47"/>
      <c r="AC779" s="4"/>
      <c r="AD779" s="4"/>
      <c r="AE779" s="4">
        <v>7125</v>
      </c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>
        <f t="shared" si="50"/>
        <v>17548</v>
      </c>
      <c r="AS779" s="32"/>
      <c r="AT779" s="33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>
        <f t="shared" si="51"/>
        <v>0</v>
      </c>
      <c r="BL779" s="7"/>
      <c r="BM779" s="2"/>
    </row>
    <row r="780" spans="2:65" x14ac:dyDescent="0.25">
      <c r="B780" s="36" t="s">
        <v>1262</v>
      </c>
      <c r="C780" s="36" t="s">
        <v>524</v>
      </c>
      <c r="D780" s="38"/>
      <c r="E780" s="3"/>
      <c r="F780" s="2"/>
      <c r="G780" s="2"/>
      <c r="H780" s="4">
        <f t="shared" si="48"/>
        <v>0</v>
      </c>
      <c r="I780" s="38">
        <v>250</v>
      </c>
      <c r="J780" s="3"/>
      <c r="K780" s="4"/>
      <c r="L780" s="4"/>
      <c r="M780" s="3"/>
      <c r="N780" s="3"/>
      <c r="O780" s="3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>
        <f t="shared" si="49"/>
        <v>20317.349999999977</v>
      </c>
      <c r="AA780" s="3"/>
      <c r="AB780" s="47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>
        <f t="shared" si="50"/>
        <v>17548</v>
      </c>
      <c r="AS780" s="32"/>
      <c r="AT780" s="33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>
        <f t="shared" si="51"/>
        <v>0</v>
      </c>
      <c r="BL780" s="7"/>
      <c r="BM780" s="2"/>
    </row>
    <row r="781" spans="2:65" x14ac:dyDescent="0.25">
      <c r="B781" s="36" t="s">
        <v>1262</v>
      </c>
      <c r="C781" s="36" t="s">
        <v>1189</v>
      </c>
      <c r="D781" s="38"/>
      <c r="E781" s="3"/>
      <c r="F781" s="2"/>
      <c r="G781" s="2"/>
      <c r="H781" s="4">
        <f t="shared" si="48"/>
        <v>0</v>
      </c>
      <c r="I781" s="38">
        <v>1000</v>
      </c>
      <c r="J781" s="3"/>
      <c r="K781" s="4"/>
      <c r="L781" s="4"/>
      <c r="M781" s="3"/>
      <c r="N781" s="3"/>
      <c r="O781" s="3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>
        <f t="shared" si="49"/>
        <v>21317.349999999977</v>
      </c>
      <c r="AA781" s="3"/>
      <c r="AB781" s="47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>
        <f t="shared" si="50"/>
        <v>17548</v>
      </c>
      <c r="AS781" s="32"/>
      <c r="AT781" s="33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>
        <f t="shared" si="51"/>
        <v>0</v>
      </c>
      <c r="BL781" s="7"/>
      <c r="BM781" s="2"/>
    </row>
    <row r="782" spans="2:65" x14ac:dyDescent="0.25">
      <c r="B782" s="36" t="s">
        <v>1263</v>
      </c>
      <c r="C782" s="36" t="s">
        <v>351</v>
      </c>
      <c r="D782" s="38"/>
      <c r="E782" s="3"/>
      <c r="F782" s="2"/>
      <c r="G782" s="2"/>
      <c r="H782" s="4">
        <f t="shared" si="48"/>
        <v>0</v>
      </c>
      <c r="I782" s="38">
        <v>0</v>
      </c>
      <c r="J782" s="3"/>
      <c r="K782" s="4"/>
      <c r="L782" s="4"/>
      <c r="M782" s="3">
        <v>780</v>
      </c>
      <c r="N782" s="3"/>
      <c r="O782" s="3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>
        <f t="shared" si="49"/>
        <v>22097.349999999977</v>
      </c>
      <c r="AA782" s="3"/>
      <c r="AB782" s="47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>
        <f t="shared" si="50"/>
        <v>17548</v>
      </c>
      <c r="AS782" s="32"/>
      <c r="AT782" s="33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>
        <f t="shared" si="51"/>
        <v>0</v>
      </c>
      <c r="BL782" s="7"/>
      <c r="BM782" s="2"/>
    </row>
    <row r="783" spans="2:65" x14ac:dyDescent="0.25">
      <c r="B783" s="36" t="s">
        <v>1264</v>
      </c>
      <c r="C783" s="36" t="s">
        <v>843</v>
      </c>
      <c r="D783" s="38"/>
      <c r="E783" s="3"/>
      <c r="F783" s="2"/>
      <c r="G783" s="2"/>
      <c r="H783" s="4">
        <f t="shared" si="48"/>
        <v>0</v>
      </c>
      <c r="I783" s="38">
        <v>2000</v>
      </c>
      <c r="J783" s="3"/>
      <c r="K783" s="4"/>
      <c r="L783" s="4"/>
      <c r="M783" s="3"/>
      <c r="N783" s="3"/>
      <c r="O783" s="3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>
        <f t="shared" si="49"/>
        <v>24097.349999999977</v>
      </c>
      <c r="AA783" s="3"/>
      <c r="AB783" s="47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>
        <f t="shared" si="50"/>
        <v>17548</v>
      </c>
      <c r="AS783" s="32"/>
      <c r="AT783" s="33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>
        <f t="shared" si="51"/>
        <v>0</v>
      </c>
      <c r="BL783" s="7"/>
      <c r="BM783" s="2"/>
    </row>
    <row r="784" spans="2:65" x14ac:dyDescent="0.25">
      <c r="B784" s="36" t="s">
        <v>1264</v>
      </c>
      <c r="C784" s="36" t="s">
        <v>886</v>
      </c>
      <c r="D784" s="38"/>
      <c r="E784" s="3"/>
      <c r="F784" s="2"/>
      <c r="G784" s="2"/>
      <c r="H784" s="4">
        <f t="shared" si="48"/>
        <v>0</v>
      </c>
      <c r="I784" s="38">
        <v>10686</v>
      </c>
      <c r="J784" s="3"/>
      <c r="K784" s="4"/>
      <c r="L784" s="4"/>
      <c r="M784" s="3"/>
      <c r="N784" s="3"/>
      <c r="O784" s="3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>
        <f t="shared" si="49"/>
        <v>34783.349999999977</v>
      </c>
      <c r="AA784" s="3"/>
      <c r="AB784" s="47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>
        <f t="shared" si="50"/>
        <v>17548</v>
      </c>
      <c r="AS784" s="32"/>
      <c r="AT784" s="33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>
        <f t="shared" si="51"/>
        <v>0</v>
      </c>
      <c r="BL784" s="7"/>
      <c r="BM784" s="2"/>
    </row>
    <row r="785" spans="2:65" x14ac:dyDescent="0.25">
      <c r="B785" s="36" t="s">
        <v>1265</v>
      </c>
      <c r="C785" s="36" t="s">
        <v>232</v>
      </c>
      <c r="D785" s="38"/>
      <c r="E785" s="3"/>
      <c r="F785" s="2"/>
      <c r="G785" s="2"/>
      <c r="H785" s="4">
        <f t="shared" si="48"/>
        <v>0</v>
      </c>
      <c r="I785" s="38">
        <v>0</v>
      </c>
      <c r="J785" s="3"/>
      <c r="K785" s="4"/>
      <c r="L785" s="4">
        <v>264</v>
      </c>
      <c r="M785" s="3"/>
      <c r="N785" s="3"/>
      <c r="O785" s="3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>
        <f t="shared" si="49"/>
        <v>35047.349999999977</v>
      </c>
      <c r="AA785" s="3"/>
      <c r="AB785" s="47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>
        <f t="shared" si="50"/>
        <v>17548</v>
      </c>
      <c r="AS785" s="32"/>
      <c r="AT785" s="33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>
        <f t="shared" si="51"/>
        <v>0</v>
      </c>
      <c r="BL785" s="7"/>
      <c r="BM785" s="2"/>
    </row>
    <row r="786" spans="2:65" x14ac:dyDescent="0.25">
      <c r="B786" s="36" t="s">
        <v>1265</v>
      </c>
      <c r="C786" s="36" t="s">
        <v>232</v>
      </c>
      <c r="D786" s="38"/>
      <c r="E786" s="3"/>
      <c r="F786" s="2"/>
      <c r="G786" s="2"/>
      <c r="H786" s="4">
        <f t="shared" si="48"/>
        <v>0</v>
      </c>
      <c r="I786" s="38">
        <v>0</v>
      </c>
      <c r="J786" s="3"/>
      <c r="K786" s="4"/>
      <c r="L786" s="4">
        <v>113</v>
      </c>
      <c r="M786" s="3"/>
      <c r="N786" s="3"/>
      <c r="O786" s="3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>
        <f t="shared" si="49"/>
        <v>35160.349999999977</v>
      </c>
      <c r="AA786" s="3"/>
      <c r="AB786" s="47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>
        <f t="shared" si="50"/>
        <v>17548</v>
      </c>
      <c r="AS786" s="32"/>
      <c r="AT786" s="33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>
        <f t="shared" si="51"/>
        <v>0</v>
      </c>
      <c r="BL786" s="7"/>
      <c r="BM786" s="2"/>
    </row>
    <row r="787" spans="2:65" x14ac:dyDescent="0.25">
      <c r="B787" s="36" t="s">
        <v>1266</v>
      </c>
      <c r="C787" s="36" t="s">
        <v>518</v>
      </c>
      <c r="D787" s="38"/>
      <c r="E787" s="3"/>
      <c r="F787" s="2"/>
      <c r="G787" s="2"/>
      <c r="H787" s="4">
        <f t="shared" si="48"/>
        <v>0</v>
      </c>
      <c r="I787" s="38">
        <v>250</v>
      </c>
      <c r="J787" s="3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>
        <f t="shared" si="49"/>
        <v>35410.349999999977</v>
      </c>
      <c r="AA787" s="3"/>
      <c r="AB787" s="47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>
        <f t="shared" si="50"/>
        <v>17548</v>
      </c>
      <c r="AS787" s="32"/>
      <c r="AT787" s="33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>
        <f t="shared" si="51"/>
        <v>0</v>
      </c>
      <c r="BL787" s="7"/>
      <c r="BM787" s="2"/>
    </row>
    <row r="788" spans="2:65" x14ac:dyDescent="0.25">
      <c r="B788" s="36" t="s">
        <v>1266</v>
      </c>
      <c r="C788" s="36" t="s">
        <v>524</v>
      </c>
      <c r="D788" s="38"/>
      <c r="E788" s="3"/>
      <c r="F788" s="2"/>
      <c r="G788" s="2"/>
      <c r="H788" s="4">
        <f t="shared" si="48"/>
        <v>0</v>
      </c>
      <c r="I788" s="38">
        <v>250</v>
      </c>
      <c r="J788" s="3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>
        <f t="shared" si="49"/>
        <v>35660.349999999977</v>
      </c>
      <c r="AA788" s="3"/>
      <c r="AB788" s="47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>
        <f t="shared" si="50"/>
        <v>17548</v>
      </c>
      <c r="AS788" s="32"/>
      <c r="AT788" s="33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>
        <f t="shared" si="51"/>
        <v>0</v>
      </c>
      <c r="BL788" s="7"/>
      <c r="BM788" s="2"/>
    </row>
    <row r="789" spans="2:65" x14ac:dyDescent="0.25">
      <c r="B789" s="36" t="s">
        <v>1267</v>
      </c>
      <c r="C789" s="36" t="s">
        <v>351</v>
      </c>
      <c r="D789" s="38"/>
      <c r="E789" s="3"/>
      <c r="F789" s="2"/>
      <c r="G789" s="2"/>
      <c r="H789" s="4">
        <f t="shared" si="48"/>
        <v>0</v>
      </c>
      <c r="I789" s="38">
        <v>0</v>
      </c>
      <c r="J789" s="3"/>
      <c r="K789" s="4"/>
      <c r="L789" s="4"/>
      <c r="M789" s="4">
        <v>780</v>
      </c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>
        <f t="shared" si="49"/>
        <v>36440.349999999977</v>
      </c>
      <c r="AA789" s="3"/>
      <c r="AB789" s="47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>
        <f t="shared" si="50"/>
        <v>17548</v>
      </c>
      <c r="AS789" s="32"/>
      <c r="AT789" s="33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>
        <f t="shared" si="51"/>
        <v>0</v>
      </c>
      <c r="BL789" s="7"/>
      <c r="BM789" s="2"/>
    </row>
    <row r="790" spans="2:65" x14ac:dyDescent="0.25">
      <c r="B790" s="36" t="s">
        <v>1268</v>
      </c>
      <c r="C790" s="36" t="s">
        <v>209</v>
      </c>
      <c r="D790" s="38"/>
      <c r="E790" s="3"/>
      <c r="F790" s="2"/>
      <c r="G790" s="2"/>
      <c r="H790" s="4">
        <f t="shared" si="48"/>
        <v>0</v>
      </c>
      <c r="I790" s="38"/>
      <c r="J790" s="3"/>
      <c r="K790" s="4"/>
      <c r="L790" s="4"/>
      <c r="M790" s="4"/>
      <c r="N790" s="4"/>
      <c r="O790" s="4"/>
      <c r="P790" s="4"/>
      <c r="Q790" s="4"/>
      <c r="R790" s="4"/>
      <c r="S790" s="4"/>
      <c r="T790" s="38"/>
      <c r="U790" s="47"/>
      <c r="V790" s="47"/>
      <c r="W790" s="4"/>
      <c r="X790" s="4"/>
      <c r="Y790" s="4"/>
      <c r="Z790" s="4">
        <f t="shared" si="49"/>
        <v>36440.349999999977</v>
      </c>
      <c r="AA790" s="3">
        <v>20000</v>
      </c>
      <c r="AB790" s="47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>
        <f t="shared" si="50"/>
        <v>37548</v>
      </c>
      <c r="AS790" s="32"/>
      <c r="AT790" s="33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>
        <f t="shared" si="51"/>
        <v>0</v>
      </c>
      <c r="BL790" s="7"/>
      <c r="BM790" s="2"/>
    </row>
    <row r="791" spans="2:65" x14ac:dyDescent="0.25">
      <c r="B791" s="36" t="s">
        <v>1269</v>
      </c>
      <c r="C791" s="36" t="s">
        <v>524</v>
      </c>
      <c r="D791" s="38"/>
      <c r="E791" s="3"/>
      <c r="F791" s="2"/>
      <c r="G791" s="2"/>
      <c r="H791" s="4">
        <f t="shared" si="48"/>
        <v>0</v>
      </c>
      <c r="I791" s="38">
        <v>250</v>
      </c>
      <c r="J791" s="3"/>
      <c r="K791" s="4"/>
      <c r="L791" s="4"/>
      <c r="M791" s="4"/>
      <c r="N791" s="4"/>
      <c r="O791" s="4"/>
      <c r="P791" s="4"/>
      <c r="Q791" s="4"/>
      <c r="R791" s="4"/>
      <c r="S791" s="4"/>
      <c r="T791" s="38"/>
      <c r="U791" s="47"/>
      <c r="V791" s="47"/>
      <c r="W791" s="4"/>
      <c r="X791" s="4"/>
      <c r="Y791" s="4"/>
      <c r="Z791" s="4">
        <f t="shared" si="49"/>
        <v>36690.349999999977</v>
      </c>
      <c r="AA791" s="3"/>
      <c r="AB791" s="47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>
        <f t="shared" si="50"/>
        <v>37548</v>
      </c>
      <c r="AS791" s="32"/>
      <c r="AT791" s="33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>
        <f t="shared" si="51"/>
        <v>0</v>
      </c>
      <c r="BL791" s="7"/>
      <c r="BM791" s="2"/>
    </row>
    <row r="792" spans="2:65" x14ac:dyDescent="0.25">
      <c r="B792" s="36" t="s">
        <v>1269</v>
      </c>
      <c r="C792" s="36" t="s">
        <v>518</v>
      </c>
      <c r="D792" s="38"/>
      <c r="E792" s="3"/>
      <c r="F792" s="2"/>
      <c r="G792" s="2"/>
      <c r="H792" s="4">
        <f t="shared" si="48"/>
        <v>0</v>
      </c>
      <c r="I792" s="38">
        <v>250</v>
      </c>
      <c r="J792" s="3"/>
      <c r="K792" s="4"/>
      <c r="L792" s="4"/>
      <c r="M792" s="4"/>
      <c r="N792" s="4"/>
      <c r="O792" s="4"/>
      <c r="P792" s="4"/>
      <c r="Q792" s="4"/>
      <c r="R792" s="4"/>
      <c r="S792" s="4"/>
      <c r="T792" s="38"/>
      <c r="U792" s="47"/>
      <c r="V792" s="47"/>
      <c r="W792" s="4"/>
      <c r="X792" s="4"/>
      <c r="Y792" s="4"/>
      <c r="Z792" s="4">
        <f t="shared" si="49"/>
        <v>36940.349999999977</v>
      </c>
      <c r="AA792" s="3"/>
      <c r="AB792" s="47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>
        <f t="shared" si="50"/>
        <v>37548</v>
      </c>
      <c r="AS792" s="32"/>
      <c r="AT792" s="33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>
        <f t="shared" si="51"/>
        <v>0</v>
      </c>
      <c r="BL792" s="7"/>
      <c r="BM792" s="2"/>
    </row>
    <row r="793" spans="2:65" x14ac:dyDescent="0.25">
      <c r="B793" s="36" t="s">
        <v>1270</v>
      </c>
      <c r="C793" s="36" t="s">
        <v>351</v>
      </c>
      <c r="D793" s="38"/>
      <c r="E793" s="3"/>
      <c r="F793" s="2"/>
      <c r="G793" s="2"/>
      <c r="H793" s="4">
        <f t="shared" si="48"/>
        <v>0</v>
      </c>
      <c r="I793" s="38">
        <v>0</v>
      </c>
      <c r="J793" s="3"/>
      <c r="K793" s="4"/>
      <c r="L793" s="4"/>
      <c r="M793" s="38">
        <v>803</v>
      </c>
      <c r="N793" s="47"/>
      <c r="O793" s="47"/>
      <c r="P793" s="4"/>
      <c r="Q793" s="4"/>
      <c r="R793" s="4"/>
      <c r="S793" s="4"/>
      <c r="T793" s="38"/>
      <c r="U793" s="47"/>
      <c r="V793" s="47"/>
      <c r="W793" s="4"/>
      <c r="X793" s="4"/>
      <c r="Y793" s="4"/>
      <c r="Z793" s="4">
        <f t="shared" si="49"/>
        <v>37743.349999999977</v>
      </c>
      <c r="AA793" s="3"/>
      <c r="AB793" s="47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>
        <f t="shared" si="50"/>
        <v>37548</v>
      </c>
      <c r="AS793" s="32"/>
      <c r="AT793" s="33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>
        <f t="shared" si="51"/>
        <v>0</v>
      </c>
      <c r="BL793" s="7"/>
      <c r="BM793" s="2"/>
    </row>
    <row r="794" spans="2:65" x14ac:dyDescent="0.25">
      <c r="B794" s="36" t="s">
        <v>1270</v>
      </c>
      <c r="C794" s="36" t="s">
        <v>351</v>
      </c>
      <c r="D794" s="38"/>
      <c r="E794" s="3"/>
      <c r="F794" s="2"/>
      <c r="G794" s="2"/>
      <c r="H794" s="4">
        <f t="shared" si="48"/>
        <v>0</v>
      </c>
      <c r="I794" s="38">
        <v>0</v>
      </c>
      <c r="J794" s="3"/>
      <c r="K794" s="4"/>
      <c r="L794" s="4"/>
      <c r="M794" s="38">
        <v>9457</v>
      </c>
      <c r="N794" s="47"/>
      <c r="O794" s="47"/>
      <c r="P794" s="4"/>
      <c r="Q794" s="4"/>
      <c r="R794" s="4"/>
      <c r="S794" s="4"/>
      <c r="T794" s="38"/>
      <c r="U794" s="47"/>
      <c r="V794" s="47"/>
      <c r="W794" s="4"/>
      <c r="X794" s="4"/>
      <c r="Y794" s="4"/>
      <c r="Z794" s="4">
        <f t="shared" si="49"/>
        <v>47200.349999999977</v>
      </c>
      <c r="AA794" s="3"/>
      <c r="AB794" s="47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>
        <f t="shared" si="50"/>
        <v>37548</v>
      </c>
      <c r="AS794" s="32"/>
      <c r="AT794" s="33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>
        <f t="shared" si="51"/>
        <v>0</v>
      </c>
      <c r="BL794" s="7"/>
      <c r="BM794" s="2"/>
    </row>
    <row r="795" spans="2:65" x14ac:dyDescent="0.25">
      <c r="B795" s="36" t="s">
        <v>1270</v>
      </c>
      <c r="C795" s="36" t="s">
        <v>351</v>
      </c>
      <c r="D795" s="38"/>
      <c r="E795" s="3"/>
      <c r="F795" s="2"/>
      <c r="G795" s="2"/>
      <c r="H795" s="4">
        <f t="shared" si="48"/>
        <v>0</v>
      </c>
      <c r="I795" s="38">
        <v>0</v>
      </c>
      <c r="J795" s="3"/>
      <c r="K795" s="4"/>
      <c r="L795" s="4"/>
      <c r="M795" s="38">
        <v>11822</v>
      </c>
      <c r="N795" s="47"/>
      <c r="O795" s="47"/>
      <c r="P795" s="4"/>
      <c r="Q795" s="4"/>
      <c r="R795" s="4"/>
      <c r="S795" s="4"/>
      <c r="T795" s="38"/>
      <c r="U795" s="47"/>
      <c r="V795" s="47"/>
      <c r="W795" s="4"/>
      <c r="X795" s="4"/>
      <c r="Y795" s="4"/>
      <c r="Z795" s="4">
        <f t="shared" si="49"/>
        <v>59022.349999999977</v>
      </c>
      <c r="AA795" s="3"/>
      <c r="AB795" s="47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>
        <f t="shared" si="50"/>
        <v>37548</v>
      </c>
      <c r="AS795" s="32"/>
      <c r="AT795" s="33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>
        <f t="shared" si="51"/>
        <v>0</v>
      </c>
      <c r="BL795" s="7"/>
      <c r="BM795" s="2"/>
    </row>
    <row r="796" spans="2:65" x14ac:dyDescent="0.25">
      <c r="B796" s="36" t="s">
        <v>1270</v>
      </c>
      <c r="C796" s="36" t="s">
        <v>335</v>
      </c>
      <c r="D796" s="38"/>
      <c r="E796" s="3"/>
      <c r="F796" s="2"/>
      <c r="G796" s="2"/>
      <c r="H796" s="4">
        <f t="shared" si="48"/>
        <v>0</v>
      </c>
      <c r="I796" s="38"/>
      <c r="J796" s="3">
        <v>0</v>
      </c>
      <c r="K796" s="4"/>
      <c r="L796" s="4"/>
      <c r="M796" s="38"/>
      <c r="N796" s="47"/>
      <c r="O796" s="47"/>
      <c r="P796" s="4"/>
      <c r="Q796" s="4"/>
      <c r="R796" s="4"/>
      <c r="S796" s="4"/>
      <c r="T796" s="4"/>
      <c r="U796" s="4"/>
      <c r="V796" s="4"/>
      <c r="W796" s="4">
        <v>57500</v>
      </c>
      <c r="X796" s="4"/>
      <c r="Y796" s="4"/>
      <c r="Z796" s="4">
        <f t="shared" si="49"/>
        <v>1522.3499999999767</v>
      </c>
      <c r="AA796" s="3"/>
      <c r="AB796" s="47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>
        <f t="shared" si="50"/>
        <v>37548</v>
      </c>
      <c r="AS796" s="32"/>
      <c r="AT796" s="33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>
        <f t="shared" si="51"/>
        <v>0</v>
      </c>
      <c r="BL796" s="7"/>
      <c r="BM796" s="2"/>
    </row>
    <row r="797" spans="2:65" x14ac:dyDescent="0.25">
      <c r="B797" s="36" t="s">
        <v>1271</v>
      </c>
      <c r="C797" s="36" t="s">
        <v>351</v>
      </c>
      <c r="D797" s="38"/>
      <c r="E797" s="3"/>
      <c r="F797" s="2"/>
      <c r="G797" s="2"/>
      <c r="H797" s="4">
        <f t="shared" si="48"/>
        <v>0</v>
      </c>
      <c r="I797" s="38">
        <v>0</v>
      </c>
      <c r="J797" s="3"/>
      <c r="K797" s="4"/>
      <c r="L797" s="4"/>
      <c r="M797" s="38">
        <v>9495</v>
      </c>
      <c r="N797" s="47"/>
      <c r="O797" s="47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>
        <f t="shared" si="49"/>
        <v>11017.349999999977</v>
      </c>
      <c r="AA797" s="3"/>
      <c r="AB797" s="47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>
        <f t="shared" si="50"/>
        <v>37548</v>
      </c>
      <c r="AS797" s="32"/>
      <c r="AT797" s="33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>
        <f t="shared" si="51"/>
        <v>0</v>
      </c>
      <c r="BL797" s="7"/>
      <c r="BM797" s="2"/>
    </row>
    <row r="798" spans="2:65" x14ac:dyDescent="0.25">
      <c r="B798" s="36" t="s">
        <v>1271</v>
      </c>
      <c r="C798" s="36" t="s">
        <v>351</v>
      </c>
      <c r="D798" s="38"/>
      <c r="E798" s="3"/>
      <c r="F798" s="2"/>
      <c r="G798" s="2"/>
      <c r="H798" s="4">
        <f t="shared" si="48"/>
        <v>0</v>
      </c>
      <c r="I798" s="38">
        <v>0</v>
      </c>
      <c r="J798" s="3"/>
      <c r="K798" s="4"/>
      <c r="L798" s="4"/>
      <c r="M798" s="38">
        <v>11870</v>
      </c>
      <c r="N798" s="47"/>
      <c r="O798" s="47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>
        <f t="shared" si="49"/>
        <v>22887.349999999977</v>
      </c>
      <c r="AA798" s="3"/>
      <c r="AB798" s="47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>
        <f t="shared" si="50"/>
        <v>37548</v>
      </c>
      <c r="AS798" s="32"/>
      <c r="AT798" s="33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>
        <f t="shared" si="51"/>
        <v>0</v>
      </c>
      <c r="BL798" s="7"/>
      <c r="BM798" s="2"/>
    </row>
    <row r="799" spans="2:65" x14ac:dyDescent="0.25">
      <c r="B799" s="36" t="s">
        <v>1271</v>
      </c>
      <c r="C799" s="36" t="s">
        <v>351</v>
      </c>
      <c r="D799" s="38"/>
      <c r="E799" s="3"/>
      <c r="F799" s="2"/>
      <c r="G799" s="2"/>
      <c r="H799" s="4">
        <f t="shared" si="48"/>
        <v>0</v>
      </c>
      <c r="I799" s="38">
        <v>0</v>
      </c>
      <c r="J799" s="3"/>
      <c r="K799" s="4"/>
      <c r="L799" s="4"/>
      <c r="M799" s="38">
        <v>49</v>
      </c>
      <c r="N799" s="47"/>
      <c r="O799" s="47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>
        <f t="shared" si="49"/>
        <v>22936.349999999977</v>
      </c>
      <c r="AA799" s="3"/>
      <c r="AB799" s="3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>
        <f t="shared" si="50"/>
        <v>37548</v>
      </c>
      <c r="AS799" s="32"/>
      <c r="AT799" s="33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>
        <f t="shared" si="51"/>
        <v>0</v>
      </c>
      <c r="BL799" s="7"/>
      <c r="BM799" s="2"/>
    </row>
    <row r="800" spans="2:65" x14ac:dyDescent="0.25">
      <c r="B800" s="36" t="s">
        <v>1271</v>
      </c>
      <c r="C800" s="36" t="s">
        <v>351</v>
      </c>
      <c r="D800" s="38"/>
      <c r="E800" s="3"/>
      <c r="F800" s="2"/>
      <c r="G800" s="2"/>
      <c r="H800" s="4">
        <f t="shared" si="48"/>
        <v>0</v>
      </c>
      <c r="I800" s="38">
        <v>0</v>
      </c>
      <c r="J800" s="3"/>
      <c r="K800" s="4"/>
      <c r="L800" s="4"/>
      <c r="M800" s="38">
        <v>785</v>
      </c>
      <c r="N800" s="47"/>
      <c r="O800" s="47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>
        <f t="shared" si="49"/>
        <v>23721.349999999977</v>
      </c>
      <c r="AA800" s="3"/>
      <c r="AB800" s="3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>
        <f t="shared" si="50"/>
        <v>37548</v>
      </c>
      <c r="AS800" s="32"/>
      <c r="AT800" s="33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>
        <f t="shared" si="51"/>
        <v>0</v>
      </c>
      <c r="BL800" s="7"/>
      <c r="BM800" s="2"/>
    </row>
    <row r="801" spans="2:65" x14ac:dyDescent="0.25">
      <c r="B801" s="14" t="s">
        <v>700</v>
      </c>
      <c r="C801" s="14" t="s">
        <v>887</v>
      </c>
      <c r="D801" s="16"/>
      <c r="E801" s="17"/>
      <c r="F801" s="17"/>
      <c r="G801" s="12"/>
      <c r="H801" s="4">
        <f t="shared" si="48"/>
        <v>0</v>
      </c>
      <c r="I801" s="16">
        <v>0</v>
      </c>
      <c r="J801" s="12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>
        <f t="shared" si="49"/>
        <v>23721.349999999977</v>
      </c>
      <c r="AA801" s="12">
        <v>6500</v>
      </c>
      <c r="AB801" s="17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>
        <f t="shared" si="50"/>
        <v>44048</v>
      </c>
      <c r="AS801" s="32"/>
      <c r="AT801" s="33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>
        <f t="shared" si="51"/>
        <v>0</v>
      </c>
      <c r="BL801" s="7"/>
      <c r="BM801" s="2"/>
    </row>
    <row r="802" spans="2:65" x14ac:dyDescent="0.25">
      <c r="B802" s="14" t="s">
        <v>700</v>
      </c>
      <c r="C802" s="14" t="s">
        <v>1779</v>
      </c>
      <c r="D802" s="16"/>
      <c r="E802" s="17"/>
      <c r="F802" s="17"/>
      <c r="G802" s="12"/>
      <c r="H802" s="4">
        <f t="shared" si="48"/>
        <v>0</v>
      </c>
      <c r="I802" s="16"/>
      <c r="J802" s="12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>
        <f t="shared" si="49"/>
        <v>23721.349999999977</v>
      </c>
      <c r="AA802" s="12">
        <v>100000</v>
      </c>
      <c r="AB802" s="17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>
        <f t="shared" si="50"/>
        <v>144048</v>
      </c>
      <c r="AS802" s="32"/>
      <c r="AT802" s="33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>
        <f t="shared" si="51"/>
        <v>0</v>
      </c>
      <c r="BL802" s="7"/>
      <c r="BM802" s="2"/>
    </row>
    <row r="803" spans="2:65" x14ac:dyDescent="0.25">
      <c r="B803" s="14" t="s">
        <v>700</v>
      </c>
      <c r="C803" s="14" t="s">
        <v>456</v>
      </c>
      <c r="D803" s="16"/>
      <c r="E803" s="17"/>
      <c r="F803" s="17"/>
      <c r="G803" s="12"/>
      <c r="H803" s="4">
        <f t="shared" si="48"/>
        <v>0</v>
      </c>
      <c r="I803" s="16"/>
      <c r="J803" s="12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>
        <f t="shared" si="49"/>
        <v>23721.349999999977</v>
      </c>
      <c r="AA803" s="12">
        <v>50000</v>
      </c>
      <c r="AB803" s="17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>
        <f t="shared" si="50"/>
        <v>194048</v>
      </c>
      <c r="AS803" s="32"/>
      <c r="AT803" s="33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>
        <f t="shared" si="51"/>
        <v>0</v>
      </c>
      <c r="BL803" s="7"/>
      <c r="BM803" s="2"/>
    </row>
    <row r="804" spans="2:65" x14ac:dyDescent="0.25">
      <c r="B804" s="14" t="s">
        <v>700</v>
      </c>
      <c r="C804" s="14" t="s">
        <v>886</v>
      </c>
      <c r="D804" s="16"/>
      <c r="E804" s="17"/>
      <c r="F804" s="17"/>
      <c r="G804" s="12"/>
      <c r="H804" s="4">
        <f t="shared" si="48"/>
        <v>0</v>
      </c>
      <c r="I804" s="16"/>
      <c r="J804" s="12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>
        <f t="shared" si="49"/>
        <v>23721.349999999977</v>
      </c>
      <c r="AA804" s="12">
        <v>50000</v>
      </c>
      <c r="AB804" s="17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>
        <f t="shared" si="50"/>
        <v>244048</v>
      </c>
      <c r="AS804" s="32"/>
      <c r="AT804" s="33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>
        <f t="shared" si="51"/>
        <v>0</v>
      </c>
      <c r="BL804" s="7"/>
      <c r="BM804" s="2"/>
    </row>
    <row r="805" spans="2:65" x14ac:dyDescent="0.25">
      <c r="B805" s="14" t="s">
        <v>700</v>
      </c>
      <c r="C805" s="14" t="s">
        <v>885</v>
      </c>
      <c r="D805" s="16"/>
      <c r="E805" s="17"/>
      <c r="F805" s="17"/>
      <c r="G805" s="12"/>
      <c r="H805" s="4">
        <f t="shared" si="48"/>
        <v>0</v>
      </c>
      <c r="I805" s="16"/>
      <c r="J805" s="12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>
        <f t="shared" si="49"/>
        <v>23721.349999999977</v>
      </c>
      <c r="AA805" s="12">
        <v>50000</v>
      </c>
      <c r="AB805" s="17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>
        <f t="shared" si="50"/>
        <v>294048</v>
      </c>
      <c r="AS805" s="32"/>
      <c r="AT805" s="33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>
        <f t="shared" si="51"/>
        <v>0</v>
      </c>
      <c r="BL805" s="7"/>
      <c r="BM805" s="2"/>
    </row>
    <row r="806" spans="2:65" x14ac:dyDescent="0.25">
      <c r="B806" s="14" t="s">
        <v>700</v>
      </c>
      <c r="C806" s="14" t="s">
        <v>335</v>
      </c>
      <c r="D806" s="16"/>
      <c r="E806" s="17"/>
      <c r="F806" s="17"/>
      <c r="G806" s="12"/>
      <c r="H806" s="4">
        <f t="shared" si="48"/>
        <v>0</v>
      </c>
      <c r="I806" s="16"/>
      <c r="J806" s="12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>
        <f t="shared" si="49"/>
        <v>23721.349999999977</v>
      </c>
      <c r="AA806" s="12"/>
      <c r="AB806" s="17">
        <v>0</v>
      </c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>
        <v>290000</v>
      </c>
      <c r="AP806" s="4"/>
      <c r="AQ806" s="4"/>
      <c r="AR806" s="4">
        <f t="shared" si="50"/>
        <v>4048</v>
      </c>
      <c r="AS806" s="32"/>
      <c r="AT806" s="33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>
        <f t="shared" si="51"/>
        <v>0</v>
      </c>
      <c r="BL806" s="7"/>
      <c r="BM806" s="2"/>
    </row>
    <row r="807" spans="2:65" x14ac:dyDescent="0.25">
      <c r="B807" s="14" t="s">
        <v>702</v>
      </c>
      <c r="C807" s="14" t="s">
        <v>524</v>
      </c>
      <c r="D807" s="16"/>
      <c r="E807" s="17"/>
      <c r="F807" s="17"/>
      <c r="G807" s="12"/>
      <c r="H807" s="4">
        <f t="shared" si="48"/>
        <v>0</v>
      </c>
      <c r="I807" s="16">
        <v>250</v>
      </c>
      <c r="J807" s="12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>
        <f t="shared" si="49"/>
        <v>23971.349999999977</v>
      </c>
      <c r="AA807" s="12"/>
      <c r="AB807" s="17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>
        <f t="shared" si="50"/>
        <v>4048</v>
      </c>
      <c r="AS807" s="32"/>
      <c r="AT807" s="33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>
        <f t="shared" si="51"/>
        <v>0</v>
      </c>
      <c r="BL807" s="7"/>
      <c r="BM807" s="2"/>
    </row>
    <row r="808" spans="2:65" x14ac:dyDescent="0.25">
      <c r="B808" s="14" t="s">
        <v>703</v>
      </c>
      <c r="C808" s="14" t="s">
        <v>290</v>
      </c>
      <c r="D808" s="16"/>
      <c r="E808" s="17"/>
      <c r="F808" s="17"/>
      <c r="G808" s="12"/>
      <c r="H808" s="4">
        <f t="shared" si="48"/>
        <v>0</v>
      </c>
      <c r="I808" s="16"/>
      <c r="J808" s="12">
        <v>0</v>
      </c>
      <c r="K808" s="4">
        <v>50</v>
      </c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>
        <f t="shared" si="49"/>
        <v>23921.349999999977</v>
      </c>
      <c r="AA808" s="12"/>
      <c r="AB808" s="17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>
        <f t="shared" si="50"/>
        <v>4048</v>
      </c>
      <c r="AS808" s="32"/>
      <c r="AT808" s="33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>
        <f t="shared" si="51"/>
        <v>0</v>
      </c>
      <c r="BL808" s="7"/>
      <c r="BM808" s="2"/>
    </row>
    <row r="809" spans="2:65" x14ac:dyDescent="0.25">
      <c r="B809" s="14" t="s">
        <v>704</v>
      </c>
      <c r="C809" s="14" t="s">
        <v>518</v>
      </c>
      <c r="D809" s="16"/>
      <c r="E809" s="17"/>
      <c r="F809" s="17"/>
      <c r="G809" s="12"/>
      <c r="H809" s="4">
        <f t="shared" si="48"/>
        <v>0</v>
      </c>
      <c r="I809" s="16">
        <v>250</v>
      </c>
      <c r="J809" s="12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>
        <f t="shared" si="49"/>
        <v>24171.349999999977</v>
      </c>
      <c r="AA809" s="12"/>
      <c r="AB809" s="17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>
        <f t="shared" si="50"/>
        <v>4048</v>
      </c>
      <c r="AS809" s="32"/>
      <c r="AT809" s="33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>
        <f t="shared" si="51"/>
        <v>0</v>
      </c>
      <c r="BL809" s="7"/>
      <c r="BM809" s="2"/>
    </row>
    <row r="810" spans="2:65" x14ac:dyDescent="0.25">
      <c r="B810" s="14" t="s">
        <v>704</v>
      </c>
      <c r="C810" s="14" t="s">
        <v>351</v>
      </c>
      <c r="D810" s="16"/>
      <c r="E810" s="17"/>
      <c r="F810" s="17"/>
      <c r="G810" s="12"/>
      <c r="H810" s="4">
        <f t="shared" si="48"/>
        <v>0</v>
      </c>
      <c r="I810" s="16">
        <v>785</v>
      </c>
      <c r="J810" s="12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>
        <f t="shared" si="49"/>
        <v>24956.349999999977</v>
      </c>
      <c r="AA810" s="12"/>
      <c r="AB810" s="17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>
        <f t="shared" si="50"/>
        <v>4048</v>
      </c>
      <c r="AS810" s="32"/>
      <c r="AT810" s="33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>
        <f t="shared" si="51"/>
        <v>0</v>
      </c>
      <c r="BL810" s="7"/>
      <c r="BM810" s="2"/>
    </row>
    <row r="811" spans="2:65" x14ac:dyDescent="0.25">
      <c r="B811" s="14" t="s">
        <v>705</v>
      </c>
      <c r="C811" s="14" t="s">
        <v>351</v>
      </c>
      <c r="D811" s="16"/>
      <c r="E811" s="17"/>
      <c r="F811" s="17"/>
      <c r="G811" s="12"/>
      <c r="H811" s="4">
        <f t="shared" si="48"/>
        <v>0</v>
      </c>
      <c r="I811" s="16">
        <v>0</v>
      </c>
      <c r="J811" s="12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>
        <f t="shared" si="49"/>
        <v>24956.349999999977</v>
      </c>
      <c r="AA811" s="12">
        <v>0</v>
      </c>
      <c r="AB811" s="17"/>
      <c r="AC811" s="4"/>
      <c r="AD811" s="4"/>
      <c r="AE811" s="4">
        <v>6982</v>
      </c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>
        <f t="shared" si="50"/>
        <v>11030</v>
      </c>
      <c r="AS811" s="32"/>
      <c r="AT811" s="33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>
        <f t="shared" si="51"/>
        <v>0</v>
      </c>
      <c r="BL811" s="7"/>
      <c r="BM811" s="2"/>
    </row>
    <row r="812" spans="2:65" x14ac:dyDescent="0.25">
      <c r="B812" s="14" t="s">
        <v>706</v>
      </c>
      <c r="C812" s="14" t="s">
        <v>594</v>
      </c>
      <c r="D812" s="16"/>
      <c r="E812" s="17"/>
      <c r="F812" s="17"/>
      <c r="G812" s="12"/>
      <c r="H812" s="4">
        <f t="shared" si="48"/>
        <v>0</v>
      </c>
      <c r="I812" s="16"/>
      <c r="J812" s="12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>
        <f t="shared" si="49"/>
        <v>24956.349999999977</v>
      </c>
      <c r="AA812" s="12">
        <v>138</v>
      </c>
      <c r="AB812" s="17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>
        <f t="shared" si="50"/>
        <v>11168</v>
      </c>
      <c r="AS812" s="32"/>
      <c r="AT812" s="33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>
        <f t="shared" si="51"/>
        <v>0</v>
      </c>
      <c r="BL812" s="7"/>
      <c r="BM812" s="2"/>
    </row>
    <row r="813" spans="2:65" x14ac:dyDescent="0.25">
      <c r="B813" s="14" t="s">
        <v>706</v>
      </c>
      <c r="C813" s="14" t="s">
        <v>594</v>
      </c>
      <c r="D813" s="16"/>
      <c r="E813" s="17"/>
      <c r="F813" s="17"/>
      <c r="G813" s="12"/>
      <c r="H813" s="4">
        <f t="shared" si="48"/>
        <v>0</v>
      </c>
      <c r="I813" s="16"/>
      <c r="J813" s="12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>
        <f t="shared" si="49"/>
        <v>24956.349999999977</v>
      </c>
      <c r="AA813" s="12">
        <v>5</v>
      </c>
      <c r="AB813" s="17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>
        <f t="shared" si="50"/>
        <v>11173</v>
      </c>
      <c r="AS813" s="32"/>
      <c r="AT813" s="33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>
        <f t="shared" si="51"/>
        <v>0</v>
      </c>
      <c r="BL813" s="7"/>
      <c r="BM813" s="2"/>
    </row>
    <row r="814" spans="2:65" x14ac:dyDescent="0.25">
      <c r="B814" s="14" t="s">
        <v>707</v>
      </c>
      <c r="C814" s="14" t="s">
        <v>801</v>
      </c>
      <c r="D814" s="16"/>
      <c r="E814" s="17"/>
      <c r="F814" s="17"/>
      <c r="G814" s="12"/>
      <c r="H814" s="4">
        <f t="shared" si="48"/>
        <v>0</v>
      </c>
      <c r="I814" s="16">
        <v>50000</v>
      </c>
      <c r="J814" s="12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>
        <f t="shared" si="49"/>
        <v>74956.349999999977</v>
      </c>
      <c r="AA814" s="12"/>
      <c r="AB814" s="17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>
        <f t="shared" si="50"/>
        <v>11173</v>
      </c>
      <c r="AS814" s="32"/>
      <c r="AT814" s="33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>
        <f t="shared" si="51"/>
        <v>0</v>
      </c>
      <c r="BL814" s="7"/>
      <c r="BM814" s="2"/>
    </row>
    <row r="815" spans="2:65" x14ac:dyDescent="0.25">
      <c r="B815" s="14" t="s">
        <v>707</v>
      </c>
      <c r="C815" s="14" t="s">
        <v>290</v>
      </c>
      <c r="D815" s="16"/>
      <c r="E815" s="17"/>
      <c r="F815" s="17"/>
      <c r="G815" s="12"/>
      <c r="H815" s="4">
        <f t="shared" si="48"/>
        <v>0</v>
      </c>
      <c r="I815" s="16"/>
      <c r="J815" s="12">
        <v>0</v>
      </c>
      <c r="K815" s="4">
        <v>111</v>
      </c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>
        <f t="shared" si="49"/>
        <v>74845.349999999977</v>
      </c>
      <c r="AA815" s="12"/>
      <c r="AB815" s="17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>
        <f t="shared" si="50"/>
        <v>11173</v>
      </c>
      <c r="AS815" s="32"/>
      <c r="AT815" s="33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>
        <f t="shared" si="51"/>
        <v>0</v>
      </c>
      <c r="BL815" s="7"/>
      <c r="BM815" s="2"/>
    </row>
    <row r="816" spans="2:65" x14ac:dyDescent="0.25">
      <c r="B816" s="14" t="s">
        <v>709</v>
      </c>
      <c r="C816" s="14" t="s">
        <v>290</v>
      </c>
      <c r="D816" s="16"/>
      <c r="E816" s="17"/>
      <c r="F816" s="17"/>
      <c r="G816" s="12"/>
      <c r="H816" s="4">
        <f t="shared" si="48"/>
        <v>0</v>
      </c>
      <c r="I816" s="16"/>
      <c r="J816" s="12">
        <v>0</v>
      </c>
      <c r="K816" s="4">
        <v>100</v>
      </c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>
        <f t="shared" si="49"/>
        <v>74745.349999999977</v>
      </c>
      <c r="AA816" s="12"/>
      <c r="AB816" s="17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>
        <f t="shared" si="50"/>
        <v>11173</v>
      </c>
      <c r="AS816" s="32"/>
      <c r="AT816" s="33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>
        <f t="shared" si="51"/>
        <v>0</v>
      </c>
      <c r="BL816" s="7"/>
      <c r="BM816" s="2"/>
    </row>
    <row r="817" spans="2:65" x14ac:dyDescent="0.25">
      <c r="B817" s="14" t="s">
        <v>710</v>
      </c>
      <c r="C817" s="14" t="s">
        <v>518</v>
      </c>
      <c r="D817" s="16"/>
      <c r="E817" s="17"/>
      <c r="F817" s="17"/>
      <c r="G817" s="12"/>
      <c r="H817" s="4">
        <f t="shared" si="48"/>
        <v>0</v>
      </c>
      <c r="I817" s="16">
        <v>250</v>
      </c>
      <c r="J817" s="12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>
        <f t="shared" si="49"/>
        <v>74995.349999999977</v>
      </c>
      <c r="AA817" s="12"/>
      <c r="AB817" s="17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>
        <f t="shared" si="50"/>
        <v>11173</v>
      </c>
      <c r="AS817" s="32"/>
      <c r="AT817" s="33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>
        <f t="shared" si="51"/>
        <v>0</v>
      </c>
      <c r="BL817" s="7"/>
      <c r="BM817" s="2"/>
    </row>
    <row r="818" spans="2:65" x14ac:dyDescent="0.25">
      <c r="B818" s="14" t="s">
        <v>711</v>
      </c>
      <c r="C818" s="14" t="s">
        <v>1779</v>
      </c>
      <c r="D818" s="16"/>
      <c r="E818" s="17"/>
      <c r="F818" s="17"/>
      <c r="G818" s="12"/>
      <c r="H818" s="4">
        <f t="shared" si="48"/>
        <v>0</v>
      </c>
      <c r="I818" s="16">
        <v>75000</v>
      </c>
      <c r="J818" s="12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>
        <f t="shared" si="49"/>
        <v>149995.34999999998</v>
      </c>
      <c r="AA818" s="12"/>
      <c r="AB818" s="17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>
        <f t="shared" si="50"/>
        <v>11173</v>
      </c>
      <c r="AS818" s="32"/>
      <c r="AT818" s="33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>
        <f t="shared" si="51"/>
        <v>0</v>
      </c>
      <c r="BL818" s="7"/>
      <c r="BM818" s="2"/>
    </row>
    <row r="819" spans="2:65" x14ac:dyDescent="0.25">
      <c r="B819" s="14" t="s">
        <v>712</v>
      </c>
      <c r="C819" s="14" t="s">
        <v>524</v>
      </c>
      <c r="D819" s="16"/>
      <c r="E819" s="17"/>
      <c r="F819" s="17"/>
      <c r="G819" s="12"/>
      <c r="H819" s="4">
        <f t="shared" si="48"/>
        <v>0</v>
      </c>
      <c r="I819" s="16">
        <v>250</v>
      </c>
      <c r="J819" s="12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>
        <f t="shared" si="49"/>
        <v>150245.34999999998</v>
      </c>
      <c r="AA819" s="12"/>
      <c r="AB819" s="17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>
        <f t="shared" si="50"/>
        <v>11173</v>
      </c>
      <c r="AS819" s="32"/>
      <c r="AT819" s="33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>
        <f t="shared" si="51"/>
        <v>0</v>
      </c>
      <c r="BL819" s="7"/>
      <c r="BM819" s="2"/>
    </row>
    <row r="820" spans="2:65" x14ac:dyDescent="0.25">
      <c r="B820" s="14" t="s">
        <v>713</v>
      </c>
      <c r="C820" s="14" t="s">
        <v>714</v>
      </c>
      <c r="D820" s="16"/>
      <c r="E820" s="17"/>
      <c r="F820" s="17"/>
      <c r="G820" s="12"/>
      <c r="H820" s="4">
        <f t="shared" si="48"/>
        <v>0</v>
      </c>
      <c r="I820" s="16"/>
      <c r="J820" s="12">
        <v>10000</v>
      </c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>
        <f t="shared" si="49"/>
        <v>140245.34999999998</v>
      </c>
      <c r="AA820" s="12"/>
      <c r="AB820" s="17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>
        <f t="shared" si="50"/>
        <v>11173</v>
      </c>
      <c r="AS820" s="32"/>
      <c r="AT820" s="33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>
        <f t="shared" si="51"/>
        <v>0</v>
      </c>
      <c r="BL820" s="7"/>
      <c r="BM820" s="2"/>
    </row>
    <row r="821" spans="2:65" x14ac:dyDescent="0.25">
      <c r="B821" s="14" t="s">
        <v>715</v>
      </c>
      <c r="C821" s="14" t="s">
        <v>351</v>
      </c>
      <c r="D821" s="16"/>
      <c r="E821" s="17"/>
      <c r="F821" s="17"/>
      <c r="G821" s="12"/>
      <c r="H821" s="4">
        <f t="shared" si="48"/>
        <v>0</v>
      </c>
      <c r="I821" s="16">
        <v>0</v>
      </c>
      <c r="J821" s="12"/>
      <c r="K821" s="4"/>
      <c r="L821" s="4"/>
      <c r="M821" s="4">
        <v>785</v>
      </c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>
        <f t="shared" si="49"/>
        <v>141030.34999999998</v>
      </c>
      <c r="AA821" s="12"/>
      <c r="AB821" s="17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>
        <f t="shared" si="50"/>
        <v>11173</v>
      </c>
      <c r="AS821" s="32"/>
      <c r="AT821" s="33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>
        <f t="shared" si="51"/>
        <v>0</v>
      </c>
      <c r="BL821" s="7"/>
      <c r="BM821" s="2"/>
    </row>
    <row r="822" spans="2:65" x14ac:dyDescent="0.25">
      <c r="B822" s="14" t="s">
        <v>716</v>
      </c>
      <c r="C822" s="14" t="s">
        <v>617</v>
      </c>
      <c r="D822" s="16"/>
      <c r="E822" s="17"/>
      <c r="F822" s="17"/>
      <c r="G822" s="12"/>
      <c r="H822" s="4">
        <f t="shared" si="48"/>
        <v>0</v>
      </c>
      <c r="I822" s="16"/>
      <c r="J822" s="12">
        <v>10000</v>
      </c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>
        <f t="shared" si="49"/>
        <v>131030.34999999998</v>
      </c>
      <c r="AA822" s="12"/>
      <c r="AB822" s="17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>
        <f t="shared" si="50"/>
        <v>11173</v>
      </c>
      <c r="AS822" s="32"/>
      <c r="AT822" s="33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>
        <f t="shared" si="51"/>
        <v>0</v>
      </c>
      <c r="BL822" s="7"/>
      <c r="BM822" s="2"/>
    </row>
    <row r="823" spans="2:65" x14ac:dyDescent="0.25">
      <c r="B823" s="14" t="s">
        <v>717</v>
      </c>
      <c r="C823" s="14" t="s">
        <v>518</v>
      </c>
      <c r="D823" s="16"/>
      <c r="E823" s="17"/>
      <c r="F823" s="17"/>
      <c r="G823" s="12"/>
      <c r="H823" s="4">
        <f t="shared" si="48"/>
        <v>0</v>
      </c>
      <c r="I823" s="16">
        <v>250</v>
      </c>
      <c r="J823" s="12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>
        <f t="shared" si="49"/>
        <v>131280.34999999998</v>
      </c>
      <c r="AA823" s="12"/>
      <c r="AB823" s="17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>
        <f t="shared" si="50"/>
        <v>11173</v>
      </c>
      <c r="AS823" s="32"/>
      <c r="AT823" s="33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>
        <f t="shared" si="51"/>
        <v>0</v>
      </c>
      <c r="BL823" s="7"/>
      <c r="BM823" s="2"/>
    </row>
    <row r="824" spans="2:65" x14ac:dyDescent="0.25">
      <c r="B824" s="14" t="s">
        <v>717</v>
      </c>
      <c r="C824" s="14" t="s">
        <v>718</v>
      </c>
      <c r="D824" s="16"/>
      <c r="E824" s="17"/>
      <c r="F824" s="17"/>
      <c r="G824" s="12"/>
      <c r="H824" s="4">
        <f t="shared" si="48"/>
        <v>0</v>
      </c>
      <c r="I824" s="16">
        <v>2000</v>
      </c>
      <c r="J824" s="12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>
        <f t="shared" si="49"/>
        <v>133280.34999999998</v>
      </c>
      <c r="AA824" s="12"/>
      <c r="AB824" s="17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>
        <f t="shared" si="50"/>
        <v>11173</v>
      </c>
      <c r="AS824" s="32"/>
      <c r="AT824" s="33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>
        <f t="shared" si="51"/>
        <v>0</v>
      </c>
      <c r="BL824" s="7"/>
      <c r="BM824" s="2"/>
    </row>
    <row r="825" spans="2:65" x14ac:dyDescent="0.25">
      <c r="B825" s="14" t="s">
        <v>719</v>
      </c>
      <c r="C825" s="14" t="s">
        <v>1952</v>
      </c>
      <c r="D825" s="16"/>
      <c r="E825" s="17"/>
      <c r="F825" s="17"/>
      <c r="G825" s="12"/>
      <c r="H825" s="4">
        <f t="shared" si="48"/>
        <v>0</v>
      </c>
      <c r="I825" s="16"/>
      <c r="J825" s="12">
        <v>10000</v>
      </c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>
        <f t="shared" si="49"/>
        <v>123280.34999999998</v>
      </c>
      <c r="AA825" s="12"/>
      <c r="AB825" s="17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>
        <f t="shared" si="50"/>
        <v>11173</v>
      </c>
      <c r="AS825" s="32"/>
      <c r="AT825" s="33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>
        <f t="shared" si="51"/>
        <v>0</v>
      </c>
      <c r="BL825" s="7">
        <v>10000</v>
      </c>
      <c r="BM825" s="2"/>
    </row>
    <row r="826" spans="2:65" x14ac:dyDescent="0.25">
      <c r="B826" s="14" t="s">
        <v>721</v>
      </c>
      <c r="C826" s="14" t="s">
        <v>403</v>
      </c>
      <c r="D826" s="16"/>
      <c r="E826" s="17"/>
      <c r="F826" s="17"/>
      <c r="G826" s="12"/>
      <c r="H826" s="4">
        <f t="shared" si="48"/>
        <v>0</v>
      </c>
      <c r="I826" s="16"/>
      <c r="J826" s="12">
        <v>25000</v>
      </c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>
        <f t="shared" si="49"/>
        <v>98280.349999999977</v>
      </c>
      <c r="AA826" s="12"/>
      <c r="AB826" s="17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>
        <f t="shared" si="50"/>
        <v>11173</v>
      </c>
      <c r="AS826" s="32"/>
      <c r="AT826" s="33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>
        <f t="shared" si="51"/>
        <v>0</v>
      </c>
      <c r="BL826" s="7"/>
      <c r="BM826" s="2"/>
    </row>
    <row r="827" spans="2:65" x14ac:dyDescent="0.25">
      <c r="B827" s="14" t="s">
        <v>722</v>
      </c>
      <c r="C827" s="14" t="s">
        <v>1954</v>
      </c>
      <c r="D827" s="16"/>
      <c r="E827" s="17"/>
      <c r="F827" s="17"/>
      <c r="G827" s="12"/>
      <c r="H827" s="4">
        <f t="shared" si="48"/>
        <v>0</v>
      </c>
      <c r="I827" s="16"/>
      <c r="J827" s="12">
        <v>10000</v>
      </c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>
        <f t="shared" si="49"/>
        <v>88280.349999999977</v>
      </c>
      <c r="AA827" s="16"/>
      <c r="AB827" s="12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>
        <f t="shared" si="50"/>
        <v>11173</v>
      </c>
      <c r="AS827" s="32"/>
      <c r="AT827" s="33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>
        <f t="shared" si="51"/>
        <v>0</v>
      </c>
      <c r="BL827" s="7">
        <v>10000</v>
      </c>
      <c r="BM827" s="2"/>
    </row>
    <row r="828" spans="2:65" x14ac:dyDescent="0.25">
      <c r="B828" s="14" t="s">
        <v>724</v>
      </c>
      <c r="C828" s="14" t="s">
        <v>303</v>
      </c>
      <c r="D828" s="16"/>
      <c r="E828" s="17"/>
      <c r="F828" s="17"/>
      <c r="G828" s="12"/>
      <c r="H828" s="4">
        <f t="shared" si="48"/>
        <v>0</v>
      </c>
      <c r="I828" s="16"/>
      <c r="J828" s="12">
        <v>25000</v>
      </c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>
        <f t="shared" si="49"/>
        <v>63280.349999999977</v>
      </c>
      <c r="AA828" s="16"/>
      <c r="AB828" s="12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>
        <f t="shared" si="50"/>
        <v>11173</v>
      </c>
      <c r="AS828" s="32"/>
      <c r="AT828" s="33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>
        <f t="shared" si="51"/>
        <v>0</v>
      </c>
      <c r="BL828" s="7"/>
      <c r="BM828" s="2"/>
    </row>
    <row r="829" spans="2:65" x14ac:dyDescent="0.25">
      <c r="B829" s="14" t="s">
        <v>725</v>
      </c>
      <c r="C829" s="14" t="s">
        <v>456</v>
      </c>
      <c r="D829" s="16">
        <v>3000</v>
      </c>
      <c r="E829" s="17"/>
      <c r="F829" s="17"/>
      <c r="G829" s="12"/>
      <c r="H829" s="4">
        <f t="shared" si="48"/>
        <v>3000</v>
      </c>
      <c r="I829" s="16"/>
      <c r="J829" s="12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>
        <f t="shared" si="49"/>
        <v>63280.349999999977</v>
      </c>
      <c r="AA829" s="16"/>
      <c r="AB829" s="12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>
        <f t="shared" si="50"/>
        <v>11173</v>
      </c>
      <c r="AS829" s="32"/>
      <c r="AT829" s="33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>
        <f t="shared" si="51"/>
        <v>0</v>
      </c>
      <c r="BL829" s="7"/>
      <c r="BM829" s="2"/>
    </row>
    <row r="830" spans="2:65" x14ac:dyDescent="0.25">
      <c r="B830" s="14" t="s">
        <v>725</v>
      </c>
      <c r="C830" s="14" t="s">
        <v>726</v>
      </c>
      <c r="D830" s="16"/>
      <c r="E830" s="17"/>
      <c r="F830" s="17"/>
      <c r="G830" s="12">
        <v>1000</v>
      </c>
      <c r="H830" s="4">
        <f t="shared" si="48"/>
        <v>2000</v>
      </c>
      <c r="I830" s="16"/>
      <c r="J830" s="12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>
        <f t="shared" si="49"/>
        <v>63280.349999999977</v>
      </c>
      <c r="AA830" s="16"/>
      <c r="AB830" s="12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>
        <f t="shared" si="50"/>
        <v>11173</v>
      </c>
      <c r="AS830" s="32"/>
      <c r="AT830" s="33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>
        <f t="shared" si="51"/>
        <v>0</v>
      </c>
      <c r="BL830" s="7"/>
      <c r="BM830" s="2"/>
    </row>
    <row r="831" spans="2:65" x14ac:dyDescent="0.25">
      <c r="B831" s="14" t="s">
        <v>725</v>
      </c>
      <c r="C831" s="14" t="s">
        <v>727</v>
      </c>
      <c r="D831" s="16"/>
      <c r="E831" s="17"/>
      <c r="F831" s="17"/>
      <c r="G831" s="12">
        <v>1000</v>
      </c>
      <c r="H831" s="4">
        <f t="shared" si="48"/>
        <v>1000</v>
      </c>
      <c r="I831" s="16"/>
      <c r="J831" s="12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>
        <f t="shared" si="49"/>
        <v>63280.349999999977</v>
      </c>
      <c r="AA831" s="16"/>
      <c r="AB831" s="12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>
        <f t="shared" si="50"/>
        <v>11173</v>
      </c>
      <c r="AS831" s="32"/>
      <c r="AT831" s="33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>
        <f t="shared" si="51"/>
        <v>0</v>
      </c>
      <c r="BL831" s="7"/>
      <c r="BM831" s="2"/>
    </row>
    <row r="832" spans="2:65" x14ac:dyDescent="0.25">
      <c r="B832" s="14" t="s">
        <v>725</v>
      </c>
      <c r="C832" s="14" t="s">
        <v>728</v>
      </c>
      <c r="D832" s="16"/>
      <c r="E832" s="17"/>
      <c r="F832" s="17"/>
      <c r="G832" s="12">
        <v>1000</v>
      </c>
      <c r="H832" s="4">
        <f t="shared" si="48"/>
        <v>0</v>
      </c>
      <c r="I832" s="16"/>
      <c r="J832" s="12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>
        <f t="shared" si="49"/>
        <v>63280.349999999977</v>
      </c>
      <c r="AA832" s="16"/>
      <c r="AB832" s="12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>
        <f t="shared" si="50"/>
        <v>11173</v>
      </c>
      <c r="AS832" s="32"/>
      <c r="AT832" s="33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>
        <f t="shared" si="51"/>
        <v>0</v>
      </c>
      <c r="BL832" s="7"/>
      <c r="BM832" s="2"/>
    </row>
    <row r="833" spans="2:65" x14ac:dyDescent="0.25">
      <c r="B833" s="14" t="s">
        <v>729</v>
      </c>
      <c r="C833" s="14" t="s">
        <v>419</v>
      </c>
      <c r="D833" s="16"/>
      <c r="E833" s="17"/>
      <c r="F833" s="17"/>
      <c r="G833" s="12"/>
      <c r="H833" s="4">
        <f t="shared" si="48"/>
        <v>0</v>
      </c>
      <c r="I833" s="16"/>
      <c r="J833" s="12">
        <v>1000</v>
      </c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>
        <f t="shared" si="49"/>
        <v>62280.349999999977</v>
      </c>
      <c r="AA833" s="12"/>
      <c r="AB833" s="17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>
        <f t="shared" si="50"/>
        <v>11173</v>
      </c>
      <c r="AS833" s="32"/>
      <c r="AT833" s="33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>
        <f t="shared" si="51"/>
        <v>0</v>
      </c>
      <c r="BL833" s="7"/>
      <c r="BM833" s="2"/>
    </row>
    <row r="834" spans="2:65" x14ac:dyDescent="0.25">
      <c r="B834" s="14" t="s">
        <v>729</v>
      </c>
      <c r="C834" s="14" t="s">
        <v>556</v>
      </c>
      <c r="D834" s="16"/>
      <c r="E834" s="17"/>
      <c r="F834" s="17"/>
      <c r="G834" s="12"/>
      <c r="H834" s="4">
        <f t="shared" si="48"/>
        <v>0</v>
      </c>
      <c r="I834" s="16"/>
      <c r="J834" s="12">
        <v>1000</v>
      </c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>
        <f t="shared" si="49"/>
        <v>61280.349999999977</v>
      </c>
      <c r="AA834" s="12"/>
      <c r="AB834" s="17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>
        <f t="shared" si="50"/>
        <v>11173</v>
      </c>
      <c r="AS834" s="32"/>
      <c r="AT834" s="33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>
        <f t="shared" si="51"/>
        <v>0</v>
      </c>
      <c r="BL834" s="7"/>
      <c r="BM834" s="2"/>
    </row>
    <row r="835" spans="2:65" x14ac:dyDescent="0.25">
      <c r="B835" s="14" t="s">
        <v>730</v>
      </c>
      <c r="C835" s="14" t="s">
        <v>731</v>
      </c>
      <c r="D835" s="16"/>
      <c r="E835" s="17"/>
      <c r="F835" s="17"/>
      <c r="G835" s="12"/>
      <c r="H835" s="4">
        <f t="shared" si="48"/>
        <v>0</v>
      </c>
      <c r="I835" s="16"/>
      <c r="J835" s="12">
        <v>1150</v>
      </c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>
        <f t="shared" si="49"/>
        <v>60130.349999999977</v>
      </c>
      <c r="AA835" s="12"/>
      <c r="AB835" s="17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>
        <f t="shared" si="50"/>
        <v>11173</v>
      </c>
      <c r="AS835" s="32"/>
      <c r="AT835" s="33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>
        <f t="shared" si="51"/>
        <v>0</v>
      </c>
      <c r="BL835" s="7"/>
      <c r="BM835" s="2"/>
    </row>
    <row r="836" spans="2:65" x14ac:dyDescent="0.25">
      <c r="B836" s="14" t="s">
        <v>730</v>
      </c>
      <c r="C836" s="14" t="s">
        <v>732</v>
      </c>
      <c r="D836" s="16"/>
      <c r="E836" s="17"/>
      <c r="F836" s="17"/>
      <c r="G836" s="12"/>
      <c r="H836" s="4">
        <f t="shared" ref="H836:H899" si="52">H835+D836+E836-G836-F836</f>
        <v>0</v>
      </c>
      <c r="I836" s="16"/>
      <c r="J836" s="12">
        <v>1150</v>
      </c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>
        <f t="shared" ref="Z836:Z899" si="53">Z835+(I836+L836+M836+N836+O836+R836+S836+T836+U836+V836)-(J836+K836+P836+Q836+W836+X836+Y836)</f>
        <v>58980.349999999977</v>
      </c>
      <c r="AA836" s="12"/>
      <c r="AB836" s="17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>
        <f t="shared" ref="AR836:AR899" si="54">AR835+(AA836+AD836+AE836+AF836+AG836+AJ836+AK836+AL836+AM836+AN836)-(AB836+AC836+AH836+AI836+AO836+AP836+AQ836)</f>
        <v>11173</v>
      </c>
      <c r="AS836" s="32"/>
      <c r="AT836" s="33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>
        <f t="shared" ref="BJ836:BJ899" si="55">BJ835+(AS836+AV836+AW836+AX836+AY836+BB836+BC836+BD836+BE836+BF836)-(AT836+AU836+AZ836+BA836+BG836+BH836+BI836)</f>
        <v>0</v>
      </c>
      <c r="BL836" s="7"/>
      <c r="BM836" s="2"/>
    </row>
    <row r="837" spans="2:65" x14ac:dyDescent="0.25">
      <c r="B837" s="14" t="s">
        <v>733</v>
      </c>
      <c r="C837" s="14" t="s">
        <v>466</v>
      </c>
      <c r="D837" s="16"/>
      <c r="E837" s="17"/>
      <c r="F837" s="17"/>
      <c r="G837" s="12"/>
      <c r="H837" s="4">
        <f t="shared" si="52"/>
        <v>0</v>
      </c>
      <c r="I837" s="16"/>
      <c r="J837" s="12">
        <v>2000</v>
      </c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>
        <f t="shared" si="53"/>
        <v>56980.349999999977</v>
      </c>
      <c r="AA837" s="12"/>
      <c r="AB837" s="17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>
        <f t="shared" si="54"/>
        <v>11173</v>
      </c>
      <c r="AS837" s="32"/>
      <c r="AT837" s="33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>
        <f t="shared" si="55"/>
        <v>0</v>
      </c>
      <c r="BL837" s="7"/>
      <c r="BM837" s="2"/>
    </row>
    <row r="838" spans="2:65" x14ac:dyDescent="0.25">
      <c r="B838" s="14" t="s">
        <v>733</v>
      </c>
      <c r="C838" s="14" t="s">
        <v>466</v>
      </c>
      <c r="D838" s="16"/>
      <c r="E838" s="17"/>
      <c r="F838" s="17"/>
      <c r="G838" s="12"/>
      <c r="H838" s="4">
        <f t="shared" si="52"/>
        <v>0</v>
      </c>
      <c r="I838" s="16"/>
      <c r="J838" s="12">
        <v>2000</v>
      </c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>
        <f t="shared" si="53"/>
        <v>54980.349999999977</v>
      </c>
      <c r="AA838" s="12"/>
      <c r="AB838" s="17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>
        <f t="shared" si="54"/>
        <v>11173</v>
      </c>
      <c r="AS838" s="32"/>
      <c r="AT838" s="33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>
        <f t="shared" si="55"/>
        <v>0</v>
      </c>
      <c r="BL838" s="7"/>
      <c r="BM838" s="2"/>
    </row>
    <row r="839" spans="2:65" x14ac:dyDescent="0.25">
      <c r="B839" s="14" t="s">
        <v>734</v>
      </c>
      <c r="C839" s="14" t="s">
        <v>351</v>
      </c>
      <c r="D839" s="16"/>
      <c r="E839" s="17"/>
      <c r="F839" s="17"/>
      <c r="G839" s="12"/>
      <c r="H839" s="4">
        <f t="shared" si="52"/>
        <v>0</v>
      </c>
      <c r="I839" s="16">
        <v>0</v>
      </c>
      <c r="J839" s="12"/>
      <c r="K839" s="4"/>
      <c r="L839" s="4"/>
      <c r="M839" s="4">
        <v>8359</v>
      </c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>
        <f t="shared" si="53"/>
        <v>63339.349999999977</v>
      </c>
      <c r="AA839" s="12"/>
      <c r="AB839" s="17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>
        <f t="shared" si="54"/>
        <v>11173</v>
      </c>
      <c r="AS839" s="32"/>
      <c r="AT839" s="33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>
        <f t="shared" si="55"/>
        <v>0</v>
      </c>
      <c r="BL839" s="7"/>
      <c r="BM839" s="2"/>
    </row>
    <row r="840" spans="2:65" x14ac:dyDescent="0.25">
      <c r="B840" s="14" t="s">
        <v>734</v>
      </c>
      <c r="C840" s="14" t="s">
        <v>351</v>
      </c>
      <c r="D840" s="16"/>
      <c r="E840" s="17"/>
      <c r="F840" s="17"/>
      <c r="G840" s="12"/>
      <c r="H840" s="4">
        <f t="shared" si="52"/>
        <v>0</v>
      </c>
      <c r="I840" s="16">
        <v>0</v>
      </c>
      <c r="J840" s="12"/>
      <c r="K840" s="4"/>
      <c r="L840" s="4"/>
      <c r="M840" s="4">
        <v>10652</v>
      </c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>
        <f t="shared" si="53"/>
        <v>73991.349999999977</v>
      </c>
      <c r="AA840" s="12"/>
      <c r="AB840" s="17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>
        <f t="shared" si="54"/>
        <v>11173</v>
      </c>
      <c r="AS840" s="32"/>
      <c r="AT840" s="33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>
        <f t="shared" si="55"/>
        <v>0</v>
      </c>
      <c r="BL840" s="7"/>
      <c r="BM840" s="2"/>
    </row>
    <row r="841" spans="2:65" x14ac:dyDescent="0.25">
      <c r="B841" s="14" t="s">
        <v>734</v>
      </c>
      <c r="C841" s="14" t="s">
        <v>351</v>
      </c>
      <c r="D841" s="16"/>
      <c r="E841" s="17"/>
      <c r="F841" s="17"/>
      <c r="G841" s="12"/>
      <c r="H841" s="4">
        <f t="shared" si="52"/>
        <v>0</v>
      </c>
      <c r="I841" s="16">
        <v>0</v>
      </c>
      <c r="J841" s="12"/>
      <c r="K841" s="4"/>
      <c r="L841" s="4"/>
      <c r="M841" s="4">
        <v>1032</v>
      </c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>
        <f t="shared" si="53"/>
        <v>75023.349999999977</v>
      </c>
      <c r="AA841" s="12"/>
      <c r="AB841" s="17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>
        <f t="shared" si="54"/>
        <v>11173</v>
      </c>
      <c r="AS841" s="32"/>
      <c r="AT841" s="33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>
        <f t="shared" si="55"/>
        <v>0</v>
      </c>
      <c r="BL841" s="7"/>
      <c r="BM841" s="2"/>
    </row>
    <row r="842" spans="2:65" x14ac:dyDescent="0.25">
      <c r="B842" s="14" t="s">
        <v>734</v>
      </c>
      <c r="C842" s="14" t="s">
        <v>351</v>
      </c>
      <c r="D842" s="16"/>
      <c r="E842" s="17"/>
      <c r="F842" s="17"/>
      <c r="G842" s="12"/>
      <c r="H842" s="4">
        <f t="shared" si="52"/>
        <v>0</v>
      </c>
      <c r="I842" s="16">
        <v>0</v>
      </c>
      <c r="J842" s="12"/>
      <c r="K842" s="4"/>
      <c r="L842" s="4"/>
      <c r="M842" s="4">
        <v>704</v>
      </c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>
        <f t="shared" si="53"/>
        <v>75727.349999999977</v>
      </c>
      <c r="AA842" s="12"/>
      <c r="AB842" s="17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>
        <f t="shared" si="54"/>
        <v>11173</v>
      </c>
      <c r="AS842" s="32"/>
      <c r="AT842" s="33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>
        <f t="shared" si="55"/>
        <v>0</v>
      </c>
      <c r="BL842" s="7"/>
      <c r="BM842" s="2"/>
    </row>
    <row r="843" spans="2:65" x14ac:dyDescent="0.25">
      <c r="B843" s="14" t="s">
        <v>735</v>
      </c>
      <c r="C843" s="14" t="s">
        <v>351</v>
      </c>
      <c r="D843" s="16"/>
      <c r="E843" s="17"/>
      <c r="F843" s="17"/>
      <c r="G843" s="12"/>
      <c r="H843" s="4">
        <f t="shared" si="52"/>
        <v>0</v>
      </c>
      <c r="I843" s="16"/>
      <c r="J843" s="12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>
        <f t="shared" si="53"/>
        <v>75727.349999999977</v>
      </c>
      <c r="AA843" s="12">
        <v>0</v>
      </c>
      <c r="AB843" s="17"/>
      <c r="AC843" s="4"/>
      <c r="AD843" s="4"/>
      <c r="AE843" s="4">
        <v>5384</v>
      </c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>
        <f t="shared" si="54"/>
        <v>16557</v>
      </c>
      <c r="AS843" s="32"/>
      <c r="AT843" s="33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>
        <f t="shared" si="55"/>
        <v>0</v>
      </c>
      <c r="BL843" s="7"/>
      <c r="BM843" s="2"/>
    </row>
    <row r="844" spans="2:65" x14ac:dyDescent="0.25">
      <c r="B844" s="14" t="s">
        <v>735</v>
      </c>
      <c r="C844" s="14" t="s">
        <v>1779</v>
      </c>
      <c r="D844" s="16">
        <v>35000</v>
      </c>
      <c r="E844" s="17">
        <v>-35000</v>
      </c>
      <c r="F844" s="17"/>
      <c r="G844" s="12">
        <v>0</v>
      </c>
      <c r="H844" s="4">
        <f t="shared" si="52"/>
        <v>0</v>
      </c>
      <c r="I844" s="16"/>
      <c r="J844" s="12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>
        <f t="shared" si="53"/>
        <v>75727.349999999977</v>
      </c>
      <c r="AA844" s="12">
        <v>0</v>
      </c>
      <c r="AB844" s="17"/>
      <c r="AC844" s="4"/>
      <c r="AD844" s="4"/>
      <c r="AE844" s="4"/>
      <c r="AF844" s="4"/>
      <c r="AG844" s="4"/>
      <c r="AH844" s="4"/>
      <c r="AI844" s="4"/>
      <c r="AJ844" s="4">
        <v>35000</v>
      </c>
      <c r="AK844" s="4"/>
      <c r="AL844" s="4"/>
      <c r="AM844" s="4"/>
      <c r="AN844" s="4"/>
      <c r="AO844" s="4"/>
      <c r="AP844" s="4"/>
      <c r="AQ844" s="4"/>
      <c r="AR844" s="4">
        <f t="shared" si="54"/>
        <v>51557</v>
      </c>
      <c r="AS844" s="32"/>
      <c r="AT844" s="33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>
        <f t="shared" si="55"/>
        <v>0</v>
      </c>
      <c r="BL844" s="7"/>
      <c r="BM844" s="2"/>
    </row>
    <row r="845" spans="2:65" x14ac:dyDescent="0.25">
      <c r="B845" s="14" t="s">
        <v>735</v>
      </c>
      <c r="C845" s="14" t="s">
        <v>736</v>
      </c>
      <c r="D845" s="16">
        <v>25000</v>
      </c>
      <c r="E845" s="17">
        <v>-25000</v>
      </c>
      <c r="F845" s="17"/>
      <c r="G845" s="12">
        <v>0</v>
      </c>
      <c r="H845" s="4">
        <f t="shared" si="52"/>
        <v>0</v>
      </c>
      <c r="I845" s="16"/>
      <c r="J845" s="12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>
        <f t="shared" si="53"/>
        <v>75727.349999999977</v>
      </c>
      <c r="AA845" s="12">
        <v>0</v>
      </c>
      <c r="AB845" s="17"/>
      <c r="AC845" s="4"/>
      <c r="AD845" s="4"/>
      <c r="AE845" s="4"/>
      <c r="AF845" s="4"/>
      <c r="AG845" s="4"/>
      <c r="AH845" s="4"/>
      <c r="AI845" s="4"/>
      <c r="AJ845" s="4">
        <v>25000</v>
      </c>
      <c r="AK845" s="4"/>
      <c r="AL845" s="4"/>
      <c r="AM845" s="4"/>
      <c r="AN845" s="4"/>
      <c r="AO845" s="4"/>
      <c r="AP845" s="4"/>
      <c r="AQ845" s="4"/>
      <c r="AR845" s="4">
        <f t="shared" si="54"/>
        <v>76557</v>
      </c>
      <c r="AS845" s="32"/>
      <c r="AT845" s="33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>
        <f t="shared" si="55"/>
        <v>0</v>
      </c>
      <c r="BL845" s="7"/>
      <c r="BM845" s="2"/>
    </row>
    <row r="846" spans="2:65" x14ac:dyDescent="0.25">
      <c r="B846" s="14" t="s">
        <v>735</v>
      </c>
      <c r="C846" s="14" t="s">
        <v>887</v>
      </c>
      <c r="D846" s="16">
        <v>25000</v>
      </c>
      <c r="E846" s="17">
        <v>-25000</v>
      </c>
      <c r="F846" s="17"/>
      <c r="G846" s="12">
        <v>0</v>
      </c>
      <c r="H846" s="4">
        <f t="shared" si="52"/>
        <v>0</v>
      </c>
      <c r="I846" s="16"/>
      <c r="J846" s="12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>
        <f t="shared" si="53"/>
        <v>75727.349999999977</v>
      </c>
      <c r="AA846" s="12">
        <v>0</v>
      </c>
      <c r="AB846" s="17"/>
      <c r="AC846" s="4"/>
      <c r="AD846" s="4"/>
      <c r="AE846" s="4"/>
      <c r="AF846" s="4"/>
      <c r="AG846" s="4"/>
      <c r="AH846" s="4"/>
      <c r="AI846" s="4"/>
      <c r="AJ846" s="4">
        <v>25000</v>
      </c>
      <c r="AK846" s="4"/>
      <c r="AL846" s="4"/>
      <c r="AM846" s="4"/>
      <c r="AN846" s="4"/>
      <c r="AO846" s="4"/>
      <c r="AP846" s="4"/>
      <c r="AQ846" s="4"/>
      <c r="AR846" s="4">
        <f t="shared" si="54"/>
        <v>101557</v>
      </c>
      <c r="AS846" s="32"/>
      <c r="AT846" s="33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>
        <f t="shared" si="55"/>
        <v>0</v>
      </c>
      <c r="BL846" s="7"/>
      <c r="BM846" s="2"/>
    </row>
    <row r="847" spans="2:65" x14ac:dyDescent="0.25">
      <c r="B847" s="14" t="s">
        <v>735</v>
      </c>
      <c r="C847" s="14" t="s">
        <v>456</v>
      </c>
      <c r="D847" s="16">
        <v>50000</v>
      </c>
      <c r="E847" s="17">
        <v>-50000</v>
      </c>
      <c r="F847" s="17"/>
      <c r="G847" s="12">
        <v>0</v>
      </c>
      <c r="H847" s="4">
        <f t="shared" si="52"/>
        <v>0</v>
      </c>
      <c r="I847" s="16"/>
      <c r="J847" s="12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>
        <f t="shared" si="53"/>
        <v>75727.349999999977</v>
      </c>
      <c r="AA847" s="12">
        <v>0</v>
      </c>
      <c r="AB847" s="17"/>
      <c r="AC847" s="4"/>
      <c r="AD847" s="4"/>
      <c r="AE847" s="4"/>
      <c r="AF847" s="4"/>
      <c r="AG847" s="4"/>
      <c r="AH847" s="4"/>
      <c r="AI847" s="4"/>
      <c r="AJ847" s="4">
        <v>50000</v>
      </c>
      <c r="AK847" s="4"/>
      <c r="AL847" s="4"/>
      <c r="AM847" s="4"/>
      <c r="AN847" s="4"/>
      <c r="AO847" s="4"/>
      <c r="AP847" s="4"/>
      <c r="AQ847" s="4"/>
      <c r="AR847" s="4">
        <f t="shared" si="54"/>
        <v>151557</v>
      </c>
      <c r="AS847" s="32"/>
      <c r="AT847" s="33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>
        <f t="shared" si="55"/>
        <v>0</v>
      </c>
      <c r="BL847" s="7"/>
      <c r="BM847" s="2"/>
    </row>
    <row r="848" spans="2:65" x14ac:dyDescent="0.25">
      <c r="B848" s="14" t="s">
        <v>735</v>
      </c>
      <c r="C848" s="14" t="s">
        <v>885</v>
      </c>
      <c r="D848" s="16">
        <v>25000</v>
      </c>
      <c r="E848" s="17">
        <v>-25000</v>
      </c>
      <c r="F848" s="17"/>
      <c r="G848" s="12">
        <v>0</v>
      </c>
      <c r="H848" s="4">
        <f t="shared" si="52"/>
        <v>0</v>
      </c>
      <c r="I848" s="16"/>
      <c r="J848" s="12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>
        <f t="shared" si="53"/>
        <v>75727.349999999977</v>
      </c>
      <c r="AA848" s="12">
        <v>0</v>
      </c>
      <c r="AB848" s="17"/>
      <c r="AC848" s="4"/>
      <c r="AD848" s="4"/>
      <c r="AE848" s="4"/>
      <c r="AF848" s="4"/>
      <c r="AG848" s="4"/>
      <c r="AH848" s="4"/>
      <c r="AI848" s="4"/>
      <c r="AJ848" s="4">
        <v>25000</v>
      </c>
      <c r="AK848" s="4"/>
      <c r="AL848" s="4"/>
      <c r="AM848" s="4"/>
      <c r="AN848" s="4"/>
      <c r="AO848" s="4"/>
      <c r="AP848" s="4"/>
      <c r="AQ848" s="4"/>
      <c r="AR848" s="4">
        <f t="shared" si="54"/>
        <v>176557</v>
      </c>
      <c r="AS848" s="32"/>
      <c r="AT848" s="33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>
        <f t="shared" si="55"/>
        <v>0</v>
      </c>
      <c r="BL848" s="7"/>
      <c r="BM848" s="2"/>
    </row>
    <row r="849" spans="2:65" x14ac:dyDescent="0.25">
      <c r="B849" s="14" t="s">
        <v>735</v>
      </c>
      <c r="C849" s="14" t="s">
        <v>886</v>
      </c>
      <c r="D849" s="16">
        <v>40000</v>
      </c>
      <c r="E849" s="17">
        <v>-40000</v>
      </c>
      <c r="F849" s="17"/>
      <c r="G849" s="12">
        <v>0</v>
      </c>
      <c r="H849" s="4">
        <f t="shared" si="52"/>
        <v>0</v>
      </c>
      <c r="I849" s="16"/>
      <c r="J849" s="12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>
        <f t="shared" si="53"/>
        <v>75727.349999999977</v>
      </c>
      <c r="AA849" s="12">
        <v>0</v>
      </c>
      <c r="AB849" s="17"/>
      <c r="AC849" s="4"/>
      <c r="AD849" s="4"/>
      <c r="AE849" s="4"/>
      <c r="AF849" s="4"/>
      <c r="AG849" s="4"/>
      <c r="AH849" s="4"/>
      <c r="AI849" s="4"/>
      <c r="AJ849" s="4">
        <v>40000</v>
      </c>
      <c r="AK849" s="4"/>
      <c r="AL849" s="4"/>
      <c r="AM849" s="4"/>
      <c r="AN849" s="4"/>
      <c r="AO849" s="4"/>
      <c r="AP849" s="4"/>
      <c r="AQ849" s="4"/>
      <c r="AR849" s="4">
        <f t="shared" si="54"/>
        <v>216557</v>
      </c>
      <c r="AS849" s="32"/>
      <c r="AT849" s="33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>
        <f t="shared" si="55"/>
        <v>0</v>
      </c>
      <c r="BL849" s="7"/>
      <c r="BM849" s="2"/>
    </row>
    <row r="850" spans="2:65" x14ac:dyDescent="0.25">
      <c r="B850" s="14" t="s">
        <v>739</v>
      </c>
      <c r="C850" s="14" t="s">
        <v>740</v>
      </c>
      <c r="D850" s="16"/>
      <c r="E850" s="17"/>
      <c r="F850" s="17"/>
      <c r="G850" s="12"/>
      <c r="H850" s="4">
        <f t="shared" si="52"/>
        <v>0</v>
      </c>
      <c r="I850" s="16"/>
      <c r="J850" s="12">
        <v>1000</v>
      </c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>
        <f t="shared" si="53"/>
        <v>74727.349999999977</v>
      </c>
      <c r="AA850" s="12"/>
      <c r="AB850" s="17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>
        <f t="shared" si="54"/>
        <v>216557</v>
      </c>
      <c r="AS850" s="32"/>
      <c r="AT850" s="33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>
        <f t="shared" si="55"/>
        <v>0</v>
      </c>
      <c r="BL850" s="7"/>
      <c r="BM850" s="2"/>
    </row>
    <row r="851" spans="2:65" x14ac:dyDescent="0.25">
      <c r="B851" s="14" t="s">
        <v>739</v>
      </c>
      <c r="C851" s="14" t="s">
        <v>594</v>
      </c>
      <c r="D851" s="16"/>
      <c r="E851" s="17"/>
      <c r="F851" s="17"/>
      <c r="G851" s="12"/>
      <c r="H851" s="4">
        <f t="shared" si="52"/>
        <v>0</v>
      </c>
      <c r="I851" s="16">
        <v>0</v>
      </c>
      <c r="J851" s="12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>
        <f t="shared" si="53"/>
        <v>74727.349999999977</v>
      </c>
      <c r="AA851" s="12">
        <v>138</v>
      </c>
      <c r="AB851" s="17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>
        <f t="shared" si="54"/>
        <v>216695</v>
      </c>
      <c r="AS851" s="32"/>
      <c r="AT851" s="33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>
        <f t="shared" si="55"/>
        <v>0</v>
      </c>
      <c r="BL851" s="7"/>
      <c r="BM851" s="2"/>
    </row>
    <row r="852" spans="2:65" x14ac:dyDescent="0.25">
      <c r="B852" s="14" t="s">
        <v>739</v>
      </c>
      <c r="C852" s="14" t="s">
        <v>594</v>
      </c>
      <c r="D852" s="16"/>
      <c r="E852" s="17"/>
      <c r="F852" s="17"/>
      <c r="G852" s="12"/>
      <c r="H852" s="4">
        <f t="shared" si="52"/>
        <v>0</v>
      </c>
      <c r="I852" s="16">
        <v>0</v>
      </c>
      <c r="J852" s="12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>
        <f t="shared" si="53"/>
        <v>74727.349999999977</v>
      </c>
      <c r="AA852" s="12">
        <v>5</v>
      </c>
      <c r="AB852" s="17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>
        <f t="shared" si="54"/>
        <v>216700</v>
      </c>
      <c r="AS852" s="32"/>
      <c r="AT852" s="33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>
        <f t="shared" si="55"/>
        <v>0</v>
      </c>
      <c r="BL852" s="7"/>
      <c r="BM852" s="2"/>
    </row>
    <row r="853" spans="2:65" x14ac:dyDescent="0.25">
      <c r="B853" s="14" t="s">
        <v>739</v>
      </c>
      <c r="C853" s="14" t="s">
        <v>594</v>
      </c>
      <c r="D853" s="16"/>
      <c r="E853" s="17"/>
      <c r="F853" s="17"/>
      <c r="G853" s="12"/>
      <c r="H853" s="4">
        <f t="shared" si="52"/>
        <v>0</v>
      </c>
      <c r="I853" s="16">
        <v>0</v>
      </c>
      <c r="J853" s="12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>
        <f t="shared" si="53"/>
        <v>74727.349999999977</v>
      </c>
      <c r="AA853" s="12">
        <v>617</v>
      </c>
      <c r="AB853" s="17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>
        <f t="shared" si="54"/>
        <v>217317</v>
      </c>
      <c r="AS853" s="32"/>
      <c r="AT853" s="33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>
        <f t="shared" si="55"/>
        <v>0</v>
      </c>
      <c r="BL853" s="7"/>
      <c r="BM853" s="2"/>
    </row>
    <row r="854" spans="2:65" x14ac:dyDescent="0.25">
      <c r="B854" s="14" t="s">
        <v>739</v>
      </c>
      <c r="C854" s="14" t="s">
        <v>594</v>
      </c>
      <c r="D854" s="16"/>
      <c r="E854" s="17"/>
      <c r="F854" s="17"/>
      <c r="G854" s="12"/>
      <c r="H854" s="4">
        <f t="shared" si="52"/>
        <v>0</v>
      </c>
      <c r="I854" s="16">
        <v>0</v>
      </c>
      <c r="J854" s="12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>
        <f t="shared" si="53"/>
        <v>74727.349999999977</v>
      </c>
      <c r="AA854" s="12">
        <v>19</v>
      </c>
      <c r="AB854" s="17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>
        <f t="shared" si="54"/>
        <v>217336</v>
      </c>
      <c r="AS854" s="32"/>
      <c r="AT854" s="33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>
        <f t="shared" si="55"/>
        <v>0</v>
      </c>
      <c r="BL854" s="7"/>
      <c r="BM854" s="2"/>
    </row>
    <row r="855" spans="2:65" x14ac:dyDescent="0.25">
      <c r="B855" s="14" t="s">
        <v>741</v>
      </c>
      <c r="C855" s="14" t="s">
        <v>518</v>
      </c>
      <c r="D855" s="16"/>
      <c r="E855" s="17"/>
      <c r="F855" s="17"/>
      <c r="G855" s="12"/>
      <c r="H855" s="4">
        <f t="shared" si="52"/>
        <v>0</v>
      </c>
      <c r="I855" s="16">
        <v>250</v>
      </c>
      <c r="J855" s="12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>
        <f t="shared" si="53"/>
        <v>74977.349999999977</v>
      </c>
      <c r="AA855" s="12"/>
      <c r="AB855" s="17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>
        <f t="shared" si="54"/>
        <v>217336</v>
      </c>
      <c r="AS855" s="32"/>
      <c r="AT855" s="33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>
        <f t="shared" si="55"/>
        <v>0</v>
      </c>
      <c r="BL855" s="7"/>
      <c r="BM855" s="2"/>
    </row>
    <row r="856" spans="2:65" x14ac:dyDescent="0.25">
      <c r="B856" s="14" t="s">
        <v>741</v>
      </c>
      <c r="C856" s="14" t="s">
        <v>742</v>
      </c>
      <c r="D856" s="16"/>
      <c r="E856" s="17"/>
      <c r="F856" s="17"/>
      <c r="G856" s="12"/>
      <c r="H856" s="4">
        <f t="shared" si="52"/>
        <v>0</v>
      </c>
      <c r="I856" s="16"/>
      <c r="J856" s="12">
        <v>10000</v>
      </c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>
        <f t="shared" si="53"/>
        <v>64977.349999999977</v>
      </c>
      <c r="AA856" s="12"/>
      <c r="AB856" s="17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>
        <f t="shared" si="54"/>
        <v>217336</v>
      </c>
      <c r="AS856" s="32"/>
      <c r="AT856" s="33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>
        <f t="shared" si="55"/>
        <v>0</v>
      </c>
      <c r="BL856" s="7"/>
      <c r="BM856" s="2"/>
    </row>
    <row r="857" spans="2:65" x14ac:dyDescent="0.25">
      <c r="B857" s="14" t="s">
        <v>743</v>
      </c>
      <c r="C857" s="14" t="s">
        <v>335</v>
      </c>
      <c r="D857" s="16"/>
      <c r="E857" s="17"/>
      <c r="F857" s="17"/>
      <c r="G857" s="12"/>
      <c r="H857" s="4">
        <f t="shared" si="52"/>
        <v>0</v>
      </c>
      <c r="I857" s="16"/>
      <c r="J857" s="12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>
        <f t="shared" si="53"/>
        <v>64977.349999999977</v>
      </c>
      <c r="AA857" s="12"/>
      <c r="AB857" s="17">
        <v>0</v>
      </c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>
        <v>216250</v>
      </c>
      <c r="AP857" s="4"/>
      <c r="AQ857" s="4"/>
      <c r="AR857" s="4">
        <f t="shared" si="54"/>
        <v>1086</v>
      </c>
      <c r="AS857" s="32"/>
      <c r="AT857" s="33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>
        <f t="shared" si="55"/>
        <v>0</v>
      </c>
      <c r="BL857" s="7"/>
      <c r="BM857" s="2"/>
    </row>
    <row r="858" spans="2:65" x14ac:dyDescent="0.25">
      <c r="B858" s="14" t="s">
        <v>744</v>
      </c>
      <c r="C858" s="14" t="s">
        <v>594</v>
      </c>
      <c r="D858" s="16"/>
      <c r="E858" s="17"/>
      <c r="F858" s="17"/>
      <c r="G858" s="12"/>
      <c r="H858" s="4">
        <f t="shared" si="52"/>
        <v>0</v>
      </c>
      <c r="I858" s="16">
        <v>2563</v>
      </c>
      <c r="J858" s="12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>
        <f t="shared" si="53"/>
        <v>67540.349999999977</v>
      </c>
      <c r="AA858" s="12"/>
      <c r="AB858" s="17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>
        <f t="shared" si="54"/>
        <v>1086</v>
      </c>
      <c r="AS858" s="32"/>
      <c r="AT858" s="33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>
        <f t="shared" si="55"/>
        <v>0</v>
      </c>
      <c r="BL858" s="7"/>
      <c r="BM858" s="2"/>
    </row>
    <row r="859" spans="2:65" x14ac:dyDescent="0.25">
      <c r="B859" s="14" t="s">
        <v>745</v>
      </c>
      <c r="C859" s="14" t="s">
        <v>1956</v>
      </c>
      <c r="D859" s="16"/>
      <c r="E859" s="17"/>
      <c r="F859" s="17"/>
      <c r="G859" s="12"/>
      <c r="H859" s="4">
        <f t="shared" si="52"/>
        <v>0</v>
      </c>
      <c r="I859" s="16">
        <v>0</v>
      </c>
      <c r="J859" s="12">
        <v>12000</v>
      </c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>
        <f t="shared" si="53"/>
        <v>55540.349999999977</v>
      </c>
      <c r="AA859" s="12"/>
      <c r="AB859" s="17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>
        <f t="shared" si="54"/>
        <v>1086</v>
      </c>
      <c r="AS859" s="32"/>
      <c r="AT859" s="33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>
        <f t="shared" si="55"/>
        <v>0</v>
      </c>
      <c r="BL859" s="7">
        <v>12000</v>
      </c>
      <c r="BM859" s="2"/>
    </row>
    <row r="860" spans="2:65" x14ac:dyDescent="0.25">
      <c r="B860" s="14" t="s">
        <v>745</v>
      </c>
      <c r="C860" s="14" t="s">
        <v>290</v>
      </c>
      <c r="D860" s="16"/>
      <c r="E860" s="17"/>
      <c r="F860" s="17"/>
      <c r="G860" s="12"/>
      <c r="H860" s="4">
        <f t="shared" si="52"/>
        <v>0</v>
      </c>
      <c r="I860" s="16"/>
      <c r="J860" s="12">
        <v>0</v>
      </c>
      <c r="K860" s="4">
        <v>125</v>
      </c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>
        <f t="shared" si="53"/>
        <v>55415.349999999977</v>
      </c>
      <c r="AA860" s="12"/>
      <c r="AB860" s="17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>
        <f t="shared" si="54"/>
        <v>1086</v>
      </c>
      <c r="AS860" s="32"/>
      <c r="AT860" s="33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>
        <f t="shared" si="55"/>
        <v>0</v>
      </c>
      <c r="BL860" s="7"/>
      <c r="BM860" s="2"/>
    </row>
    <row r="861" spans="2:65" x14ac:dyDescent="0.25">
      <c r="B861" s="14" t="s">
        <v>745</v>
      </c>
      <c r="C861" s="14" t="s">
        <v>746</v>
      </c>
      <c r="D861" s="16"/>
      <c r="E861" s="17"/>
      <c r="F861" s="17"/>
      <c r="G861" s="12"/>
      <c r="H861" s="4">
        <f t="shared" si="52"/>
        <v>0</v>
      </c>
      <c r="I861" s="16"/>
      <c r="J861" s="12">
        <v>5000</v>
      </c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>
        <f t="shared" si="53"/>
        <v>50415.349999999977</v>
      </c>
      <c r="AA861" s="12"/>
      <c r="AB861" s="17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>
        <f t="shared" si="54"/>
        <v>1086</v>
      </c>
      <c r="AS861" s="32"/>
      <c r="AT861" s="33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>
        <f t="shared" si="55"/>
        <v>0</v>
      </c>
      <c r="BL861" s="7"/>
      <c r="BM861" s="2"/>
    </row>
    <row r="862" spans="2:65" x14ac:dyDescent="0.25">
      <c r="B862" s="14" t="s">
        <v>745</v>
      </c>
      <c r="C862" s="14" t="s">
        <v>887</v>
      </c>
      <c r="D862" s="16">
        <v>500</v>
      </c>
      <c r="E862" s="17"/>
      <c r="F862" s="17"/>
      <c r="G862" s="12"/>
      <c r="H862" s="4">
        <f t="shared" si="52"/>
        <v>500</v>
      </c>
      <c r="I862" s="16"/>
      <c r="J862" s="12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>
        <f t="shared" si="53"/>
        <v>50415.349999999977</v>
      </c>
      <c r="AA862" s="16"/>
      <c r="AB862" s="12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>
        <f t="shared" si="54"/>
        <v>1086</v>
      </c>
      <c r="AS862" s="32"/>
      <c r="AT862" s="33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>
        <f t="shared" si="55"/>
        <v>0</v>
      </c>
      <c r="BL862" s="7"/>
      <c r="BM862" s="2"/>
    </row>
    <row r="863" spans="2:65" x14ac:dyDescent="0.25">
      <c r="B863" s="14" t="s">
        <v>745</v>
      </c>
      <c r="C863" s="14" t="s">
        <v>747</v>
      </c>
      <c r="D863" s="16"/>
      <c r="E863" s="17"/>
      <c r="F863" s="17"/>
      <c r="G863" s="12">
        <v>500</v>
      </c>
      <c r="H863" s="4">
        <f t="shared" si="52"/>
        <v>0</v>
      </c>
      <c r="I863" s="16"/>
      <c r="J863" s="12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>
        <f t="shared" si="53"/>
        <v>50415.349999999977</v>
      </c>
      <c r="AA863" s="16"/>
      <c r="AB863" s="12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>
        <f t="shared" si="54"/>
        <v>1086</v>
      </c>
      <c r="AS863" s="32"/>
      <c r="AT863" s="33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>
        <f t="shared" si="55"/>
        <v>0</v>
      </c>
      <c r="BL863" s="7"/>
      <c r="BM863" s="2"/>
    </row>
    <row r="864" spans="2:65" x14ac:dyDescent="0.25">
      <c r="B864" s="14" t="s">
        <v>748</v>
      </c>
      <c r="C864" s="14" t="s">
        <v>524</v>
      </c>
      <c r="D864" s="16"/>
      <c r="E864" s="17"/>
      <c r="F864" s="17"/>
      <c r="G864" s="12"/>
      <c r="H864" s="4">
        <f t="shared" si="52"/>
        <v>0</v>
      </c>
      <c r="I864" s="16">
        <v>250</v>
      </c>
      <c r="J864" s="12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>
        <f t="shared" si="53"/>
        <v>50665.349999999977</v>
      </c>
      <c r="AA864" s="16"/>
      <c r="AB864" s="12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>
        <f t="shared" si="54"/>
        <v>1086</v>
      </c>
      <c r="AS864" s="32"/>
      <c r="AT864" s="33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>
        <f t="shared" si="55"/>
        <v>0</v>
      </c>
      <c r="BL864" s="7"/>
      <c r="BM864" s="2"/>
    </row>
    <row r="865" spans="2:65" x14ac:dyDescent="0.25">
      <c r="B865" s="14" t="s">
        <v>748</v>
      </c>
      <c r="C865" s="14" t="s">
        <v>524</v>
      </c>
      <c r="D865" s="16"/>
      <c r="E865" s="17"/>
      <c r="F865" s="17"/>
      <c r="G865" s="12"/>
      <c r="H865" s="4">
        <f t="shared" si="52"/>
        <v>0</v>
      </c>
      <c r="I865" s="16">
        <v>250</v>
      </c>
      <c r="J865" s="12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>
        <f t="shared" si="53"/>
        <v>50915.349999999977</v>
      </c>
      <c r="AA865" s="16"/>
      <c r="AB865" s="12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>
        <f t="shared" si="54"/>
        <v>1086</v>
      </c>
      <c r="AS865" s="32"/>
      <c r="AT865" s="33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>
        <f t="shared" si="55"/>
        <v>0</v>
      </c>
      <c r="BL865" s="7"/>
      <c r="BM865" s="2"/>
    </row>
    <row r="866" spans="2:65" x14ac:dyDescent="0.25">
      <c r="B866" s="14" t="s">
        <v>748</v>
      </c>
      <c r="C866" s="14" t="s">
        <v>301</v>
      </c>
      <c r="D866" s="16"/>
      <c r="E866" s="17"/>
      <c r="F866" s="17"/>
      <c r="G866" s="12"/>
      <c r="H866" s="4">
        <f t="shared" si="52"/>
        <v>0</v>
      </c>
      <c r="I866" s="16"/>
      <c r="J866" s="12">
        <v>17000</v>
      </c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>
        <f t="shared" si="53"/>
        <v>33915.349999999977</v>
      </c>
      <c r="AA866" s="16"/>
      <c r="AB866" s="12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>
        <f t="shared" si="54"/>
        <v>1086</v>
      </c>
      <c r="AS866" s="32"/>
      <c r="AT866" s="33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>
        <f t="shared" si="55"/>
        <v>0</v>
      </c>
      <c r="BL866" s="7">
        <v>17000</v>
      </c>
      <c r="BM866" s="2"/>
    </row>
    <row r="867" spans="2:65" x14ac:dyDescent="0.25">
      <c r="B867" s="14" t="s">
        <v>748</v>
      </c>
      <c r="C867" s="14" t="s">
        <v>290</v>
      </c>
      <c r="D867" s="16"/>
      <c r="E867" s="17"/>
      <c r="F867" s="17"/>
      <c r="G867" s="12"/>
      <c r="H867" s="4">
        <f t="shared" si="52"/>
        <v>0</v>
      </c>
      <c r="I867" s="16"/>
      <c r="J867" s="12">
        <v>0</v>
      </c>
      <c r="K867" s="4">
        <v>125</v>
      </c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>
        <f t="shared" si="53"/>
        <v>33790.349999999977</v>
      </c>
      <c r="AA867" s="16"/>
      <c r="AB867" s="12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>
        <f t="shared" si="54"/>
        <v>1086</v>
      </c>
      <c r="AS867" s="32"/>
      <c r="AT867" s="33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>
        <f t="shared" si="55"/>
        <v>0</v>
      </c>
      <c r="BL867" s="7"/>
      <c r="BM867" s="2"/>
    </row>
    <row r="868" spans="2:65" x14ac:dyDescent="0.25">
      <c r="B868" s="14" t="s">
        <v>749</v>
      </c>
      <c r="C868" s="14" t="s">
        <v>477</v>
      </c>
      <c r="D868" s="16"/>
      <c r="E868" s="17"/>
      <c r="F868" s="17"/>
      <c r="G868" s="12"/>
      <c r="H868" s="4">
        <f t="shared" si="52"/>
        <v>0</v>
      </c>
      <c r="I868" s="16"/>
      <c r="J868" s="12">
        <v>1000</v>
      </c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>
        <f t="shared" si="53"/>
        <v>32790.349999999977</v>
      </c>
      <c r="AA868" s="16"/>
      <c r="AB868" s="12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>
        <f t="shared" si="54"/>
        <v>1086</v>
      </c>
      <c r="AS868" s="32"/>
      <c r="AT868" s="33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>
        <f t="shared" si="55"/>
        <v>0</v>
      </c>
      <c r="BL868" s="7"/>
      <c r="BM868" s="2"/>
    </row>
    <row r="869" spans="2:65" x14ac:dyDescent="0.25">
      <c r="B869" s="14" t="s">
        <v>750</v>
      </c>
      <c r="C869" s="14" t="s">
        <v>351</v>
      </c>
      <c r="D869" s="16"/>
      <c r="E869" s="17"/>
      <c r="F869" s="17"/>
      <c r="G869" s="12"/>
      <c r="H869" s="4">
        <f t="shared" si="52"/>
        <v>0</v>
      </c>
      <c r="I869" s="16"/>
      <c r="J869" s="12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>
        <f t="shared" si="53"/>
        <v>32790.349999999977</v>
      </c>
      <c r="AA869" s="16">
        <v>0</v>
      </c>
      <c r="AB869" s="12"/>
      <c r="AC869" s="4"/>
      <c r="AD869" s="4"/>
      <c r="AE869" s="4">
        <v>7125</v>
      </c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>
        <f t="shared" si="54"/>
        <v>8211</v>
      </c>
      <c r="AS869" s="32"/>
      <c r="AT869" s="33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>
        <f t="shared" si="55"/>
        <v>0</v>
      </c>
      <c r="BL869" s="7"/>
      <c r="BM869" s="2"/>
    </row>
    <row r="870" spans="2:65" x14ac:dyDescent="0.25">
      <c r="B870" s="14" t="s">
        <v>751</v>
      </c>
      <c r="C870" s="14" t="s">
        <v>310</v>
      </c>
      <c r="D870" s="16"/>
      <c r="E870" s="17"/>
      <c r="F870" s="17"/>
      <c r="G870" s="12"/>
      <c r="H870" s="4">
        <f t="shared" si="52"/>
        <v>0</v>
      </c>
      <c r="I870" s="16"/>
      <c r="J870" s="12">
        <v>4000</v>
      </c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>
        <f t="shared" si="53"/>
        <v>28790.349999999977</v>
      </c>
      <c r="AA870" s="16"/>
      <c r="AB870" s="12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>
        <f t="shared" si="54"/>
        <v>8211</v>
      </c>
      <c r="AS870" s="32"/>
      <c r="AT870" s="33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>
        <f t="shared" si="55"/>
        <v>0</v>
      </c>
      <c r="BL870" s="7">
        <v>4000</v>
      </c>
      <c r="BM870" s="2"/>
    </row>
    <row r="871" spans="2:65" x14ac:dyDescent="0.25">
      <c r="B871" s="14" t="s">
        <v>751</v>
      </c>
      <c r="C871" s="14" t="s">
        <v>290</v>
      </c>
      <c r="D871" s="16"/>
      <c r="E871" s="17"/>
      <c r="F871" s="17"/>
      <c r="G871" s="12"/>
      <c r="H871" s="4">
        <f t="shared" si="52"/>
        <v>0</v>
      </c>
      <c r="I871" s="16"/>
      <c r="J871" s="12">
        <v>0</v>
      </c>
      <c r="K871" s="4">
        <v>100</v>
      </c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>
        <f t="shared" si="53"/>
        <v>28690.349999999977</v>
      </c>
      <c r="AA871" s="16"/>
      <c r="AB871" s="12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>
        <f t="shared" si="54"/>
        <v>8211</v>
      </c>
      <c r="AS871" s="32"/>
      <c r="AT871" s="33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>
        <f t="shared" si="55"/>
        <v>0</v>
      </c>
      <c r="BL871" s="7"/>
      <c r="BM871" s="2"/>
    </row>
    <row r="872" spans="2:65" x14ac:dyDescent="0.25">
      <c r="B872" s="14" t="s">
        <v>753</v>
      </c>
      <c r="C872" s="14" t="s">
        <v>351</v>
      </c>
      <c r="D872" s="16"/>
      <c r="E872" s="17"/>
      <c r="F872" s="17"/>
      <c r="G872" s="12"/>
      <c r="H872" s="4">
        <f t="shared" si="52"/>
        <v>0</v>
      </c>
      <c r="I872" s="16">
        <v>0</v>
      </c>
      <c r="J872" s="12">
        <v>0</v>
      </c>
      <c r="K872" s="4"/>
      <c r="L872" s="4"/>
      <c r="M872" s="4">
        <v>785</v>
      </c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>
        <f t="shared" si="53"/>
        <v>29475.349999999977</v>
      </c>
      <c r="AA872" s="16"/>
      <c r="AB872" s="12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>
        <f t="shared" si="54"/>
        <v>8211</v>
      </c>
      <c r="AS872" s="32"/>
      <c r="AT872" s="33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>
        <f t="shared" si="55"/>
        <v>0</v>
      </c>
      <c r="BL872" s="7"/>
      <c r="BM872" s="2"/>
    </row>
    <row r="873" spans="2:65" x14ac:dyDescent="0.25">
      <c r="B873" s="14" t="s">
        <v>753</v>
      </c>
      <c r="C873" s="14" t="s">
        <v>232</v>
      </c>
      <c r="D873" s="16"/>
      <c r="E873" s="17"/>
      <c r="F873" s="17"/>
      <c r="G873" s="12"/>
      <c r="H873" s="4">
        <f t="shared" si="52"/>
        <v>0</v>
      </c>
      <c r="I873" s="16"/>
      <c r="J873" s="12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>
        <f t="shared" si="53"/>
        <v>29475.349999999977</v>
      </c>
      <c r="AA873" s="16">
        <v>0</v>
      </c>
      <c r="AB873" s="12"/>
      <c r="AC873" s="4"/>
      <c r="AD873" s="4">
        <v>271</v>
      </c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>
        <f t="shared" si="54"/>
        <v>8482</v>
      </c>
      <c r="AS873" s="32"/>
      <c r="AT873" s="33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>
        <f t="shared" si="55"/>
        <v>0</v>
      </c>
      <c r="BL873" s="7"/>
      <c r="BM873" s="2"/>
    </row>
    <row r="874" spans="2:65" x14ac:dyDescent="0.25">
      <c r="B874" s="14" t="s">
        <v>754</v>
      </c>
      <c r="C874" s="14" t="s">
        <v>351</v>
      </c>
      <c r="D874" s="16"/>
      <c r="E874" s="17"/>
      <c r="F874" s="17"/>
      <c r="G874" s="12"/>
      <c r="H874" s="4">
        <f t="shared" si="52"/>
        <v>0</v>
      </c>
      <c r="I874" s="16">
        <v>0</v>
      </c>
      <c r="J874" s="12">
        <v>0</v>
      </c>
      <c r="K874" s="4"/>
      <c r="L874" s="4"/>
      <c r="M874" s="4">
        <v>639</v>
      </c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>
        <f t="shared" si="53"/>
        <v>30114.349999999977</v>
      </c>
      <c r="AA874" s="16"/>
      <c r="AB874" s="12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>
        <f t="shared" si="54"/>
        <v>8482</v>
      </c>
      <c r="AS874" s="32"/>
      <c r="AT874" s="33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>
        <f t="shared" si="55"/>
        <v>0</v>
      </c>
      <c r="BL874" s="7"/>
      <c r="BM874" s="2"/>
    </row>
    <row r="875" spans="2:65" x14ac:dyDescent="0.25">
      <c r="B875" s="14" t="s">
        <v>754</v>
      </c>
      <c r="C875" s="14" t="s">
        <v>755</v>
      </c>
      <c r="D875" s="16">
        <v>180</v>
      </c>
      <c r="E875" s="17"/>
      <c r="F875" s="17"/>
      <c r="G875" s="12"/>
      <c r="H875" s="4">
        <f t="shared" si="52"/>
        <v>180</v>
      </c>
      <c r="I875" s="16"/>
      <c r="J875" s="12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>
        <f t="shared" si="53"/>
        <v>30114.349999999977</v>
      </c>
      <c r="AA875" s="16"/>
      <c r="AB875" s="12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>
        <f t="shared" si="54"/>
        <v>8482</v>
      </c>
      <c r="AS875" s="32"/>
      <c r="AT875" s="33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>
        <f t="shared" si="55"/>
        <v>0</v>
      </c>
      <c r="BL875" s="7"/>
      <c r="BM875" s="2"/>
    </row>
    <row r="876" spans="2:65" x14ac:dyDescent="0.25">
      <c r="B876" s="14" t="s">
        <v>754</v>
      </c>
      <c r="C876" s="14" t="s">
        <v>756</v>
      </c>
      <c r="D876" s="16"/>
      <c r="E876" s="17"/>
      <c r="F876" s="17"/>
      <c r="G876" s="12">
        <v>180</v>
      </c>
      <c r="H876" s="4">
        <f t="shared" si="52"/>
        <v>0</v>
      </c>
      <c r="I876" s="16"/>
      <c r="J876" s="12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>
        <f t="shared" si="53"/>
        <v>30114.349999999977</v>
      </c>
      <c r="AA876" s="16"/>
      <c r="AB876" s="12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>
        <f t="shared" si="54"/>
        <v>8482</v>
      </c>
      <c r="AS876" s="32"/>
      <c r="AT876" s="33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>
        <f t="shared" si="55"/>
        <v>0</v>
      </c>
      <c r="BL876" s="7"/>
      <c r="BM876" s="2"/>
    </row>
    <row r="877" spans="2:65" x14ac:dyDescent="0.25">
      <c r="B877" s="14" t="s">
        <v>757</v>
      </c>
      <c r="C877" s="14" t="s">
        <v>518</v>
      </c>
      <c r="D877" s="16"/>
      <c r="E877" s="17"/>
      <c r="F877" s="17"/>
      <c r="G877" s="12"/>
      <c r="H877" s="4">
        <f t="shared" si="52"/>
        <v>0</v>
      </c>
      <c r="I877" s="16">
        <v>250</v>
      </c>
      <c r="J877" s="12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>
        <f t="shared" si="53"/>
        <v>30364.349999999977</v>
      </c>
      <c r="AA877" s="16"/>
      <c r="AB877" s="12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>
        <f t="shared" si="54"/>
        <v>8482</v>
      </c>
      <c r="AS877" s="32"/>
      <c r="AT877" s="33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>
        <f t="shared" si="55"/>
        <v>0</v>
      </c>
      <c r="BL877" s="7"/>
      <c r="BM877" s="2"/>
    </row>
    <row r="878" spans="2:65" x14ac:dyDescent="0.25">
      <c r="B878" s="14" t="s">
        <v>757</v>
      </c>
      <c r="C878" s="14" t="s">
        <v>524</v>
      </c>
      <c r="D878" s="16"/>
      <c r="E878" s="17"/>
      <c r="F878" s="17"/>
      <c r="G878" s="12"/>
      <c r="H878" s="4">
        <f t="shared" si="52"/>
        <v>0</v>
      </c>
      <c r="I878" s="16">
        <v>250</v>
      </c>
      <c r="J878" s="12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>
        <f t="shared" si="53"/>
        <v>30614.349999999977</v>
      </c>
      <c r="AA878" s="16"/>
      <c r="AB878" s="12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>
        <f t="shared" si="54"/>
        <v>8482</v>
      </c>
      <c r="AS878" s="32"/>
      <c r="AT878" s="33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>
        <f t="shared" si="55"/>
        <v>0</v>
      </c>
      <c r="BL878" s="7"/>
      <c r="BM878" s="2"/>
    </row>
    <row r="879" spans="2:65" x14ac:dyDescent="0.25">
      <c r="B879" s="14" t="s">
        <v>758</v>
      </c>
      <c r="C879" s="14" t="s">
        <v>335</v>
      </c>
      <c r="D879" s="16"/>
      <c r="E879" s="17"/>
      <c r="F879" s="17"/>
      <c r="G879" s="12"/>
      <c r="H879" s="4">
        <f t="shared" si="52"/>
        <v>0</v>
      </c>
      <c r="I879" s="16"/>
      <c r="J879" s="12">
        <v>0</v>
      </c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>
        <v>27500</v>
      </c>
      <c r="X879" s="4"/>
      <c r="Y879" s="4"/>
      <c r="Z879" s="4">
        <f t="shared" si="53"/>
        <v>3114.3499999999767</v>
      </c>
      <c r="AA879" s="16"/>
      <c r="AB879" s="12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>
        <f t="shared" si="54"/>
        <v>8482</v>
      </c>
      <c r="AS879" s="32"/>
      <c r="AT879" s="33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>
        <f t="shared" si="55"/>
        <v>0</v>
      </c>
      <c r="BL879" s="7"/>
      <c r="BM879" s="2"/>
    </row>
    <row r="880" spans="2:65" x14ac:dyDescent="0.25">
      <c r="B880" s="14" t="s">
        <v>759</v>
      </c>
      <c r="C880" s="14" t="s">
        <v>351</v>
      </c>
      <c r="D880" s="16"/>
      <c r="E880" s="17"/>
      <c r="F880" s="17"/>
      <c r="G880" s="12"/>
      <c r="H880" s="4">
        <f t="shared" si="52"/>
        <v>0</v>
      </c>
      <c r="I880" s="16">
        <v>0</v>
      </c>
      <c r="J880" s="12"/>
      <c r="K880" s="4"/>
      <c r="L880" s="4"/>
      <c r="M880" s="4">
        <v>785</v>
      </c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>
        <f t="shared" si="53"/>
        <v>3899.3499999999767</v>
      </c>
      <c r="AA880" s="16"/>
      <c r="AB880" s="12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>
        <f t="shared" si="54"/>
        <v>8482</v>
      </c>
      <c r="AS880" s="32"/>
      <c r="AT880" s="33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>
        <f t="shared" si="55"/>
        <v>0</v>
      </c>
      <c r="BL880" s="7"/>
      <c r="BM880" s="2"/>
    </row>
    <row r="881" spans="2:65" x14ac:dyDescent="0.25">
      <c r="B881" s="14" t="s">
        <v>760</v>
      </c>
      <c r="C881" s="14" t="s">
        <v>518</v>
      </c>
      <c r="D881" s="16"/>
      <c r="E881" s="17"/>
      <c r="F881" s="17"/>
      <c r="G881" s="12"/>
      <c r="H881" s="4">
        <f t="shared" si="52"/>
        <v>0</v>
      </c>
      <c r="I881" s="16">
        <v>250</v>
      </c>
      <c r="J881" s="12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>
        <f t="shared" si="53"/>
        <v>4149.3499999999767</v>
      </c>
      <c r="AA881" s="16"/>
      <c r="AB881" s="12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>
        <f t="shared" si="54"/>
        <v>8482</v>
      </c>
      <c r="AS881" s="32"/>
      <c r="AT881" s="33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>
        <f t="shared" si="55"/>
        <v>0</v>
      </c>
      <c r="BL881" s="7"/>
      <c r="BM881" s="2"/>
    </row>
    <row r="882" spans="2:65" x14ac:dyDescent="0.25">
      <c r="B882" s="14" t="s">
        <v>760</v>
      </c>
      <c r="C882" s="14" t="s">
        <v>524</v>
      </c>
      <c r="D882" s="16"/>
      <c r="E882" s="17"/>
      <c r="F882" s="17"/>
      <c r="G882" s="12"/>
      <c r="H882" s="4">
        <f t="shared" si="52"/>
        <v>0</v>
      </c>
      <c r="I882" s="16">
        <v>250</v>
      </c>
      <c r="J882" s="12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>
        <f t="shared" si="53"/>
        <v>4399.3499999999767</v>
      </c>
      <c r="AA882" s="16"/>
      <c r="AB882" s="12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>
        <f t="shared" si="54"/>
        <v>8482</v>
      </c>
      <c r="AS882" s="32"/>
      <c r="AT882" s="33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>
        <f t="shared" si="55"/>
        <v>0</v>
      </c>
      <c r="BL882" s="7"/>
      <c r="BM882" s="2"/>
    </row>
    <row r="883" spans="2:65" x14ac:dyDescent="0.25">
      <c r="B883" s="14" t="s">
        <v>761</v>
      </c>
      <c r="C883" s="14" t="s">
        <v>351</v>
      </c>
      <c r="D883" s="16"/>
      <c r="E883" s="17"/>
      <c r="F883" s="17"/>
      <c r="G883" s="12"/>
      <c r="H883" s="4">
        <f t="shared" si="52"/>
        <v>0</v>
      </c>
      <c r="I883" s="16">
        <v>0</v>
      </c>
      <c r="J883" s="12"/>
      <c r="K883" s="4"/>
      <c r="L883" s="4"/>
      <c r="M883" s="4">
        <v>9495</v>
      </c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>
        <f t="shared" si="53"/>
        <v>13894.349999999977</v>
      </c>
      <c r="AA883" s="12"/>
      <c r="AB883" s="17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>
        <f t="shared" si="54"/>
        <v>8482</v>
      </c>
      <c r="AS883" s="32"/>
      <c r="AT883" s="33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>
        <f t="shared" si="55"/>
        <v>0</v>
      </c>
      <c r="BL883" s="7"/>
      <c r="BM883" s="2"/>
    </row>
    <row r="884" spans="2:65" x14ac:dyDescent="0.25">
      <c r="B884" s="14" t="s">
        <v>761</v>
      </c>
      <c r="C884" s="14" t="s">
        <v>351</v>
      </c>
      <c r="D884" s="16"/>
      <c r="E884" s="17"/>
      <c r="F884" s="17"/>
      <c r="G884" s="12"/>
      <c r="H884" s="4">
        <f t="shared" si="52"/>
        <v>0</v>
      </c>
      <c r="I884" s="16">
        <v>0</v>
      </c>
      <c r="J884" s="12"/>
      <c r="K884" s="4"/>
      <c r="L884" s="4"/>
      <c r="M884" s="4">
        <v>11870</v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>
        <f t="shared" si="53"/>
        <v>25764.349999999977</v>
      </c>
      <c r="AA884" s="12"/>
      <c r="AB884" s="17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>
        <f t="shared" si="54"/>
        <v>8482</v>
      </c>
      <c r="AS884" s="32"/>
      <c r="AT884" s="33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>
        <f t="shared" si="55"/>
        <v>0</v>
      </c>
      <c r="BL884" s="7"/>
      <c r="BM884" s="2"/>
    </row>
    <row r="885" spans="2:65" x14ac:dyDescent="0.25">
      <c r="B885" s="14" t="s">
        <v>761</v>
      </c>
      <c r="C885" s="14" t="s">
        <v>351</v>
      </c>
      <c r="D885" s="16"/>
      <c r="E885" s="17"/>
      <c r="F885" s="17"/>
      <c r="G885" s="12"/>
      <c r="H885" s="4">
        <f t="shared" si="52"/>
        <v>0</v>
      </c>
      <c r="I885" s="16">
        <v>0</v>
      </c>
      <c r="J885" s="12"/>
      <c r="K885" s="4"/>
      <c r="L885" s="4"/>
      <c r="M885" s="4">
        <v>1150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>
        <f t="shared" si="53"/>
        <v>26914.349999999977</v>
      </c>
      <c r="AA885" s="12"/>
      <c r="AB885" s="17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>
        <f t="shared" si="54"/>
        <v>8482</v>
      </c>
      <c r="AS885" s="32"/>
      <c r="AT885" s="33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>
        <f t="shared" si="55"/>
        <v>0</v>
      </c>
      <c r="BL885" s="7"/>
      <c r="BM885" s="2"/>
    </row>
    <row r="886" spans="2:65" x14ac:dyDescent="0.25">
      <c r="B886" s="14" t="s">
        <v>761</v>
      </c>
      <c r="C886" s="14" t="s">
        <v>232</v>
      </c>
      <c r="D886" s="16"/>
      <c r="E886" s="17"/>
      <c r="F886" s="17"/>
      <c r="G886" s="12"/>
      <c r="H886" s="4">
        <f t="shared" si="52"/>
        <v>0</v>
      </c>
      <c r="I886" s="16">
        <v>0</v>
      </c>
      <c r="J886" s="12"/>
      <c r="K886" s="4"/>
      <c r="L886" s="4">
        <v>182</v>
      </c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>
        <f t="shared" si="53"/>
        <v>27096.349999999977</v>
      </c>
      <c r="AA886" s="12"/>
      <c r="AB886" s="17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>
        <f t="shared" si="54"/>
        <v>8482</v>
      </c>
      <c r="AS886" s="32"/>
      <c r="AT886" s="33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>
        <f t="shared" si="55"/>
        <v>0</v>
      </c>
      <c r="BL886" s="7"/>
      <c r="BM886" s="2"/>
    </row>
    <row r="887" spans="2:65" x14ac:dyDescent="0.25">
      <c r="B887" s="14" t="s">
        <v>761</v>
      </c>
      <c r="C887" s="14" t="s">
        <v>351</v>
      </c>
      <c r="D887" s="16"/>
      <c r="E887" s="17"/>
      <c r="F887" s="17"/>
      <c r="G887" s="12"/>
      <c r="H887" s="4">
        <f t="shared" si="52"/>
        <v>0</v>
      </c>
      <c r="I887" s="16">
        <v>0</v>
      </c>
      <c r="J887" s="12"/>
      <c r="K887" s="4"/>
      <c r="L887" s="4"/>
      <c r="M887" s="4">
        <v>785</v>
      </c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>
        <f t="shared" si="53"/>
        <v>27881.349999999977</v>
      </c>
      <c r="AA887" s="12"/>
      <c r="AB887" s="17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>
        <f t="shared" si="54"/>
        <v>8482</v>
      </c>
      <c r="AS887" s="32"/>
      <c r="AT887" s="33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>
        <f t="shared" si="55"/>
        <v>0</v>
      </c>
      <c r="BL887" s="7"/>
      <c r="BM887" s="2"/>
    </row>
    <row r="888" spans="2:65" x14ac:dyDescent="0.25">
      <c r="B888" s="14" t="s">
        <v>762</v>
      </c>
      <c r="C888" s="14" t="s">
        <v>351</v>
      </c>
      <c r="D888" s="16"/>
      <c r="E888" s="17"/>
      <c r="F888" s="17"/>
      <c r="G888" s="12"/>
      <c r="H888" s="4">
        <f t="shared" si="52"/>
        <v>0</v>
      </c>
      <c r="I888" s="16"/>
      <c r="J888" s="12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>
        <f t="shared" si="53"/>
        <v>27881.349999999977</v>
      </c>
      <c r="AA888" s="12">
        <v>0</v>
      </c>
      <c r="AB888" s="17"/>
      <c r="AC888" s="4"/>
      <c r="AD888" s="4"/>
      <c r="AE888" s="4">
        <v>6163</v>
      </c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>
        <f t="shared" si="54"/>
        <v>14645</v>
      </c>
      <c r="AS888" s="32"/>
      <c r="AT888" s="33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>
        <f t="shared" si="55"/>
        <v>0</v>
      </c>
      <c r="BL888" s="7"/>
      <c r="BM888" s="2"/>
    </row>
    <row r="889" spans="2:65" x14ac:dyDescent="0.25">
      <c r="B889" s="14" t="s">
        <v>763</v>
      </c>
      <c r="C889" s="14" t="s">
        <v>351</v>
      </c>
      <c r="D889" s="16"/>
      <c r="E889" s="17"/>
      <c r="F889" s="17"/>
      <c r="G889" s="12"/>
      <c r="H889" s="4">
        <f t="shared" si="52"/>
        <v>0</v>
      </c>
      <c r="I889" s="16"/>
      <c r="J889" s="12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>
        <f t="shared" si="53"/>
        <v>27881.349999999977</v>
      </c>
      <c r="AA889" s="12">
        <v>0</v>
      </c>
      <c r="AB889" s="17"/>
      <c r="AC889" s="4"/>
      <c r="AD889" s="4"/>
      <c r="AE889" s="4">
        <v>4190</v>
      </c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>
        <f t="shared" si="54"/>
        <v>18835</v>
      </c>
      <c r="AS889" s="32"/>
      <c r="AT889" s="33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>
        <f t="shared" si="55"/>
        <v>0</v>
      </c>
      <c r="BL889" s="7"/>
      <c r="BM889" s="2"/>
    </row>
    <row r="890" spans="2:65" x14ac:dyDescent="0.25">
      <c r="B890" s="14" t="s">
        <v>764</v>
      </c>
      <c r="C890" s="14" t="s">
        <v>351</v>
      </c>
      <c r="D890" s="16"/>
      <c r="E890" s="17"/>
      <c r="F890" s="17"/>
      <c r="G890" s="12"/>
      <c r="H890" s="4">
        <f t="shared" si="52"/>
        <v>0</v>
      </c>
      <c r="I890" s="16"/>
      <c r="J890" s="12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>
        <f t="shared" si="53"/>
        <v>27881.349999999977</v>
      </c>
      <c r="AA890" s="12">
        <v>0</v>
      </c>
      <c r="AB890" s="17"/>
      <c r="AC890" s="4"/>
      <c r="AD890" s="4"/>
      <c r="AE890" s="4">
        <v>7125</v>
      </c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>
        <f t="shared" si="54"/>
        <v>25960</v>
      </c>
      <c r="AS890" s="32"/>
      <c r="AT890" s="33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>
        <f t="shared" si="55"/>
        <v>0</v>
      </c>
      <c r="BL890" s="7"/>
      <c r="BM890" s="2"/>
    </row>
    <row r="891" spans="2:65" x14ac:dyDescent="0.25">
      <c r="B891" s="14" t="s">
        <v>765</v>
      </c>
      <c r="C891" s="14" t="s">
        <v>351</v>
      </c>
      <c r="D891" s="16"/>
      <c r="E891" s="17"/>
      <c r="F891" s="17"/>
      <c r="G891" s="12"/>
      <c r="H891" s="4">
        <f t="shared" si="52"/>
        <v>0</v>
      </c>
      <c r="I891" s="16">
        <v>0</v>
      </c>
      <c r="J891" s="12"/>
      <c r="K891" s="4"/>
      <c r="L891" s="4"/>
      <c r="M891" s="4">
        <v>785</v>
      </c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>
        <f t="shared" si="53"/>
        <v>28666.349999999977</v>
      </c>
      <c r="AA891" s="12"/>
      <c r="AB891" s="17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>
        <f t="shared" si="54"/>
        <v>25960</v>
      </c>
      <c r="AS891" s="32"/>
      <c r="AT891" s="33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>
        <f t="shared" si="55"/>
        <v>0</v>
      </c>
      <c r="BL891" s="7"/>
      <c r="BM891" s="2"/>
    </row>
    <row r="892" spans="2:65" x14ac:dyDescent="0.25">
      <c r="B892" s="14" t="s">
        <v>766</v>
      </c>
      <c r="C892" s="14" t="s">
        <v>518</v>
      </c>
      <c r="D892" s="16"/>
      <c r="E892" s="17"/>
      <c r="F892" s="17"/>
      <c r="G892" s="12"/>
      <c r="H892" s="4">
        <f t="shared" si="52"/>
        <v>0</v>
      </c>
      <c r="I892" s="16">
        <v>250</v>
      </c>
      <c r="J892" s="12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>
        <f t="shared" si="53"/>
        <v>28916.349999999977</v>
      </c>
      <c r="AA892" s="12"/>
      <c r="AB892" s="17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>
        <f t="shared" si="54"/>
        <v>25960</v>
      </c>
      <c r="AS892" s="32"/>
      <c r="AT892" s="33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>
        <f t="shared" si="55"/>
        <v>0</v>
      </c>
      <c r="BL892" s="7"/>
      <c r="BM892" s="2"/>
    </row>
    <row r="893" spans="2:65" x14ac:dyDescent="0.25">
      <c r="B893" s="14" t="s">
        <v>766</v>
      </c>
      <c r="C893" s="14" t="s">
        <v>518</v>
      </c>
      <c r="D893" s="16"/>
      <c r="E893" s="17"/>
      <c r="F893" s="17"/>
      <c r="G893" s="12"/>
      <c r="H893" s="4">
        <f t="shared" si="52"/>
        <v>0</v>
      </c>
      <c r="I893" s="16">
        <v>250</v>
      </c>
      <c r="J893" s="12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>
        <f t="shared" si="53"/>
        <v>29166.349999999977</v>
      </c>
      <c r="AA893" s="12"/>
      <c r="AB893" s="17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>
        <f t="shared" si="54"/>
        <v>25960</v>
      </c>
      <c r="AS893" s="32"/>
      <c r="AT893" s="33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>
        <f t="shared" si="55"/>
        <v>0</v>
      </c>
      <c r="BL893" s="7"/>
      <c r="BM893" s="2"/>
    </row>
    <row r="894" spans="2:65" x14ac:dyDescent="0.25">
      <c r="B894" s="14" t="s">
        <v>766</v>
      </c>
      <c r="C894" s="14" t="s">
        <v>524</v>
      </c>
      <c r="D894" s="16"/>
      <c r="E894" s="17"/>
      <c r="F894" s="17"/>
      <c r="G894" s="12"/>
      <c r="H894" s="4">
        <f t="shared" si="52"/>
        <v>0</v>
      </c>
      <c r="I894" s="16">
        <v>250</v>
      </c>
      <c r="J894" s="12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>
        <f t="shared" si="53"/>
        <v>29416.349999999977</v>
      </c>
      <c r="AA894" s="12"/>
      <c r="AB894" s="17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>
        <f t="shared" si="54"/>
        <v>25960</v>
      </c>
      <c r="AS894" s="32"/>
      <c r="AT894" s="33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>
        <f t="shared" si="55"/>
        <v>0</v>
      </c>
      <c r="BL894" s="7"/>
      <c r="BM894" s="2"/>
    </row>
    <row r="895" spans="2:65" x14ac:dyDescent="0.25">
      <c r="B895" s="14" t="s">
        <v>767</v>
      </c>
      <c r="C895" s="14" t="s">
        <v>524</v>
      </c>
      <c r="D895" s="16"/>
      <c r="E895" s="17"/>
      <c r="F895" s="17"/>
      <c r="G895" s="12"/>
      <c r="H895" s="4">
        <f t="shared" si="52"/>
        <v>0</v>
      </c>
      <c r="I895" s="16">
        <v>250</v>
      </c>
      <c r="J895" s="12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>
        <f t="shared" si="53"/>
        <v>29666.349999999977</v>
      </c>
      <c r="AA895" s="12"/>
      <c r="AB895" s="17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>
        <f t="shared" si="54"/>
        <v>25960</v>
      </c>
      <c r="AS895" s="32"/>
      <c r="AT895" s="33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>
        <f t="shared" si="55"/>
        <v>0</v>
      </c>
      <c r="BL895" s="7"/>
      <c r="BM895" s="2"/>
    </row>
    <row r="896" spans="2:65" x14ac:dyDescent="0.25">
      <c r="B896" s="14" t="s">
        <v>768</v>
      </c>
      <c r="C896" s="14" t="s">
        <v>547</v>
      </c>
      <c r="D896" s="16"/>
      <c r="E896" s="17"/>
      <c r="F896" s="17"/>
      <c r="G896" s="12"/>
      <c r="H896" s="4">
        <f t="shared" si="52"/>
        <v>0</v>
      </c>
      <c r="I896" s="16">
        <v>0</v>
      </c>
      <c r="J896" s="12"/>
      <c r="K896" s="4"/>
      <c r="L896" s="4"/>
      <c r="M896" s="4">
        <v>0</v>
      </c>
      <c r="N896" s="4"/>
      <c r="O896" s="4"/>
      <c r="P896" s="4"/>
      <c r="Q896" s="4"/>
      <c r="R896" s="4"/>
      <c r="S896" s="4"/>
      <c r="T896" s="4">
        <v>112000</v>
      </c>
      <c r="U896" s="4"/>
      <c r="V896" s="4"/>
      <c r="W896" s="4"/>
      <c r="X896" s="4"/>
      <c r="Y896" s="4"/>
      <c r="Z896" s="4">
        <f t="shared" si="53"/>
        <v>141666.34999999998</v>
      </c>
      <c r="AA896" s="12"/>
      <c r="AB896" s="17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>
        <f t="shared" si="54"/>
        <v>25960</v>
      </c>
      <c r="AS896" s="32"/>
      <c r="AT896" s="33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>
        <f t="shared" si="55"/>
        <v>0</v>
      </c>
      <c r="BL896" s="7"/>
      <c r="BM896" s="2"/>
    </row>
    <row r="897" spans="2:65" x14ac:dyDescent="0.25">
      <c r="B897" s="14" t="s">
        <v>768</v>
      </c>
      <c r="C897" s="14" t="s">
        <v>351</v>
      </c>
      <c r="D897" s="16"/>
      <c r="E897" s="17"/>
      <c r="F897" s="17"/>
      <c r="G897" s="12"/>
      <c r="H897" s="4">
        <f t="shared" si="52"/>
        <v>0</v>
      </c>
      <c r="I897" s="16">
        <v>0</v>
      </c>
      <c r="J897" s="12"/>
      <c r="K897" s="4"/>
      <c r="L897" s="4"/>
      <c r="M897" s="4">
        <v>12812</v>
      </c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>
        <f t="shared" si="53"/>
        <v>154478.34999999998</v>
      </c>
      <c r="AA897" s="12"/>
      <c r="AB897" s="17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>
        <f t="shared" si="54"/>
        <v>25960</v>
      </c>
      <c r="AS897" s="32"/>
      <c r="AT897" s="33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>
        <f t="shared" si="55"/>
        <v>0</v>
      </c>
      <c r="BL897" s="7"/>
      <c r="BM897" s="2"/>
    </row>
    <row r="898" spans="2:65" x14ac:dyDescent="0.25">
      <c r="B898" s="14" t="s">
        <v>768</v>
      </c>
      <c r="C898" s="14" t="s">
        <v>335</v>
      </c>
      <c r="D898" s="16"/>
      <c r="E898" s="17"/>
      <c r="F898" s="17"/>
      <c r="G898" s="12"/>
      <c r="H898" s="4">
        <f t="shared" si="52"/>
        <v>0</v>
      </c>
      <c r="I898" s="16"/>
      <c r="J898" s="12">
        <v>0</v>
      </c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124812</v>
      </c>
      <c r="X898" s="4"/>
      <c r="Y898" s="4"/>
      <c r="Z898" s="4">
        <f t="shared" si="53"/>
        <v>29666.349999999977</v>
      </c>
      <c r="AA898" s="12"/>
      <c r="AB898" s="17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>
        <f t="shared" si="54"/>
        <v>25960</v>
      </c>
      <c r="AS898" s="32"/>
      <c r="AT898" s="33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>
        <f t="shared" si="55"/>
        <v>0</v>
      </c>
      <c r="BL898" s="7"/>
      <c r="BM898" s="2"/>
    </row>
    <row r="899" spans="2:65" x14ac:dyDescent="0.25">
      <c r="B899" s="14" t="s">
        <v>769</v>
      </c>
      <c r="C899" s="14" t="s">
        <v>351</v>
      </c>
      <c r="D899" s="16"/>
      <c r="E899" s="17"/>
      <c r="F899" s="17"/>
      <c r="G899" s="12"/>
      <c r="H899" s="4">
        <f t="shared" si="52"/>
        <v>0</v>
      </c>
      <c r="I899" s="16">
        <v>0</v>
      </c>
      <c r="J899" s="12"/>
      <c r="K899" s="4"/>
      <c r="L899" s="4"/>
      <c r="M899" s="4">
        <v>785</v>
      </c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>
        <f t="shared" si="53"/>
        <v>30451.349999999977</v>
      </c>
      <c r="AA899" s="12"/>
      <c r="AB899" s="17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>
        <f t="shared" si="54"/>
        <v>25960</v>
      </c>
      <c r="AS899" s="32"/>
      <c r="AT899" s="33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>
        <f t="shared" si="55"/>
        <v>0</v>
      </c>
      <c r="BL899" s="7"/>
      <c r="BM899" s="2"/>
    </row>
    <row r="900" spans="2:65" x14ac:dyDescent="0.25">
      <c r="B900" s="14" t="s">
        <v>770</v>
      </c>
      <c r="C900" s="14" t="s">
        <v>351</v>
      </c>
      <c r="D900" s="16"/>
      <c r="E900" s="17"/>
      <c r="F900" s="17"/>
      <c r="G900" s="12"/>
      <c r="H900" s="4">
        <f t="shared" ref="H900:H963" si="56">H899+D900+E900-G900-F900</f>
        <v>0</v>
      </c>
      <c r="I900" s="16">
        <v>0</v>
      </c>
      <c r="J900" s="12"/>
      <c r="K900" s="4"/>
      <c r="L900" s="4"/>
      <c r="M900" s="4">
        <v>9495</v>
      </c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>
        <f t="shared" ref="Z900:Z963" si="57">Z899+(I900+L900+M900+N900+O900+R900+S900+T900+U900+V900)-(J900+K900+P900+Q900+W900+X900+Y900)</f>
        <v>39946.349999999977</v>
      </c>
      <c r="AA900" s="12"/>
      <c r="AB900" s="17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>
        <f t="shared" ref="AR900:AR963" si="58">AR899+(AA900+AD900+AE900+AF900+AG900+AJ900+AK900+AL900+AM900+AN900)-(AB900+AC900+AH900+AI900+AO900+AP900+AQ900)</f>
        <v>25960</v>
      </c>
      <c r="AS900" s="32"/>
      <c r="AT900" s="33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>
        <f t="shared" ref="BJ900:BJ963" si="59">BJ899+(AS900+AV900+AW900+AX900+AY900+BB900+BC900+BD900+BE900+BF900)-(AT900+AU900+AZ900+BA900+BG900+BH900+BI900)</f>
        <v>0</v>
      </c>
      <c r="BL900" s="7"/>
      <c r="BM900" s="2"/>
    </row>
    <row r="901" spans="2:65" x14ac:dyDescent="0.25">
      <c r="B901" s="14" t="s">
        <v>770</v>
      </c>
      <c r="C901" s="14" t="s">
        <v>351</v>
      </c>
      <c r="D901" s="16"/>
      <c r="E901" s="17"/>
      <c r="F901" s="17"/>
      <c r="G901" s="12"/>
      <c r="H901" s="4">
        <f t="shared" si="56"/>
        <v>0</v>
      </c>
      <c r="I901" s="16">
        <v>0</v>
      </c>
      <c r="J901" s="12"/>
      <c r="K901" s="4"/>
      <c r="L901" s="4"/>
      <c r="M901" s="4">
        <v>11870</v>
      </c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>
        <f t="shared" si="57"/>
        <v>51816.349999999977</v>
      </c>
      <c r="AA901" s="12"/>
      <c r="AB901" s="17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>
        <f t="shared" si="58"/>
        <v>25960</v>
      </c>
      <c r="AS901" s="32"/>
      <c r="AT901" s="33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>
        <f t="shared" si="59"/>
        <v>0</v>
      </c>
      <c r="BL901" s="7"/>
      <c r="BM901" s="2"/>
    </row>
    <row r="902" spans="2:65" x14ac:dyDescent="0.25">
      <c r="B902" s="14" t="s">
        <v>770</v>
      </c>
      <c r="C902" s="14" t="s">
        <v>351</v>
      </c>
      <c r="D902" s="16"/>
      <c r="E902" s="17"/>
      <c r="F902" s="17"/>
      <c r="G902" s="12"/>
      <c r="H902" s="4">
        <f t="shared" si="56"/>
        <v>0</v>
      </c>
      <c r="I902" s="16">
        <v>0</v>
      </c>
      <c r="J902" s="12"/>
      <c r="K902" s="4"/>
      <c r="L902" s="4"/>
      <c r="M902" s="4">
        <v>1150</v>
      </c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>
        <f t="shared" si="57"/>
        <v>52966.349999999977</v>
      </c>
      <c r="AA902" s="12"/>
      <c r="AB902" s="17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>
        <f t="shared" si="58"/>
        <v>25960</v>
      </c>
      <c r="AS902" s="32"/>
      <c r="AT902" s="33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>
        <f t="shared" si="59"/>
        <v>0</v>
      </c>
      <c r="BL902" s="7"/>
      <c r="BM902" s="2"/>
    </row>
    <row r="903" spans="2:65" x14ac:dyDescent="0.25">
      <c r="B903" s="14" t="s">
        <v>770</v>
      </c>
      <c r="C903" s="14" t="s">
        <v>351</v>
      </c>
      <c r="D903" s="16"/>
      <c r="E903" s="17"/>
      <c r="F903" s="17"/>
      <c r="G903" s="12"/>
      <c r="H903" s="4">
        <f t="shared" si="56"/>
        <v>0</v>
      </c>
      <c r="I903" s="16">
        <v>0</v>
      </c>
      <c r="J903" s="12"/>
      <c r="K903" s="4"/>
      <c r="L903" s="4"/>
      <c r="M903" s="4">
        <v>498</v>
      </c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>
        <f t="shared" si="57"/>
        <v>53464.349999999977</v>
      </c>
      <c r="AA903" s="12"/>
      <c r="AB903" s="17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>
        <f t="shared" si="58"/>
        <v>25960</v>
      </c>
      <c r="AS903" s="32"/>
      <c r="AT903" s="33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>
        <f t="shared" si="59"/>
        <v>0</v>
      </c>
      <c r="BL903" s="7"/>
      <c r="BM903" s="2"/>
    </row>
    <row r="904" spans="2:65" x14ac:dyDescent="0.25">
      <c r="B904" s="14" t="s">
        <v>770</v>
      </c>
      <c r="C904" s="14" t="s">
        <v>351</v>
      </c>
      <c r="D904" s="16"/>
      <c r="E904" s="17"/>
      <c r="F904" s="17"/>
      <c r="G904" s="12"/>
      <c r="H904" s="4">
        <f t="shared" si="56"/>
        <v>0</v>
      </c>
      <c r="I904" s="16">
        <v>0</v>
      </c>
      <c r="J904" s="12"/>
      <c r="K904" s="4"/>
      <c r="L904" s="4"/>
      <c r="M904" s="4">
        <v>785</v>
      </c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>
        <f t="shared" si="57"/>
        <v>54249.349999999977</v>
      </c>
      <c r="AA904" s="12"/>
      <c r="AB904" s="17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>
        <f t="shared" si="58"/>
        <v>25960</v>
      </c>
      <c r="AS904" s="32"/>
      <c r="AT904" s="33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>
        <f t="shared" si="59"/>
        <v>0</v>
      </c>
      <c r="BL904" s="7"/>
      <c r="BM904" s="2"/>
    </row>
    <row r="905" spans="2:65" x14ac:dyDescent="0.25">
      <c r="B905" s="14" t="s">
        <v>771</v>
      </c>
      <c r="C905" s="14" t="s">
        <v>351</v>
      </c>
      <c r="D905" s="16"/>
      <c r="E905" s="17"/>
      <c r="F905" s="17"/>
      <c r="G905" s="12"/>
      <c r="H905" s="4">
        <f t="shared" si="56"/>
        <v>0</v>
      </c>
      <c r="I905" s="16"/>
      <c r="J905" s="12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>
        <f t="shared" si="57"/>
        <v>54249.349999999977</v>
      </c>
      <c r="AA905" s="12">
        <v>0</v>
      </c>
      <c r="AB905" s="17"/>
      <c r="AC905" s="4"/>
      <c r="AD905" s="4"/>
      <c r="AE905" s="4">
        <v>6163</v>
      </c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>
        <f t="shared" si="58"/>
        <v>32123</v>
      </c>
      <c r="AS905" s="32"/>
      <c r="AT905" s="33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>
        <f t="shared" si="59"/>
        <v>0</v>
      </c>
      <c r="BL905" s="7"/>
      <c r="BM905" s="2"/>
    </row>
    <row r="906" spans="2:65" x14ac:dyDescent="0.25">
      <c r="B906" s="14" t="s">
        <v>772</v>
      </c>
      <c r="C906" s="14" t="s">
        <v>351</v>
      </c>
      <c r="D906" s="16"/>
      <c r="E906" s="17"/>
      <c r="F906" s="17"/>
      <c r="G906" s="12"/>
      <c r="H906" s="4">
        <f t="shared" si="56"/>
        <v>0</v>
      </c>
      <c r="I906" s="16"/>
      <c r="J906" s="12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>
        <f t="shared" si="57"/>
        <v>54249.349999999977</v>
      </c>
      <c r="AA906" s="12">
        <v>0</v>
      </c>
      <c r="AB906" s="17"/>
      <c r="AC906" s="4"/>
      <c r="AD906" s="4"/>
      <c r="AE906" s="4">
        <v>4190</v>
      </c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>
        <f t="shared" si="58"/>
        <v>36313</v>
      </c>
      <c r="AS906" s="32"/>
      <c r="AT906" s="33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>
        <f t="shared" si="59"/>
        <v>0</v>
      </c>
      <c r="BL906" s="7"/>
      <c r="BM906" s="2"/>
    </row>
    <row r="907" spans="2:65" x14ac:dyDescent="0.25">
      <c r="B907" s="14" t="s">
        <v>773</v>
      </c>
      <c r="C907" s="14" t="s">
        <v>518</v>
      </c>
      <c r="D907" s="16"/>
      <c r="E907" s="17"/>
      <c r="F907" s="17"/>
      <c r="G907" s="12"/>
      <c r="H907" s="4">
        <f t="shared" si="56"/>
        <v>0</v>
      </c>
      <c r="I907" s="16">
        <v>250</v>
      </c>
      <c r="J907" s="12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>
        <f t="shared" si="57"/>
        <v>54499.349999999977</v>
      </c>
      <c r="AA907" s="12"/>
      <c r="AB907" s="17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>
        <f t="shared" si="58"/>
        <v>36313</v>
      </c>
      <c r="AS907" s="32"/>
      <c r="AT907" s="33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>
        <f t="shared" si="59"/>
        <v>0</v>
      </c>
      <c r="BL907" s="7"/>
      <c r="BM907" s="2"/>
    </row>
    <row r="908" spans="2:65" x14ac:dyDescent="0.25">
      <c r="B908" s="14" t="s">
        <v>773</v>
      </c>
      <c r="C908" s="14" t="s">
        <v>524</v>
      </c>
      <c r="D908" s="16"/>
      <c r="E908" s="17"/>
      <c r="F908" s="17"/>
      <c r="G908" s="12"/>
      <c r="H908" s="4">
        <f t="shared" si="56"/>
        <v>0</v>
      </c>
      <c r="I908" s="16">
        <v>250</v>
      </c>
      <c r="J908" s="12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>
        <f t="shared" si="57"/>
        <v>54749.349999999977</v>
      </c>
      <c r="AA908" s="12"/>
      <c r="AB908" s="17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>
        <f t="shared" si="58"/>
        <v>36313</v>
      </c>
      <c r="AS908" s="32"/>
      <c r="AT908" s="33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>
        <f t="shared" si="59"/>
        <v>0</v>
      </c>
      <c r="BL908" s="7"/>
      <c r="BM908" s="2"/>
    </row>
    <row r="909" spans="2:65" x14ac:dyDescent="0.25">
      <c r="B909" s="14" t="s">
        <v>773</v>
      </c>
      <c r="C909" s="14" t="s">
        <v>518</v>
      </c>
      <c r="D909" s="16"/>
      <c r="E909" s="17"/>
      <c r="F909" s="17"/>
      <c r="G909" s="12"/>
      <c r="H909" s="4">
        <f t="shared" si="56"/>
        <v>0</v>
      </c>
      <c r="I909" s="16">
        <v>250</v>
      </c>
      <c r="J909" s="12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>
        <f t="shared" si="57"/>
        <v>54999.349999999977</v>
      </c>
      <c r="AA909" s="12"/>
      <c r="AB909" s="17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>
        <f t="shared" si="58"/>
        <v>36313</v>
      </c>
      <c r="AS909" s="32"/>
      <c r="AT909" s="33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>
        <f t="shared" si="59"/>
        <v>0</v>
      </c>
      <c r="BL909" s="7"/>
      <c r="BM909" s="2"/>
    </row>
    <row r="910" spans="2:65" x14ac:dyDescent="0.25">
      <c r="B910" s="14" t="s">
        <v>774</v>
      </c>
      <c r="C910" s="14" t="s">
        <v>351</v>
      </c>
      <c r="D910" s="16"/>
      <c r="E910" s="17"/>
      <c r="F910" s="17"/>
      <c r="G910" s="12"/>
      <c r="H910" s="4">
        <f t="shared" si="56"/>
        <v>0</v>
      </c>
      <c r="I910" s="16"/>
      <c r="J910" s="12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>
        <f t="shared" si="57"/>
        <v>54999.349999999977</v>
      </c>
      <c r="AA910" s="12">
        <v>0</v>
      </c>
      <c r="AB910" s="17"/>
      <c r="AC910" s="4"/>
      <c r="AD910" s="4"/>
      <c r="AE910" s="4">
        <v>7125</v>
      </c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>
        <f t="shared" si="58"/>
        <v>43438</v>
      </c>
      <c r="AS910" s="32"/>
      <c r="AT910" s="33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>
        <f t="shared" si="59"/>
        <v>0</v>
      </c>
      <c r="BL910" s="7"/>
      <c r="BM910" s="2"/>
    </row>
    <row r="911" spans="2:65" x14ac:dyDescent="0.25">
      <c r="B911" s="14" t="s">
        <v>775</v>
      </c>
      <c r="C911" s="14" t="s">
        <v>524</v>
      </c>
      <c r="D911" s="16"/>
      <c r="E911" s="17"/>
      <c r="F911" s="17"/>
      <c r="G911" s="12"/>
      <c r="H911" s="4">
        <f t="shared" si="56"/>
        <v>0</v>
      </c>
      <c r="I911" s="16">
        <v>250</v>
      </c>
      <c r="J911" s="12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>
        <f t="shared" si="57"/>
        <v>55249.349999999977</v>
      </c>
      <c r="AA911" s="12"/>
      <c r="AB911" s="17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>
        <f t="shared" si="58"/>
        <v>43438</v>
      </c>
      <c r="AS911" s="32"/>
      <c r="AT911" s="33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>
        <f t="shared" si="59"/>
        <v>0</v>
      </c>
      <c r="BL911" s="7"/>
      <c r="BM911" s="2"/>
    </row>
    <row r="912" spans="2:65" x14ac:dyDescent="0.25">
      <c r="B912" s="14" t="s">
        <v>776</v>
      </c>
      <c r="C912" s="14" t="s">
        <v>355</v>
      </c>
      <c r="D912" s="16"/>
      <c r="E912" s="17"/>
      <c r="F912" s="17"/>
      <c r="G912" s="12"/>
      <c r="H912" s="4">
        <f t="shared" si="56"/>
        <v>0</v>
      </c>
      <c r="I912" s="16"/>
      <c r="J912" s="12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>
        <f t="shared" si="57"/>
        <v>55249.349999999977</v>
      </c>
      <c r="AA912" s="12">
        <v>0</v>
      </c>
      <c r="AB912" s="17"/>
      <c r="AC912" s="4"/>
      <c r="AD912" s="4">
        <v>362</v>
      </c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>
        <f t="shared" si="58"/>
        <v>43800</v>
      </c>
      <c r="AS912" s="32"/>
      <c r="AT912" s="33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>
        <f t="shared" si="59"/>
        <v>0</v>
      </c>
      <c r="BL912" s="7"/>
      <c r="BM912" s="2"/>
    </row>
    <row r="913" spans="2:65" x14ac:dyDescent="0.25">
      <c r="B913" s="14" t="s">
        <v>777</v>
      </c>
      <c r="C913" s="14" t="s">
        <v>351</v>
      </c>
      <c r="D913" s="16"/>
      <c r="E913" s="17"/>
      <c r="F913" s="17"/>
      <c r="G913" s="12"/>
      <c r="H913" s="4">
        <f t="shared" si="56"/>
        <v>0</v>
      </c>
      <c r="I913" s="16">
        <v>0</v>
      </c>
      <c r="J913" s="12"/>
      <c r="K913" s="4"/>
      <c r="L913" s="4"/>
      <c r="M913" s="4">
        <v>785</v>
      </c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>
        <f t="shared" si="57"/>
        <v>56034.349999999977</v>
      </c>
      <c r="AA913" s="12"/>
      <c r="AB913" s="17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>
        <f t="shared" si="58"/>
        <v>43800</v>
      </c>
      <c r="AS913" s="32"/>
      <c r="AT913" s="33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>
        <f t="shared" si="59"/>
        <v>0</v>
      </c>
      <c r="BL913" s="7"/>
      <c r="BM913" s="2"/>
    </row>
    <row r="914" spans="2:65" x14ac:dyDescent="0.25">
      <c r="B914" s="14" t="s">
        <v>778</v>
      </c>
      <c r="C914" s="14" t="s">
        <v>351</v>
      </c>
      <c r="D914" s="16"/>
      <c r="E914" s="17"/>
      <c r="F914" s="17"/>
      <c r="G914" s="12"/>
      <c r="H914" s="4">
        <f t="shared" si="56"/>
        <v>0</v>
      </c>
      <c r="I914" s="16">
        <v>0</v>
      </c>
      <c r="J914" s="12"/>
      <c r="K914" s="4"/>
      <c r="L914" s="4"/>
      <c r="M914" s="4">
        <v>435</v>
      </c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>
        <f t="shared" si="57"/>
        <v>56469.349999999977</v>
      </c>
      <c r="AA914" s="12"/>
      <c r="AB914" s="17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>
        <f t="shared" si="58"/>
        <v>43800</v>
      </c>
      <c r="AS914" s="32"/>
      <c r="AT914" s="33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>
        <f t="shared" si="59"/>
        <v>0</v>
      </c>
      <c r="BL914" s="7"/>
      <c r="BM914" s="2"/>
    </row>
    <row r="915" spans="2:65" x14ac:dyDescent="0.25">
      <c r="B915" s="14" t="s">
        <v>779</v>
      </c>
      <c r="C915" s="14" t="s">
        <v>351</v>
      </c>
      <c r="D915" s="16"/>
      <c r="E915" s="17"/>
      <c r="F915" s="17"/>
      <c r="G915" s="12"/>
      <c r="H915" s="4">
        <f t="shared" si="56"/>
        <v>0</v>
      </c>
      <c r="I915" s="16">
        <v>0</v>
      </c>
      <c r="J915" s="12"/>
      <c r="K915" s="4"/>
      <c r="L915" s="4"/>
      <c r="M915" s="4">
        <v>785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>
        <f t="shared" si="57"/>
        <v>57254.349999999977</v>
      </c>
      <c r="AA915" s="12"/>
      <c r="AB915" s="17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>
        <f t="shared" si="58"/>
        <v>43800</v>
      </c>
      <c r="AS915" s="32"/>
      <c r="AT915" s="33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>
        <f t="shared" si="59"/>
        <v>0</v>
      </c>
      <c r="BL915" s="7"/>
      <c r="BM915" s="2"/>
    </row>
    <row r="916" spans="2:65" x14ac:dyDescent="0.25">
      <c r="B916" s="14" t="s">
        <v>780</v>
      </c>
      <c r="C916" s="14" t="s">
        <v>518</v>
      </c>
      <c r="D916" s="16"/>
      <c r="E916" s="17"/>
      <c r="F916" s="17"/>
      <c r="G916" s="12"/>
      <c r="H916" s="4">
        <f t="shared" si="56"/>
        <v>0</v>
      </c>
      <c r="I916" s="16">
        <v>250</v>
      </c>
      <c r="J916" s="12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>
        <f t="shared" si="57"/>
        <v>57504.349999999977</v>
      </c>
      <c r="AA916" s="12"/>
      <c r="AB916" s="17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>
        <f t="shared" si="58"/>
        <v>43800</v>
      </c>
      <c r="AS916" s="32"/>
      <c r="AT916" s="33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>
        <f t="shared" si="59"/>
        <v>0</v>
      </c>
      <c r="BL916" s="7"/>
      <c r="BM916" s="2"/>
    </row>
    <row r="917" spans="2:65" x14ac:dyDescent="0.25">
      <c r="B917" s="14" t="s">
        <v>780</v>
      </c>
      <c r="C917" s="14" t="s">
        <v>524</v>
      </c>
      <c r="D917" s="16"/>
      <c r="E917" s="17"/>
      <c r="F917" s="17"/>
      <c r="G917" s="12"/>
      <c r="H917" s="4">
        <f t="shared" si="56"/>
        <v>0</v>
      </c>
      <c r="I917" s="16">
        <v>250</v>
      </c>
      <c r="J917" s="12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>
        <f t="shared" si="57"/>
        <v>57754.349999999977</v>
      </c>
      <c r="AA917" s="12"/>
      <c r="AB917" s="17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>
        <f t="shared" si="58"/>
        <v>43800</v>
      </c>
      <c r="AS917" s="32"/>
      <c r="AT917" s="33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>
        <f t="shared" si="59"/>
        <v>0</v>
      </c>
      <c r="BL917" s="7"/>
      <c r="BM917" s="2"/>
    </row>
    <row r="918" spans="2:65" x14ac:dyDescent="0.25">
      <c r="B918" s="14" t="s">
        <v>780</v>
      </c>
      <c r="C918" s="14" t="s">
        <v>518</v>
      </c>
      <c r="D918" s="16"/>
      <c r="E918" s="17"/>
      <c r="F918" s="17"/>
      <c r="G918" s="12"/>
      <c r="H918" s="4">
        <f t="shared" si="56"/>
        <v>0</v>
      </c>
      <c r="I918" s="16">
        <v>250</v>
      </c>
      <c r="J918" s="12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>
        <f t="shared" si="57"/>
        <v>58004.349999999977</v>
      </c>
      <c r="AA918" s="12"/>
      <c r="AB918" s="17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>
        <f t="shared" si="58"/>
        <v>43800</v>
      </c>
      <c r="AS918" s="32"/>
      <c r="AT918" s="33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>
        <f t="shared" si="59"/>
        <v>0</v>
      </c>
      <c r="BL918" s="7"/>
      <c r="BM918" s="2"/>
    </row>
    <row r="919" spans="2:65" x14ac:dyDescent="0.25">
      <c r="B919" s="14" t="s">
        <v>781</v>
      </c>
      <c r="C919" s="14" t="s">
        <v>524</v>
      </c>
      <c r="D919" s="16"/>
      <c r="E919" s="17"/>
      <c r="F919" s="17"/>
      <c r="G919" s="12"/>
      <c r="H919" s="4">
        <f t="shared" si="56"/>
        <v>0</v>
      </c>
      <c r="I919" s="16">
        <v>250</v>
      </c>
      <c r="J919" s="12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>
        <f t="shared" si="57"/>
        <v>58254.349999999977</v>
      </c>
      <c r="AA919" s="16"/>
      <c r="AB919" s="12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>
        <f t="shared" si="58"/>
        <v>43800</v>
      </c>
      <c r="AS919" s="32"/>
      <c r="AT919" s="33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>
        <f t="shared" si="59"/>
        <v>0</v>
      </c>
      <c r="BL919" s="7"/>
      <c r="BM919" s="2"/>
    </row>
    <row r="920" spans="2:65" x14ac:dyDescent="0.25">
      <c r="B920" s="14" t="s">
        <v>782</v>
      </c>
      <c r="C920" s="14" t="s">
        <v>351</v>
      </c>
      <c r="D920" s="16"/>
      <c r="E920" s="17"/>
      <c r="F920" s="17"/>
      <c r="G920" s="12"/>
      <c r="H920" s="4">
        <f t="shared" si="56"/>
        <v>0</v>
      </c>
      <c r="I920" s="16">
        <v>0</v>
      </c>
      <c r="J920" s="12"/>
      <c r="K920" s="4"/>
      <c r="L920" s="4"/>
      <c r="M920" s="4">
        <v>9495</v>
      </c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>
        <f t="shared" si="57"/>
        <v>67749.349999999977</v>
      </c>
      <c r="AA920" s="16"/>
      <c r="AB920" s="12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>
        <f t="shared" si="58"/>
        <v>43800</v>
      </c>
      <c r="AS920" s="32"/>
      <c r="AT920" s="33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>
        <f t="shared" si="59"/>
        <v>0</v>
      </c>
      <c r="BL920" s="7"/>
      <c r="BM920" s="2"/>
    </row>
    <row r="921" spans="2:65" x14ac:dyDescent="0.25">
      <c r="B921" s="14" t="s">
        <v>782</v>
      </c>
      <c r="C921" s="14" t="s">
        <v>351</v>
      </c>
      <c r="D921" s="16"/>
      <c r="E921" s="17"/>
      <c r="F921" s="17"/>
      <c r="G921" s="12"/>
      <c r="H921" s="4">
        <f t="shared" si="56"/>
        <v>0</v>
      </c>
      <c r="I921" s="16">
        <v>0</v>
      </c>
      <c r="J921" s="12"/>
      <c r="K921" s="4"/>
      <c r="L921" s="4"/>
      <c r="M921" s="4">
        <v>11870</v>
      </c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>
        <f t="shared" si="57"/>
        <v>79619.349999999977</v>
      </c>
      <c r="AA921" s="16"/>
      <c r="AB921" s="12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>
        <f t="shared" si="58"/>
        <v>43800</v>
      </c>
      <c r="AS921" s="32"/>
      <c r="AT921" s="33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>
        <f t="shared" si="59"/>
        <v>0</v>
      </c>
      <c r="BL921" s="7"/>
      <c r="BM921" s="2"/>
    </row>
    <row r="922" spans="2:65" x14ac:dyDescent="0.25">
      <c r="B922" s="14" t="s">
        <v>782</v>
      </c>
      <c r="C922" s="14" t="s">
        <v>351</v>
      </c>
      <c r="D922" s="16"/>
      <c r="E922" s="17"/>
      <c r="F922" s="17"/>
      <c r="G922" s="12"/>
      <c r="H922" s="4">
        <f t="shared" si="56"/>
        <v>0</v>
      </c>
      <c r="I922" s="16">
        <v>0</v>
      </c>
      <c r="J922" s="12"/>
      <c r="K922" s="4"/>
      <c r="L922" s="4"/>
      <c r="M922" s="4">
        <v>1150</v>
      </c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>
        <f t="shared" si="57"/>
        <v>80769.349999999977</v>
      </c>
      <c r="AA922" s="16"/>
      <c r="AB922" s="12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>
        <f t="shared" si="58"/>
        <v>43800</v>
      </c>
      <c r="AS922" s="32"/>
      <c r="AT922" s="33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>
        <f t="shared" si="59"/>
        <v>0</v>
      </c>
      <c r="BL922" s="7"/>
      <c r="BM922" s="2"/>
    </row>
    <row r="923" spans="2:65" x14ac:dyDescent="0.25">
      <c r="B923" s="14" t="s">
        <v>782</v>
      </c>
      <c r="C923" s="14" t="s">
        <v>351</v>
      </c>
      <c r="D923" s="16"/>
      <c r="E923" s="17"/>
      <c r="F923" s="17"/>
      <c r="G923" s="12"/>
      <c r="H923" s="4">
        <f t="shared" si="56"/>
        <v>0</v>
      </c>
      <c r="I923" s="16">
        <v>0</v>
      </c>
      <c r="J923" s="12"/>
      <c r="K923" s="4"/>
      <c r="L923" s="4"/>
      <c r="M923" s="4">
        <v>498</v>
      </c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>
        <f t="shared" si="57"/>
        <v>81267.349999999977</v>
      </c>
      <c r="AA923" s="16"/>
      <c r="AB923" s="12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>
        <f t="shared" si="58"/>
        <v>43800</v>
      </c>
      <c r="AS923" s="32"/>
      <c r="AT923" s="33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>
        <f t="shared" si="59"/>
        <v>0</v>
      </c>
      <c r="BL923" s="7"/>
      <c r="BM923" s="2"/>
    </row>
    <row r="924" spans="2:65" x14ac:dyDescent="0.25">
      <c r="B924" s="14" t="s">
        <v>782</v>
      </c>
      <c r="C924" s="14" t="s">
        <v>351</v>
      </c>
      <c r="D924" s="16"/>
      <c r="E924" s="17"/>
      <c r="F924" s="17"/>
      <c r="G924" s="12"/>
      <c r="H924" s="4">
        <f t="shared" si="56"/>
        <v>0</v>
      </c>
      <c r="I924" s="16">
        <v>0</v>
      </c>
      <c r="J924" s="12"/>
      <c r="K924" s="4"/>
      <c r="L924" s="4"/>
      <c r="M924" s="4">
        <v>785</v>
      </c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>
        <f t="shared" si="57"/>
        <v>82052.349999999977</v>
      </c>
      <c r="AA924" s="32"/>
      <c r="AB924" s="33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>
        <f t="shared" si="58"/>
        <v>43800</v>
      </c>
      <c r="AS924" s="32"/>
      <c r="AT924" s="33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>
        <f t="shared" si="59"/>
        <v>0</v>
      </c>
      <c r="BL924" s="7"/>
      <c r="BM924" s="2"/>
    </row>
    <row r="925" spans="2:65" x14ac:dyDescent="0.25">
      <c r="B925" s="30" t="s">
        <v>607</v>
      </c>
      <c r="C925" s="30" t="s">
        <v>232</v>
      </c>
      <c r="D925" s="31"/>
      <c r="E925" s="33"/>
      <c r="F925" s="33"/>
      <c r="G925" s="32"/>
      <c r="H925" s="4">
        <f t="shared" si="56"/>
        <v>0</v>
      </c>
      <c r="I925" s="31">
        <v>0</v>
      </c>
      <c r="J925" s="32"/>
      <c r="K925" s="4"/>
      <c r="L925" s="4">
        <v>334</v>
      </c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>
        <f t="shared" si="57"/>
        <v>82386.349999999977</v>
      </c>
      <c r="AA925" s="32"/>
      <c r="AB925" s="33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>
        <f t="shared" si="58"/>
        <v>43800</v>
      </c>
      <c r="AS925" s="32"/>
      <c r="AT925" s="33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>
        <f t="shared" si="59"/>
        <v>0</v>
      </c>
      <c r="BL925" s="7"/>
      <c r="BM925" s="2"/>
    </row>
    <row r="926" spans="2:65" x14ac:dyDescent="0.25">
      <c r="B926" s="30" t="s">
        <v>608</v>
      </c>
      <c r="C926" s="30" t="s">
        <v>351</v>
      </c>
      <c r="D926" s="31"/>
      <c r="E926" s="33"/>
      <c r="F926" s="33"/>
      <c r="G926" s="32"/>
      <c r="H926" s="4">
        <f t="shared" si="56"/>
        <v>0</v>
      </c>
      <c r="I926" s="31"/>
      <c r="J926" s="32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>
        <f t="shared" si="57"/>
        <v>82386.349999999977</v>
      </c>
      <c r="AA926" s="32">
        <v>0</v>
      </c>
      <c r="AB926" s="33"/>
      <c r="AC926" s="4"/>
      <c r="AD926" s="4"/>
      <c r="AE926" s="4">
        <v>6143</v>
      </c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>
        <f t="shared" si="58"/>
        <v>49943</v>
      </c>
      <c r="AS926" s="32"/>
      <c r="AT926" s="33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>
        <f t="shared" si="59"/>
        <v>0</v>
      </c>
      <c r="BL926" s="7"/>
      <c r="BM926" s="2"/>
    </row>
    <row r="927" spans="2:65" x14ac:dyDescent="0.25">
      <c r="B927" s="30" t="s">
        <v>609</v>
      </c>
      <c r="C927" s="30" t="s">
        <v>351</v>
      </c>
      <c r="D927" s="31"/>
      <c r="E927" s="33"/>
      <c r="F927" s="33"/>
      <c r="G927" s="32"/>
      <c r="H927" s="4">
        <f t="shared" si="56"/>
        <v>0</v>
      </c>
      <c r="I927" s="31"/>
      <c r="J927" s="32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>
        <f t="shared" si="57"/>
        <v>82386.349999999977</v>
      </c>
      <c r="AA927" s="32">
        <v>0</v>
      </c>
      <c r="AB927" s="33"/>
      <c r="AC927" s="4"/>
      <c r="AD927" s="4"/>
      <c r="AE927" s="4">
        <v>4158</v>
      </c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>
        <f t="shared" si="58"/>
        <v>54101</v>
      </c>
      <c r="AS927" s="32"/>
      <c r="AT927" s="33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>
        <f t="shared" si="59"/>
        <v>0</v>
      </c>
      <c r="BL927" s="7"/>
      <c r="BM927" s="2"/>
    </row>
    <row r="928" spans="2:65" x14ac:dyDescent="0.25">
      <c r="B928" s="30" t="s">
        <v>610</v>
      </c>
      <c r="C928" s="30" t="s">
        <v>594</v>
      </c>
      <c r="D928" s="31"/>
      <c r="E928" s="33"/>
      <c r="F928" s="33"/>
      <c r="G928" s="32"/>
      <c r="H928" s="4">
        <f t="shared" si="56"/>
        <v>0</v>
      </c>
      <c r="I928" s="31"/>
      <c r="J928" s="32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>
        <f t="shared" si="57"/>
        <v>82386.349999999977</v>
      </c>
      <c r="AA928" s="32">
        <v>20</v>
      </c>
      <c r="AB928" s="33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>
        <f t="shared" si="58"/>
        <v>54121</v>
      </c>
      <c r="AS928" s="32"/>
      <c r="AT928" s="33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>
        <f t="shared" si="59"/>
        <v>0</v>
      </c>
      <c r="BL928" s="7"/>
      <c r="BM928" s="2"/>
    </row>
    <row r="929" spans="2:65" x14ac:dyDescent="0.25">
      <c r="B929" s="30" t="s">
        <v>610</v>
      </c>
      <c r="C929" s="30" t="s">
        <v>594</v>
      </c>
      <c r="D929" s="31"/>
      <c r="E929" s="33"/>
      <c r="F929" s="33"/>
      <c r="G929" s="32"/>
      <c r="H929" s="4">
        <f t="shared" si="56"/>
        <v>0</v>
      </c>
      <c r="I929" s="31"/>
      <c r="J929" s="32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>
        <f t="shared" si="57"/>
        <v>82386.349999999977</v>
      </c>
      <c r="AA929" s="32">
        <v>32</v>
      </c>
      <c r="AB929" s="33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>
        <f t="shared" si="58"/>
        <v>54153</v>
      </c>
      <c r="AS929" s="32"/>
      <c r="AT929" s="33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>
        <f t="shared" si="59"/>
        <v>0</v>
      </c>
      <c r="BL929" s="7"/>
      <c r="BM929" s="2"/>
    </row>
    <row r="930" spans="2:65" x14ac:dyDescent="0.25">
      <c r="B930" s="30" t="s">
        <v>611</v>
      </c>
      <c r="C930" s="30" t="s">
        <v>351</v>
      </c>
      <c r="D930" s="31"/>
      <c r="E930" s="33"/>
      <c r="F930" s="33"/>
      <c r="G930" s="32"/>
      <c r="H930" s="4">
        <f t="shared" si="56"/>
        <v>0</v>
      </c>
      <c r="I930" s="31"/>
      <c r="J930" s="32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>
        <f t="shared" si="57"/>
        <v>82386.349999999977</v>
      </c>
      <c r="AA930" s="32">
        <v>0</v>
      </c>
      <c r="AB930" s="33"/>
      <c r="AC930" s="4"/>
      <c r="AD930" s="4"/>
      <c r="AE930" s="4">
        <v>7125</v>
      </c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>
        <f t="shared" si="58"/>
        <v>61278</v>
      </c>
      <c r="AS930" s="32"/>
      <c r="AT930" s="33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>
        <f t="shared" si="59"/>
        <v>0</v>
      </c>
      <c r="BL930" s="7"/>
      <c r="BM930" s="2"/>
    </row>
    <row r="931" spans="2:65" x14ac:dyDescent="0.25">
      <c r="B931" s="30" t="s">
        <v>612</v>
      </c>
      <c r="C931" s="30" t="s">
        <v>351</v>
      </c>
      <c r="D931" s="31"/>
      <c r="E931" s="33"/>
      <c r="F931" s="33"/>
      <c r="G931" s="32"/>
      <c r="H931" s="4">
        <f t="shared" si="56"/>
        <v>0</v>
      </c>
      <c r="I931" s="31">
        <v>0</v>
      </c>
      <c r="J931" s="32"/>
      <c r="K931" s="4"/>
      <c r="L931" s="4"/>
      <c r="M931" s="4">
        <v>785</v>
      </c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>
        <f t="shared" si="57"/>
        <v>83171.349999999977</v>
      </c>
      <c r="AA931" s="32"/>
      <c r="AB931" s="33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>
        <f t="shared" si="58"/>
        <v>61278</v>
      </c>
      <c r="AS931" s="32"/>
      <c r="AT931" s="33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>
        <f t="shared" si="59"/>
        <v>0</v>
      </c>
      <c r="BL931" s="7"/>
      <c r="BM931" s="2"/>
    </row>
    <row r="932" spans="2:65" x14ac:dyDescent="0.25">
      <c r="B932" s="30" t="s">
        <v>613</v>
      </c>
      <c r="C932" s="30" t="s">
        <v>518</v>
      </c>
      <c r="D932" s="31"/>
      <c r="E932" s="33"/>
      <c r="F932" s="33"/>
      <c r="G932" s="32"/>
      <c r="H932" s="4">
        <f t="shared" si="56"/>
        <v>0</v>
      </c>
      <c r="I932" s="31">
        <v>250</v>
      </c>
      <c r="J932" s="32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>
        <f t="shared" si="57"/>
        <v>83421.349999999977</v>
      </c>
      <c r="AA932" s="32"/>
      <c r="AB932" s="33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>
        <f t="shared" si="58"/>
        <v>61278</v>
      </c>
      <c r="AS932" s="32"/>
      <c r="AT932" s="33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>
        <f t="shared" si="59"/>
        <v>0</v>
      </c>
      <c r="BL932" s="7"/>
      <c r="BM932" s="2"/>
    </row>
    <row r="933" spans="2:65" x14ac:dyDescent="0.25">
      <c r="B933" s="30" t="s">
        <v>613</v>
      </c>
      <c r="C933" s="30" t="s">
        <v>524</v>
      </c>
      <c r="D933" s="31"/>
      <c r="E933" s="33"/>
      <c r="F933" s="33"/>
      <c r="G933" s="32"/>
      <c r="H933" s="4">
        <f t="shared" si="56"/>
        <v>0</v>
      </c>
      <c r="I933" s="31">
        <v>250</v>
      </c>
      <c r="J933" s="32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>
        <f t="shared" si="57"/>
        <v>83671.349999999977</v>
      </c>
      <c r="AA933" s="32"/>
      <c r="AB933" s="33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>
        <f t="shared" si="58"/>
        <v>61278</v>
      </c>
      <c r="AS933" s="32"/>
      <c r="AT933" s="33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>
        <f t="shared" si="59"/>
        <v>0</v>
      </c>
      <c r="BL933" s="7"/>
      <c r="BM933" s="2"/>
    </row>
    <row r="934" spans="2:65" x14ac:dyDescent="0.25">
      <c r="B934" s="30" t="s">
        <v>613</v>
      </c>
      <c r="C934" s="30" t="s">
        <v>518</v>
      </c>
      <c r="D934" s="31"/>
      <c r="E934" s="33"/>
      <c r="F934" s="33"/>
      <c r="G934" s="32"/>
      <c r="H934" s="4">
        <f t="shared" si="56"/>
        <v>0</v>
      </c>
      <c r="I934" s="31">
        <v>250</v>
      </c>
      <c r="J934" s="32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>
        <f t="shared" si="57"/>
        <v>83921.349999999977</v>
      </c>
      <c r="AA934" s="32"/>
      <c r="AB934" s="33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>
        <f t="shared" si="58"/>
        <v>61278</v>
      </c>
      <c r="AS934" s="32"/>
      <c r="AT934" s="33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>
        <f t="shared" si="59"/>
        <v>0</v>
      </c>
      <c r="BL934" s="7"/>
      <c r="BM934" s="2"/>
    </row>
    <row r="935" spans="2:65" x14ac:dyDescent="0.25">
      <c r="B935" s="30" t="s">
        <v>613</v>
      </c>
      <c r="C935" s="30" t="s">
        <v>524</v>
      </c>
      <c r="D935" s="31"/>
      <c r="E935" s="33"/>
      <c r="F935" s="33"/>
      <c r="G935" s="32"/>
      <c r="H935" s="4">
        <f t="shared" si="56"/>
        <v>0</v>
      </c>
      <c r="I935" s="31">
        <v>250</v>
      </c>
      <c r="J935" s="32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>
        <f t="shared" si="57"/>
        <v>84171.349999999977</v>
      </c>
      <c r="AA935" s="32"/>
      <c r="AB935" s="33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>
        <f t="shared" si="58"/>
        <v>61278</v>
      </c>
      <c r="AS935" s="32"/>
      <c r="AT935" s="33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>
        <f t="shared" si="59"/>
        <v>0</v>
      </c>
      <c r="BL935" s="7"/>
      <c r="BM935" s="2"/>
    </row>
    <row r="936" spans="2:65" x14ac:dyDescent="0.25">
      <c r="B936" s="30" t="s">
        <v>613</v>
      </c>
      <c r="C936" s="30" t="s">
        <v>1779</v>
      </c>
      <c r="D936" s="31"/>
      <c r="E936" s="33"/>
      <c r="F936" s="33"/>
      <c r="G936" s="32"/>
      <c r="H936" s="4">
        <f t="shared" si="56"/>
        <v>0</v>
      </c>
      <c r="I936" s="31">
        <v>50000</v>
      </c>
      <c r="J936" s="32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>
        <f t="shared" si="57"/>
        <v>134171.34999999998</v>
      </c>
      <c r="AA936" s="32"/>
      <c r="AB936" s="33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>
        <f t="shared" si="58"/>
        <v>61278</v>
      </c>
      <c r="AS936" s="32"/>
      <c r="AT936" s="33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>
        <f t="shared" si="59"/>
        <v>0</v>
      </c>
      <c r="BL936" s="7"/>
      <c r="BM936" s="2"/>
    </row>
    <row r="937" spans="2:65" x14ac:dyDescent="0.25">
      <c r="B937" s="30" t="s">
        <v>613</v>
      </c>
      <c r="C937" s="30" t="s">
        <v>456</v>
      </c>
      <c r="D937" s="31"/>
      <c r="E937" s="33"/>
      <c r="F937" s="33"/>
      <c r="G937" s="32"/>
      <c r="H937" s="4">
        <f t="shared" si="56"/>
        <v>0</v>
      </c>
      <c r="I937" s="31">
        <v>50000</v>
      </c>
      <c r="J937" s="32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>
        <f t="shared" si="57"/>
        <v>184171.34999999998</v>
      </c>
      <c r="AA937" s="32"/>
      <c r="AB937" s="33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>
        <f t="shared" si="58"/>
        <v>61278</v>
      </c>
      <c r="AS937" s="32"/>
      <c r="AT937" s="33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>
        <f t="shared" si="59"/>
        <v>0</v>
      </c>
      <c r="BL937" s="7"/>
      <c r="BM937" s="2"/>
    </row>
    <row r="938" spans="2:65" x14ac:dyDescent="0.25">
      <c r="B938" s="30" t="s">
        <v>614</v>
      </c>
      <c r="C938" s="30" t="s">
        <v>615</v>
      </c>
      <c r="D938" s="31"/>
      <c r="E938" s="33"/>
      <c r="F938" s="33"/>
      <c r="G938" s="32"/>
      <c r="H938" s="4">
        <f t="shared" si="56"/>
        <v>0</v>
      </c>
      <c r="I938" s="31"/>
      <c r="J938" s="32">
        <v>10000</v>
      </c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>
        <f t="shared" si="57"/>
        <v>174171.34999999998</v>
      </c>
      <c r="AA938" s="32"/>
      <c r="AB938" s="33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>
        <f t="shared" si="58"/>
        <v>61278</v>
      </c>
      <c r="AS938" s="32"/>
      <c r="AT938" s="33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>
        <f t="shared" si="59"/>
        <v>0</v>
      </c>
      <c r="BL938" s="7"/>
      <c r="BM938" s="2"/>
    </row>
    <row r="939" spans="2:65" x14ac:dyDescent="0.25">
      <c r="B939" s="30" t="s">
        <v>616</v>
      </c>
      <c r="C939" s="30" t="s">
        <v>617</v>
      </c>
      <c r="D939" s="31"/>
      <c r="E939" s="33"/>
      <c r="F939" s="33"/>
      <c r="G939" s="32"/>
      <c r="H939" s="4">
        <f t="shared" si="56"/>
        <v>0</v>
      </c>
      <c r="I939" s="31"/>
      <c r="J939" s="32">
        <v>10000</v>
      </c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>
        <f t="shared" si="57"/>
        <v>164171.34999999998</v>
      </c>
      <c r="AA939" s="32"/>
      <c r="AB939" s="33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>
        <f t="shared" si="58"/>
        <v>61278</v>
      </c>
      <c r="AS939" s="32"/>
      <c r="AT939" s="33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>
        <f t="shared" si="59"/>
        <v>0</v>
      </c>
      <c r="BL939" s="7"/>
      <c r="BM939" s="2"/>
    </row>
    <row r="940" spans="2:65" x14ac:dyDescent="0.25">
      <c r="B940" s="30" t="s">
        <v>616</v>
      </c>
      <c r="C940" s="30" t="s">
        <v>618</v>
      </c>
      <c r="D940" s="31"/>
      <c r="E940" s="33"/>
      <c r="F940" s="33"/>
      <c r="G940" s="32"/>
      <c r="H940" s="4">
        <f t="shared" si="56"/>
        <v>0</v>
      </c>
      <c r="I940" s="31"/>
      <c r="J940" s="32">
        <v>25000</v>
      </c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>
        <f t="shared" si="57"/>
        <v>139171.34999999998</v>
      </c>
      <c r="AA940" s="32"/>
      <c r="AB940" s="33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>
        <f t="shared" si="58"/>
        <v>61278</v>
      </c>
      <c r="AS940" s="32"/>
      <c r="AT940" s="33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>
        <f t="shared" si="59"/>
        <v>0</v>
      </c>
      <c r="BL940" s="7"/>
      <c r="BM940" s="2"/>
    </row>
    <row r="941" spans="2:65" x14ac:dyDescent="0.25">
      <c r="B941" s="30" t="s">
        <v>619</v>
      </c>
      <c r="C941" s="30" t="s">
        <v>303</v>
      </c>
      <c r="D941" s="31"/>
      <c r="E941" s="33"/>
      <c r="F941" s="33"/>
      <c r="G941" s="32"/>
      <c r="H941" s="4">
        <f t="shared" si="56"/>
        <v>0</v>
      </c>
      <c r="I941" s="31"/>
      <c r="J941" s="32">
        <v>25000</v>
      </c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>
        <f t="shared" si="57"/>
        <v>114171.34999999998</v>
      </c>
      <c r="AA941" s="32"/>
      <c r="AB941" s="33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>
        <f t="shared" si="58"/>
        <v>61278</v>
      </c>
      <c r="AS941" s="32"/>
      <c r="AT941" s="33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>
        <f t="shared" si="59"/>
        <v>0</v>
      </c>
      <c r="BL941" s="7"/>
      <c r="BM941" s="2"/>
    </row>
    <row r="942" spans="2:65" x14ac:dyDescent="0.25">
      <c r="B942" s="30" t="s">
        <v>620</v>
      </c>
      <c r="C942" s="30" t="s">
        <v>621</v>
      </c>
      <c r="D942" s="31"/>
      <c r="E942" s="33"/>
      <c r="F942" s="33"/>
      <c r="G942" s="32"/>
      <c r="H942" s="4">
        <f t="shared" si="56"/>
        <v>0</v>
      </c>
      <c r="I942" s="31"/>
      <c r="J942" s="32">
        <v>10000</v>
      </c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>
        <f t="shared" si="57"/>
        <v>104171.34999999998</v>
      </c>
      <c r="AA942" s="32"/>
      <c r="AB942" s="33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>
        <f t="shared" si="58"/>
        <v>61278</v>
      </c>
      <c r="AS942" s="32"/>
      <c r="AT942" s="33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>
        <f t="shared" si="59"/>
        <v>0</v>
      </c>
      <c r="BL942" s="7"/>
      <c r="BM942" s="2"/>
    </row>
    <row r="943" spans="2:65" x14ac:dyDescent="0.25">
      <c r="B943" s="30" t="s">
        <v>622</v>
      </c>
      <c r="C943" s="30" t="s">
        <v>351</v>
      </c>
      <c r="D943" s="31"/>
      <c r="E943" s="33"/>
      <c r="F943" s="33"/>
      <c r="G943" s="32"/>
      <c r="H943" s="4">
        <f t="shared" si="56"/>
        <v>0</v>
      </c>
      <c r="I943" s="31">
        <v>0</v>
      </c>
      <c r="J943" s="32"/>
      <c r="K943" s="4"/>
      <c r="L943" s="4"/>
      <c r="M943" s="4">
        <v>785</v>
      </c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>
        <f t="shared" si="57"/>
        <v>104956.34999999998</v>
      </c>
      <c r="AA943" s="32"/>
      <c r="AB943" s="33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>
        <f t="shared" si="58"/>
        <v>61278</v>
      </c>
      <c r="AS943" s="32"/>
      <c r="AT943" s="33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>
        <f t="shared" si="59"/>
        <v>0</v>
      </c>
      <c r="BL943" s="7"/>
      <c r="BM943" s="2"/>
    </row>
    <row r="944" spans="2:65" x14ac:dyDescent="0.25">
      <c r="B944" s="30" t="s">
        <v>623</v>
      </c>
      <c r="C944" s="30" t="s">
        <v>624</v>
      </c>
      <c r="D944" s="31"/>
      <c r="E944" s="33"/>
      <c r="F944" s="33"/>
      <c r="G944" s="32"/>
      <c r="H944" s="4">
        <f t="shared" si="56"/>
        <v>0</v>
      </c>
      <c r="I944" s="31"/>
      <c r="J944" s="32">
        <v>10000</v>
      </c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>
        <f t="shared" si="57"/>
        <v>94956.349999999977</v>
      </c>
      <c r="AA944" s="32"/>
      <c r="AB944" s="33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>
        <f t="shared" si="58"/>
        <v>61278</v>
      </c>
      <c r="AS944" s="32"/>
      <c r="AT944" s="33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>
        <f t="shared" si="59"/>
        <v>0</v>
      </c>
      <c r="BL944" s="7"/>
      <c r="BM944" s="2"/>
    </row>
    <row r="945" spans="2:65" x14ac:dyDescent="0.25">
      <c r="B945" s="30" t="s">
        <v>623</v>
      </c>
      <c r="C945" s="30" t="s">
        <v>625</v>
      </c>
      <c r="D945" s="31"/>
      <c r="E945" s="33"/>
      <c r="F945" s="33"/>
      <c r="G945" s="32"/>
      <c r="H945" s="4">
        <f t="shared" si="56"/>
        <v>0</v>
      </c>
      <c r="I945" s="31"/>
      <c r="J945" s="32">
        <v>2000</v>
      </c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>
        <f t="shared" si="57"/>
        <v>92956.349999999977</v>
      </c>
      <c r="AA945" s="32"/>
      <c r="AB945" s="33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>
        <f t="shared" si="58"/>
        <v>61278</v>
      </c>
      <c r="AS945" s="32"/>
      <c r="AT945" s="33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>
        <f t="shared" si="59"/>
        <v>0</v>
      </c>
      <c r="BL945" s="7"/>
      <c r="BM945" s="2"/>
    </row>
    <row r="946" spans="2:65" x14ac:dyDescent="0.25">
      <c r="B946" s="30" t="s">
        <v>623</v>
      </c>
      <c r="C946" s="30" t="s">
        <v>625</v>
      </c>
      <c r="D946" s="31"/>
      <c r="E946" s="33"/>
      <c r="F946" s="33"/>
      <c r="G946" s="32"/>
      <c r="H946" s="4">
        <f t="shared" si="56"/>
        <v>0</v>
      </c>
      <c r="I946" s="31"/>
      <c r="J946" s="32">
        <v>2000</v>
      </c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>
        <f t="shared" si="57"/>
        <v>90956.349999999977</v>
      </c>
      <c r="AA946" s="32"/>
      <c r="AB946" s="33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>
        <f t="shared" si="58"/>
        <v>61278</v>
      </c>
      <c r="AS946" s="32"/>
      <c r="AT946" s="33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>
        <f t="shared" si="59"/>
        <v>0</v>
      </c>
      <c r="BL946" s="7"/>
      <c r="BM946" s="2"/>
    </row>
    <row r="947" spans="2:65" x14ac:dyDescent="0.25">
      <c r="B947" s="30" t="s">
        <v>626</v>
      </c>
      <c r="C947" s="30" t="s">
        <v>627</v>
      </c>
      <c r="D947" s="31"/>
      <c r="E947" s="33"/>
      <c r="F947" s="33"/>
      <c r="G947" s="32"/>
      <c r="H947" s="4">
        <f t="shared" si="56"/>
        <v>0</v>
      </c>
      <c r="I947" s="31"/>
      <c r="J947" s="32">
        <v>1500</v>
      </c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>
        <f t="shared" si="57"/>
        <v>89456.349999999977</v>
      </c>
      <c r="AA947" s="32"/>
      <c r="AB947" s="33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>
        <f t="shared" si="58"/>
        <v>61278</v>
      </c>
      <c r="AS947" s="32"/>
      <c r="AT947" s="33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>
        <f t="shared" si="59"/>
        <v>0</v>
      </c>
      <c r="BL947" s="7"/>
      <c r="BM947" s="2"/>
    </row>
    <row r="948" spans="2:65" x14ac:dyDescent="0.25">
      <c r="B948" s="30" t="s">
        <v>626</v>
      </c>
      <c r="C948" s="30" t="s">
        <v>627</v>
      </c>
      <c r="D948" s="31"/>
      <c r="E948" s="33"/>
      <c r="F948" s="33"/>
      <c r="G948" s="32"/>
      <c r="H948" s="4">
        <f t="shared" si="56"/>
        <v>0</v>
      </c>
      <c r="I948" s="31"/>
      <c r="J948" s="32">
        <v>1500</v>
      </c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>
        <f t="shared" si="57"/>
        <v>87956.349999999977</v>
      </c>
      <c r="AA948" s="32"/>
      <c r="AB948" s="33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>
        <f t="shared" si="58"/>
        <v>61278</v>
      </c>
      <c r="AS948" s="32"/>
      <c r="AT948" s="33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>
        <f t="shared" si="59"/>
        <v>0</v>
      </c>
      <c r="BL948" s="7"/>
      <c r="BM948" s="2"/>
    </row>
    <row r="949" spans="2:65" x14ac:dyDescent="0.25">
      <c r="B949" s="30" t="s">
        <v>628</v>
      </c>
      <c r="C949" s="30" t="s">
        <v>466</v>
      </c>
      <c r="D949" s="31"/>
      <c r="E949" s="33"/>
      <c r="F949" s="33"/>
      <c r="G949" s="32"/>
      <c r="H949" s="4">
        <f t="shared" si="56"/>
        <v>0</v>
      </c>
      <c r="I949" s="31"/>
      <c r="J949" s="32">
        <v>2000</v>
      </c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>
        <f t="shared" si="57"/>
        <v>85956.349999999977</v>
      </c>
      <c r="AA949" s="32"/>
      <c r="AB949" s="33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>
        <f t="shared" si="58"/>
        <v>61278</v>
      </c>
      <c r="AS949" s="32"/>
      <c r="AT949" s="33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>
        <f t="shared" si="59"/>
        <v>0</v>
      </c>
      <c r="BL949" s="7"/>
      <c r="BM949" s="2"/>
    </row>
    <row r="950" spans="2:65" x14ac:dyDescent="0.25">
      <c r="B950" s="30" t="s">
        <v>628</v>
      </c>
      <c r="C950" s="30" t="s">
        <v>466</v>
      </c>
      <c r="D950" s="31"/>
      <c r="E950" s="33"/>
      <c r="F950" s="33"/>
      <c r="G950" s="32"/>
      <c r="H950" s="4">
        <f t="shared" si="56"/>
        <v>0</v>
      </c>
      <c r="I950" s="31"/>
      <c r="J950" s="32">
        <v>2000</v>
      </c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>
        <f t="shared" si="57"/>
        <v>83956.349999999977</v>
      </c>
      <c r="AA950" s="32"/>
      <c r="AB950" s="33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>
        <f t="shared" si="58"/>
        <v>61278</v>
      </c>
      <c r="AS950" s="32"/>
      <c r="AT950" s="33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>
        <f t="shared" si="59"/>
        <v>0</v>
      </c>
      <c r="BL950" s="7"/>
      <c r="BM950" s="2"/>
    </row>
    <row r="951" spans="2:65" x14ac:dyDescent="0.25">
      <c r="B951" s="30" t="s">
        <v>628</v>
      </c>
      <c r="C951" s="30" t="s">
        <v>629</v>
      </c>
      <c r="D951" s="31"/>
      <c r="E951" s="33"/>
      <c r="F951" s="33"/>
      <c r="G951" s="32"/>
      <c r="H951" s="4">
        <f t="shared" si="56"/>
        <v>0</v>
      </c>
      <c r="I951" s="31"/>
      <c r="J951" s="32">
        <v>5000</v>
      </c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>
        <f t="shared" si="57"/>
        <v>78956.349999999977</v>
      </c>
      <c r="AA951" s="32"/>
      <c r="AB951" s="33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>
        <f t="shared" si="58"/>
        <v>61278</v>
      </c>
      <c r="AS951" s="32"/>
      <c r="AT951" s="33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>
        <f t="shared" si="59"/>
        <v>0</v>
      </c>
      <c r="BL951" s="7"/>
      <c r="BM951" s="2"/>
    </row>
    <row r="952" spans="2:65" x14ac:dyDescent="0.25">
      <c r="B952" s="30" t="s">
        <v>630</v>
      </c>
      <c r="C952" s="30" t="s">
        <v>290</v>
      </c>
      <c r="D952" s="31"/>
      <c r="E952" s="33"/>
      <c r="F952" s="33"/>
      <c r="G952" s="32"/>
      <c r="H952" s="4">
        <f t="shared" si="56"/>
        <v>0</v>
      </c>
      <c r="I952" s="31"/>
      <c r="J952" s="32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>
        <f t="shared" si="57"/>
        <v>78956.349999999977</v>
      </c>
      <c r="AA952" s="32"/>
      <c r="AB952" s="33">
        <v>0</v>
      </c>
      <c r="AC952" s="4">
        <v>50</v>
      </c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>
        <f t="shared" si="58"/>
        <v>61228</v>
      </c>
      <c r="AS952" s="32"/>
      <c r="AT952" s="33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>
        <f t="shared" si="59"/>
        <v>0</v>
      </c>
      <c r="BL952" s="7"/>
      <c r="BM952" s="2"/>
    </row>
    <row r="953" spans="2:65" x14ac:dyDescent="0.25">
      <c r="B953" s="30" t="s">
        <v>631</v>
      </c>
      <c r="C953" s="30" t="s">
        <v>1956</v>
      </c>
      <c r="D953" s="31"/>
      <c r="E953" s="33"/>
      <c r="F953" s="33"/>
      <c r="G953" s="32"/>
      <c r="H953" s="4">
        <f t="shared" si="56"/>
        <v>0</v>
      </c>
      <c r="I953" s="31"/>
      <c r="J953" s="32">
        <v>11500</v>
      </c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>
        <f t="shared" si="57"/>
        <v>67456.349999999977</v>
      </c>
      <c r="AA953" s="32"/>
      <c r="AB953" s="33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>
        <f t="shared" si="58"/>
        <v>61228</v>
      </c>
      <c r="AS953" s="32"/>
      <c r="AT953" s="33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>
        <f t="shared" si="59"/>
        <v>0</v>
      </c>
      <c r="BL953" s="7">
        <v>11500</v>
      </c>
      <c r="BM953" s="2"/>
    </row>
    <row r="954" spans="2:65" x14ac:dyDescent="0.25">
      <c r="B954" s="30" t="s">
        <v>633</v>
      </c>
      <c r="C954" s="30" t="s">
        <v>1952</v>
      </c>
      <c r="D954" s="31"/>
      <c r="E954" s="33"/>
      <c r="F954" s="33"/>
      <c r="G954" s="32"/>
      <c r="H954" s="4">
        <f t="shared" si="56"/>
        <v>0</v>
      </c>
      <c r="I954" s="31"/>
      <c r="J954" s="32">
        <v>10000</v>
      </c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>
        <f t="shared" si="57"/>
        <v>57456.349999999977</v>
      </c>
      <c r="AA954" s="32"/>
      <c r="AB954" s="33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>
        <f t="shared" si="58"/>
        <v>61228</v>
      </c>
      <c r="AS954" s="32"/>
      <c r="AT954" s="33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>
        <f t="shared" si="59"/>
        <v>0</v>
      </c>
      <c r="BL954" s="7">
        <v>10000</v>
      </c>
      <c r="BM954" s="2"/>
    </row>
    <row r="955" spans="2:65" x14ac:dyDescent="0.25">
      <c r="B955" s="30" t="s">
        <v>635</v>
      </c>
      <c r="C955" s="30" t="s">
        <v>290</v>
      </c>
      <c r="D955" s="31"/>
      <c r="E955" s="33"/>
      <c r="F955" s="33"/>
      <c r="G955" s="32"/>
      <c r="H955" s="4">
        <f t="shared" si="56"/>
        <v>0</v>
      </c>
      <c r="I955" s="31"/>
      <c r="J955" s="32">
        <v>0</v>
      </c>
      <c r="K955" s="4">
        <v>331</v>
      </c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>
        <f t="shared" si="57"/>
        <v>57125.349999999977</v>
      </c>
      <c r="AA955" s="32"/>
      <c r="AB955" s="33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>
        <f t="shared" si="58"/>
        <v>61228</v>
      </c>
      <c r="AS955" s="32"/>
      <c r="AT955" s="33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>
        <f t="shared" si="59"/>
        <v>0</v>
      </c>
      <c r="BL955" s="7"/>
      <c r="BM955" s="2"/>
    </row>
    <row r="956" spans="2:65" x14ac:dyDescent="0.25">
      <c r="B956" s="30" t="s">
        <v>636</v>
      </c>
      <c r="C956" s="30" t="s">
        <v>1344</v>
      </c>
      <c r="D956" s="31"/>
      <c r="E956" s="33"/>
      <c r="F956" s="33"/>
      <c r="G956" s="32"/>
      <c r="H956" s="4">
        <f t="shared" si="56"/>
        <v>0</v>
      </c>
      <c r="I956" s="31"/>
      <c r="J956" s="32">
        <v>1050</v>
      </c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>
        <f t="shared" si="57"/>
        <v>56075.349999999977</v>
      </c>
      <c r="AA956" s="32"/>
      <c r="AB956" s="33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>
        <f t="shared" si="58"/>
        <v>61228</v>
      </c>
      <c r="AS956" s="32"/>
      <c r="AT956" s="33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>
        <f t="shared" si="59"/>
        <v>0</v>
      </c>
      <c r="BL956" s="7">
        <v>1050</v>
      </c>
      <c r="BM956" s="2"/>
    </row>
    <row r="957" spans="2:65" x14ac:dyDescent="0.25">
      <c r="B957" s="30" t="s">
        <v>637</v>
      </c>
      <c r="C957" s="30" t="s">
        <v>351</v>
      </c>
      <c r="D957" s="31"/>
      <c r="E957" s="33"/>
      <c r="F957" s="33"/>
      <c r="G957" s="32"/>
      <c r="H957" s="4">
        <f t="shared" si="56"/>
        <v>0</v>
      </c>
      <c r="I957" s="31">
        <v>0</v>
      </c>
      <c r="J957" s="32"/>
      <c r="K957" s="4"/>
      <c r="L957" s="4"/>
      <c r="M957" s="4">
        <v>9495</v>
      </c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>
        <f t="shared" si="57"/>
        <v>65570.349999999977</v>
      </c>
      <c r="AA957" s="32"/>
      <c r="AB957" s="33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>
        <f t="shared" si="58"/>
        <v>61228</v>
      </c>
      <c r="AS957" s="32"/>
      <c r="AT957" s="33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>
        <f t="shared" si="59"/>
        <v>0</v>
      </c>
      <c r="BL957" s="7"/>
      <c r="BM957" s="2"/>
    </row>
    <row r="958" spans="2:65" x14ac:dyDescent="0.25">
      <c r="B958" s="30" t="s">
        <v>637</v>
      </c>
      <c r="C958" s="30" t="s">
        <v>351</v>
      </c>
      <c r="D958" s="31"/>
      <c r="E958" s="33"/>
      <c r="F958" s="33"/>
      <c r="G958" s="32"/>
      <c r="H958" s="4">
        <f t="shared" si="56"/>
        <v>0</v>
      </c>
      <c r="I958" s="31">
        <v>0</v>
      </c>
      <c r="J958" s="32"/>
      <c r="K958" s="4"/>
      <c r="L958" s="4"/>
      <c r="M958" s="4">
        <v>11870</v>
      </c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>
        <f t="shared" si="57"/>
        <v>77440.349999999977</v>
      </c>
      <c r="AA958" s="32"/>
      <c r="AB958" s="33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>
        <f t="shared" si="58"/>
        <v>61228</v>
      </c>
      <c r="AS958" s="32"/>
      <c r="AT958" s="33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>
        <f t="shared" si="59"/>
        <v>0</v>
      </c>
      <c r="BL958" s="7"/>
      <c r="BM958" s="2"/>
    </row>
    <row r="959" spans="2:65" x14ac:dyDescent="0.25">
      <c r="B959" s="30" t="s">
        <v>637</v>
      </c>
      <c r="C959" s="30" t="s">
        <v>351</v>
      </c>
      <c r="D959" s="31"/>
      <c r="E959" s="33"/>
      <c r="F959" s="33"/>
      <c r="G959" s="32"/>
      <c r="H959" s="4">
        <f t="shared" si="56"/>
        <v>0</v>
      </c>
      <c r="I959" s="31">
        <v>0</v>
      </c>
      <c r="J959" s="32"/>
      <c r="K959" s="4"/>
      <c r="L959" s="4"/>
      <c r="M959" s="4">
        <v>1150</v>
      </c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>
        <f t="shared" si="57"/>
        <v>78590.349999999977</v>
      </c>
      <c r="AA959" s="32"/>
      <c r="AB959" s="33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>
        <f t="shared" si="58"/>
        <v>61228</v>
      </c>
      <c r="AS959" s="32"/>
      <c r="AT959" s="33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>
        <f t="shared" si="59"/>
        <v>0</v>
      </c>
      <c r="BL959" s="7"/>
      <c r="BM959" s="2"/>
    </row>
    <row r="960" spans="2:65" x14ac:dyDescent="0.25">
      <c r="B960" s="30" t="s">
        <v>637</v>
      </c>
      <c r="C960" s="30" t="s">
        <v>351</v>
      </c>
      <c r="D960" s="31"/>
      <c r="E960" s="33"/>
      <c r="F960" s="33"/>
      <c r="G960" s="32"/>
      <c r="H960" s="4">
        <f t="shared" si="56"/>
        <v>0</v>
      </c>
      <c r="I960" s="31">
        <v>0</v>
      </c>
      <c r="J960" s="32"/>
      <c r="K960" s="4"/>
      <c r="L960" s="4"/>
      <c r="M960" s="4">
        <v>498</v>
      </c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>
        <f t="shared" si="57"/>
        <v>79088.349999999977</v>
      </c>
      <c r="AA960" s="32"/>
      <c r="AB960" s="33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>
        <f t="shared" si="58"/>
        <v>61228</v>
      </c>
      <c r="AS960" s="32"/>
      <c r="AT960" s="33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>
        <f t="shared" si="59"/>
        <v>0</v>
      </c>
      <c r="BL960" s="7"/>
      <c r="BM960" s="2"/>
    </row>
    <row r="961" spans="2:65" x14ac:dyDescent="0.25">
      <c r="B961" s="30" t="s">
        <v>637</v>
      </c>
      <c r="C961" s="30" t="s">
        <v>351</v>
      </c>
      <c r="D961" s="31"/>
      <c r="E961" s="33"/>
      <c r="F961" s="33"/>
      <c r="G961" s="32"/>
      <c r="H961" s="4">
        <f t="shared" si="56"/>
        <v>0</v>
      </c>
      <c r="I961" s="31">
        <v>0</v>
      </c>
      <c r="J961" s="32"/>
      <c r="K961" s="4"/>
      <c r="L961" s="4"/>
      <c r="M961" s="4">
        <v>785</v>
      </c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>
        <f t="shared" si="57"/>
        <v>79873.349999999977</v>
      </c>
      <c r="AA961" s="32"/>
      <c r="AB961" s="33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>
        <f t="shared" si="58"/>
        <v>61228</v>
      </c>
      <c r="AS961" s="32"/>
      <c r="AT961" s="33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>
        <f t="shared" si="59"/>
        <v>0</v>
      </c>
      <c r="BL961" s="7"/>
      <c r="BM961" s="2"/>
    </row>
    <row r="962" spans="2:65" x14ac:dyDescent="0.25">
      <c r="B962" s="30" t="s">
        <v>638</v>
      </c>
      <c r="C962" s="30" t="s">
        <v>351</v>
      </c>
      <c r="D962" s="31"/>
      <c r="E962" s="33"/>
      <c r="F962" s="33"/>
      <c r="G962" s="32"/>
      <c r="H962" s="4">
        <f t="shared" si="56"/>
        <v>0</v>
      </c>
      <c r="I962" s="31"/>
      <c r="J962" s="32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>
        <f t="shared" si="57"/>
        <v>79873.349999999977</v>
      </c>
      <c r="AA962" s="32">
        <v>0</v>
      </c>
      <c r="AB962" s="33"/>
      <c r="AC962" s="4"/>
      <c r="AD962" s="4"/>
      <c r="AE962" s="4">
        <v>6163</v>
      </c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>
        <f t="shared" si="58"/>
        <v>67391</v>
      </c>
      <c r="AS962" s="32"/>
      <c r="AT962" s="33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>
        <f t="shared" si="59"/>
        <v>0</v>
      </c>
      <c r="BL962" s="7"/>
      <c r="BM962" s="2"/>
    </row>
    <row r="963" spans="2:65" x14ac:dyDescent="0.25">
      <c r="B963" s="30" t="s">
        <v>639</v>
      </c>
      <c r="C963" s="30" t="s">
        <v>351</v>
      </c>
      <c r="D963" s="31"/>
      <c r="E963" s="33"/>
      <c r="F963" s="33"/>
      <c r="G963" s="32"/>
      <c r="H963" s="4">
        <f t="shared" si="56"/>
        <v>0</v>
      </c>
      <c r="I963" s="31"/>
      <c r="J963" s="32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>
        <f t="shared" si="57"/>
        <v>79873.349999999977</v>
      </c>
      <c r="AA963" s="32">
        <v>0</v>
      </c>
      <c r="AB963" s="33"/>
      <c r="AC963" s="4"/>
      <c r="AD963" s="4"/>
      <c r="AE963" s="4">
        <v>4190</v>
      </c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>
        <f t="shared" si="58"/>
        <v>71581</v>
      </c>
      <c r="AS963" s="32"/>
      <c r="AT963" s="33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>
        <f t="shared" si="59"/>
        <v>0</v>
      </c>
      <c r="BL963" s="7"/>
      <c r="BM963" s="2"/>
    </row>
    <row r="964" spans="2:65" x14ac:dyDescent="0.25">
      <c r="B964" s="30" t="s">
        <v>640</v>
      </c>
      <c r="C964" s="30" t="s">
        <v>641</v>
      </c>
      <c r="D964" s="31"/>
      <c r="E964" s="33"/>
      <c r="F964" s="33"/>
      <c r="G964" s="32"/>
      <c r="H964" s="4">
        <f t="shared" ref="H964:H1027" si="60">H963+D964+E964-G964-F964</f>
        <v>0</v>
      </c>
      <c r="I964" s="31"/>
      <c r="J964" s="32">
        <v>1000</v>
      </c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>
        <f t="shared" ref="Z964:Z1027" si="61">Z963+(I964+L964+M964+N964+O964+R964+S964+T964+U964+V964)-(J964+K964+P964+Q964+W964+X964+Y964)</f>
        <v>78873.349999999977</v>
      </c>
      <c r="AA964" s="32"/>
      <c r="AB964" s="33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>
        <f t="shared" ref="AR964:AR1027" si="62">AR963+(AA964+AD964+AE964+AF964+AG964+AJ964+AK964+AL964+AM964+AN964)-(AB964+AC964+AH964+AI964+AO964+AP964+AQ964)</f>
        <v>71581</v>
      </c>
      <c r="AS964" s="32"/>
      <c r="AT964" s="33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>
        <f t="shared" ref="BJ964:BJ1027" si="63">BJ963+(AS964+AV964+AW964+AX964+AY964+BB964+BC964+BD964+BE964+BF964)-(AT964+AU964+AZ964+BA964+BG964+BH964+BI964)</f>
        <v>0</v>
      </c>
      <c r="BL964" s="7"/>
      <c r="BM964" s="2"/>
    </row>
    <row r="965" spans="2:65" x14ac:dyDescent="0.25">
      <c r="B965" s="30" t="s">
        <v>640</v>
      </c>
      <c r="C965" s="30" t="s">
        <v>642</v>
      </c>
      <c r="D965" s="31"/>
      <c r="E965" s="33"/>
      <c r="F965" s="33"/>
      <c r="G965" s="32"/>
      <c r="H965" s="4">
        <f t="shared" si="60"/>
        <v>0</v>
      </c>
      <c r="I965" s="31"/>
      <c r="J965" s="32">
        <v>525</v>
      </c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>
        <f t="shared" si="61"/>
        <v>78348.349999999977</v>
      </c>
      <c r="AA965" s="32"/>
      <c r="AB965" s="33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>
        <f t="shared" si="62"/>
        <v>71581</v>
      </c>
      <c r="AS965" s="32"/>
      <c r="AT965" s="33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>
        <f t="shared" si="63"/>
        <v>0</v>
      </c>
      <c r="BL965" s="7">
        <v>525</v>
      </c>
      <c r="BM965" s="2"/>
    </row>
    <row r="966" spans="2:65" x14ac:dyDescent="0.25">
      <c r="B966" s="30" t="s">
        <v>643</v>
      </c>
      <c r="C966" s="30" t="s">
        <v>351</v>
      </c>
      <c r="D966" s="31"/>
      <c r="E966" s="33"/>
      <c r="F966" s="33"/>
      <c r="G966" s="32"/>
      <c r="H966" s="4">
        <f t="shared" si="60"/>
        <v>0</v>
      </c>
      <c r="I966" s="31"/>
      <c r="J966" s="32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>
        <f t="shared" si="61"/>
        <v>78348.349999999977</v>
      </c>
      <c r="AA966" s="32">
        <v>0</v>
      </c>
      <c r="AB966" s="33"/>
      <c r="AC966" s="4"/>
      <c r="AD966" s="4"/>
      <c r="AE966" s="4">
        <v>7125</v>
      </c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>
        <f t="shared" si="62"/>
        <v>78706</v>
      </c>
      <c r="AS966" s="32"/>
      <c r="AT966" s="33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>
        <f t="shared" si="63"/>
        <v>0</v>
      </c>
      <c r="BL966" s="7"/>
      <c r="BM966" s="2"/>
    </row>
    <row r="967" spans="2:65" x14ac:dyDescent="0.25">
      <c r="B967" s="30" t="s">
        <v>644</v>
      </c>
      <c r="C967" s="30" t="s">
        <v>1956</v>
      </c>
      <c r="D967" s="31"/>
      <c r="E967" s="33"/>
      <c r="F967" s="33"/>
      <c r="G967" s="32"/>
      <c r="H967" s="4">
        <f t="shared" si="60"/>
        <v>0</v>
      </c>
      <c r="I967" s="31"/>
      <c r="J967" s="32">
        <v>15000</v>
      </c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>
        <f t="shared" si="61"/>
        <v>63348.349999999977</v>
      </c>
      <c r="AA967" s="32"/>
      <c r="AB967" s="33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>
        <f t="shared" si="62"/>
        <v>78706</v>
      </c>
      <c r="AS967" s="32"/>
      <c r="AT967" s="33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>
        <f t="shared" si="63"/>
        <v>0</v>
      </c>
      <c r="BL967" s="7">
        <v>15000</v>
      </c>
      <c r="BM967" s="2"/>
    </row>
    <row r="968" spans="2:65" x14ac:dyDescent="0.25">
      <c r="B968" s="30" t="s">
        <v>645</v>
      </c>
      <c r="C968" s="30" t="s">
        <v>351</v>
      </c>
      <c r="D968" s="31"/>
      <c r="E968" s="33"/>
      <c r="F968" s="33"/>
      <c r="G968" s="32"/>
      <c r="H968" s="4">
        <f t="shared" si="60"/>
        <v>0</v>
      </c>
      <c r="I968" s="31">
        <v>0</v>
      </c>
      <c r="J968" s="32"/>
      <c r="K968" s="4"/>
      <c r="L968" s="4"/>
      <c r="M968" s="4">
        <v>785</v>
      </c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>
        <f t="shared" si="61"/>
        <v>64133.349999999977</v>
      </c>
      <c r="AA968" s="32"/>
      <c r="AB968" s="33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>
        <f t="shared" si="62"/>
        <v>78706</v>
      </c>
      <c r="AS968" s="32"/>
      <c r="AT968" s="33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>
        <f t="shared" si="63"/>
        <v>0</v>
      </c>
      <c r="BL968" s="7"/>
      <c r="BM968" s="2"/>
    </row>
    <row r="969" spans="2:65" x14ac:dyDescent="0.25">
      <c r="B969" s="30" t="s">
        <v>645</v>
      </c>
      <c r="C969" s="30" t="s">
        <v>232</v>
      </c>
      <c r="D969" s="31"/>
      <c r="E969" s="33"/>
      <c r="F969" s="33"/>
      <c r="G969" s="32"/>
      <c r="H969" s="4">
        <f t="shared" si="60"/>
        <v>0</v>
      </c>
      <c r="I969" s="31"/>
      <c r="J969" s="32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>
        <f t="shared" si="61"/>
        <v>64133.349999999977</v>
      </c>
      <c r="AA969" s="32">
        <v>0</v>
      </c>
      <c r="AB969" s="33"/>
      <c r="AC969" s="4"/>
      <c r="AD969" s="4">
        <v>990</v>
      </c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>
        <f t="shared" si="62"/>
        <v>79696</v>
      </c>
      <c r="AS969" s="32"/>
      <c r="AT969" s="33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>
        <f t="shared" si="63"/>
        <v>0</v>
      </c>
      <c r="BL969" s="7"/>
      <c r="BM969" s="2"/>
    </row>
    <row r="970" spans="2:65" x14ac:dyDescent="0.25">
      <c r="B970" s="30" t="s">
        <v>646</v>
      </c>
      <c r="C970" s="30" t="s">
        <v>647</v>
      </c>
      <c r="D970" s="31"/>
      <c r="E970" s="33"/>
      <c r="F970" s="33"/>
      <c r="G970" s="32"/>
      <c r="H970" s="4">
        <f t="shared" si="60"/>
        <v>0</v>
      </c>
      <c r="I970" s="31"/>
      <c r="J970" s="32">
        <v>1000</v>
      </c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>
        <f t="shared" si="61"/>
        <v>63133.349999999977</v>
      </c>
      <c r="AA970" s="32"/>
      <c r="AB970" s="33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>
        <f t="shared" si="62"/>
        <v>79696</v>
      </c>
      <c r="AS970" s="32"/>
      <c r="AT970" s="33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>
        <f t="shared" si="63"/>
        <v>0</v>
      </c>
      <c r="BL970" s="7"/>
      <c r="BM970" s="2"/>
    </row>
    <row r="971" spans="2:65" x14ac:dyDescent="0.25">
      <c r="B971" s="30" t="s">
        <v>648</v>
      </c>
      <c r="C971" s="30" t="s">
        <v>1956</v>
      </c>
      <c r="D971" s="31"/>
      <c r="E971" s="33"/>
      <c r="F971" s="33"/>
      <c r="G971" s="32"/>
      <c r="H971" s="4">
        <f t="shared" si="60"/>
        <v>0</v>
      </c>
      <c r="I971" s="31"/>
      <c r="J971" s="32">
        <v>1500</v>
      </c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>
        <f t="shared" si="61"/>
        <v>61633.349999999977</v>
      </c>
      <c r="AA971" s="32"/>
      <c r="AB971" s="33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>
        <f t="shared" si="62"/>
        <v>79696</v>
      </c>
      <c r="AS971" s="32"/>
      <c r="AT971" s="33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>
        <f t="shared" si="63"/>
        <v>0</v>
      </c>
      <c r="BL971" s="7">
        <v>1500</v>
      </c>
      <c r="BM971" s="2"/>
    </row>
    <row r="972" spans="2:65" x14ac:dyDescent="0.25">
      <c r="B972" s="30" t="s">
        <v>649</v>
      </c>
      <c r="C972" s="30" t="s">
        <v>301</v>
      </c>
      <c r="D972" s="31"/>
      <c r="E972" s="33"/>
      <c r="F972" s="33"/>
      <c r="G972" s="32"/>
      <c r="H972" s="4">
        <f t="shared" si="60"/>
        <v>0</v>
      </c>
      <c r="I972" s="31"/>
      <c r="J972" s="32">
        <v>21500</v>
      </c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>
        <f t="shared" si="61"/>
        <v>40133.349999999977</v>
      </c>
      <c r="AA972" s="32"/>
      <c r="AB972" s="33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>
        <f t="shared" si="62"/>
        <v>79696</v>
      </c>
      <c r="AS972" s="32"/>
      <c r="AT972" s="33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>
        <f t="shared" si="63"/>
        <v>0</v>
      </c>
      <c r="BL972" s="7">
        <v>21500</v>
      </c>
      <c r="BM972" s="2"/>
    </row>
    <row r="973" spans="2:65" x14ac:dyDescent="0.25">
      <c r="B973" s="30" t="s">
        <v>650</v>
      </c>
      <c r="C973" s="30" t="s">
        <v>351</v>
      </c>
      <c r="D973" s="31"/>
      <c r="E973" s="33"/>
      <c r="F973" s="33"/>
      <c r="G973" s="32"/>
      <c r="H973" s="4">
        <f t="shared" si="60"/>
        <v>0</v>
      </c>
      <c r="I973" s="31">
        <v>0</v>
      </c>
      <c r="J973" s="32"/>
      <c r="K973" s="4"/>
      <c r="L973" s="4"/>
      <c r="M973" s="4">
        <v>785</v>
      </c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>
        <f t="shared" si="61"/>
        <v>40918.349999999977</v>
      </c>
      <c r="AA973" s="32"/>
      <c r="AB973" s="33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>
        <f t="shared" si="62"/>
        <v>79696</v>
      </c>
      <c r="AS973" s="32"/>
      <c r="AT973" s="33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>
        <f t="shared" si="63"/>
        <v>0</v>
      </c>
      <c r="BL973" s="7"/>
      <c r="BM973" s="2"/>
    </row>
    <row r="974" spans="2:65" x14ac:dyDescent="0.25">
      <c r="B974" s="30" t="s">
        <v>651</v>
      </c>
      <c r="C974" s="30" t="s">
        <v>518</v>
      </c>
      <c r="D974" s="31"/>
      <c r="E974" s="33"/>
      <c r="F974" s="33"/>
      <c r="G974" s="32"/>
      <c r="H974" s="4">
        <f t="shared" si="60"/>
        <v>0</v>
      </c>
      <c r="I974" s="31">
        <v>250</v>
      </c>
      <c r="J974" s="32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>
        <f t="shared" si="61"/>
        <v>41168.349999999977</v>
      </c>
      <c r="AA974" s="32"/>
      <c r="AB974" s="33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>
        <f t="shared" si="62"/>
        <v>79696</v>
      </c>
      <c r="AS974" s="32"/>
      <c r="AT974" s="33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>
        <f t="shared" si="63"/>
        <v>0</v>
      </c>
      <c r="BL974" s="7"/>
      <c r="BM974" s="2"/>
    </row>
    <row r="975" spans="2:65" x14ac:dyDescent="0.25">
      <c r="B975" s="30" t="s">
        <v>651</v>
      </c>
      <c r="C975" s="30" t="s">
        <v>524</v>
      </c>
      <c r="D975" s="31"/>
      <c r="E975" s="33"/>
      <c r="F975" s="33"/>
      <c r="G975" s="32"/>
      <c r="H975" s="4">
        <f t="shared" si="60"/>
        <v>0</v>
      </c>
      <c r="I975" s="31">
        <v>250</v>
      </c>
      <c r="J975" s="32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>
        <f t="shared" si="61"/>
        <v>41418.349999999977</v>
      </c>
      <c r="AA975" s="32"/>
      <c r="AB975" s="33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>
        <f t="shared" si="62"/>
        <v>79696</v>
      </c>
      <c r="AS975" s="32"/>
      <c r="AT975" s="33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>
        <f t="shared" si="63"/>
        <v>0</v>
      </c>
      <c r="BL975" s="7"/>
      <c r="BM975" s="2"/>
    </row>
    <row r="976" spans="2:65" x14ac:dyDescent="0.25">
      <c r="B976" s="30" t="s">
        <v>651</v>
      </c>
      <c r="C976" s="30" t="s">
        <v>518</v>
      </c>
      <c r="D976" s="31"/>
      <c r="E976" s="33"/>
      <c r="F976" s="33"/>
      <c r="G976" s="32"/>
      <c r="H976" s="4">
        <f t="shared" si="60"/>
        <v>0</v>
      </c>
      <c r="I976" s="31">
        <v>250</v>
      </c>
      <c r="J976" s="32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>
        <f t="shared" si="61"/>
        <v>41668.349999999977</v>
      </c>
      <c r="AA976" s="32"/>
      <c r="AB976" s="33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>
        <f t="shared" si="62"/>
        <v>79696</v>
      </c>
      <c r="AS976" s="32"/>
      <c r="AT976" s="33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>
        <f t="shared" si="63"/>
        <v>0</v>
      </c>
      <c r="BL976" s="7"/>
      <c r="BM976" s="2"/>
    </row>
    <row r="977" spans="2:65" x14ac:dyDescent="0.25">
      <c r="B977" s="30" t="s">
        <v>651</v>
      </c>
      <c r="C977" s="30" t="s">
        <v>524</v>
      </c>
      <c r="D977" s="31"/>
      <c r="E977" s="33"/>
      <c r="F977" s="33"/>
      <c r="G977" s="32"/>
      <c r="H977" s="4">
        <f t="shared" si="60"/>
        <v>0</v>
      </c>
      <c r="I977" s="31">
        <v>250</v>
      </c>
      <c r="J977" s="32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>
        <f t="shared" si="61"/>
        <v>41918.349999999977</v>
      </c>
      <c r="AA977" s="32"/>
      <c r="AB977" s="33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>
        <f t="shared" si="62"/>
        <v>79696</v>
      </c>
      <c r="AS977" s="32"/>
      <c r="AT977" s="33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>
        <f t="shared" si="63"/>
        <v>0</v>
      </c>
      <c r="BL977" s="7"/>
      <c r="BM977" s="2"/>
    </row>
    <row r="978" spans="2:65" x14ac:dyDescent="0.25">
      <c r="B978" s="30" t="s">
        <v>652</v>
      </c>
      <c r="C978" s="30" t="s">
        <v>456</v>
      </c>
      <c r="D978" s="31">
        <v>3000</v>
      </c>
      <c r="E978" s="33"/>
      <c r="F978" s="33"/>
      <c r="G978" s="32">
        <v>0</v>
      </c>
      <c r="H978" s="4">
        <f t="shared" si="60"/>
        <v>3000</v>
      </c>
      <c r="I978" s="31"/>
      <c r="J978" s="32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>
        <f t="shared" si="61"/>
        <v>41918.349999999977</v>
      </c>
      <c r="AA978" s="32"/>
      <c r="AB978" s="33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>
        <f t="shared" si="62"/>
        <v>79696</v>
      </c>
      <c r="AS978" s="32"/>
      <c r="AT978" s="33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>
        <f t="shared" si="63"/>
        <v>0</v>
      </c>
      <c r="BL978" s="7"/>
      <c r="BM978" s="2"/>
    </row>
    <row r="979" spans="2:65" x14ac:dyDescent="0.25">
      <c r="B979" s="30" t="s">
        <v>652</v>
      </c>
      <c r="C979" s="30" t="s">
        <v>653</v>
      </c>
      <c r="D979" s="31"/>
      <c r="E979" s="33"/>
      <c r="F979" s="33"/>
      <c r="G979" s="32">
        <v>500</v>
      </c>
      <c r="H979" s="4">
        <f t="shared" si="60"/>
        <v>2500</v>
      </c>
      <c r="I979" s="31"/>
      <c r="J979" s="32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>
        <f t="shared" si="61"/>
        <v>41918.349999999977</v>
      </c>
      <c r="AA979" s="32"/>
      <c r="AB979" s="33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>
        <f t="shared" si="62"/>
        <v>79696</v>
      </c>
      <c r="AS979" s="32"/>
      <c r="AT979" s="33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>
        <f t="shared" si="63"/>
        <v>0</v>
      </c>
      <c r="BL979" s="7"/>
      <c r="BM979" s="2"/>
    </row>
    <row r="980" spans="2:65" x14ac:dyDescent="0.25">
      <c r="B980" s="30" t="s">
        <v>652</v>
      </c>
      <c r="C980" s="30" t="s">
        <v>654</v>
      </c>
      <c r="D980" s="31"/>
      <c r="E980" s="33"/>
      <c r="F980" s="33"/>
      <c r="G980" s="32">
        <v>500</v>
      </c>
      <c r="H980" s="4">
        <f t="shared" si="60"/>
        <v>2000</v>
      </c>
      <c r="I980" s="31"/>
      <c r="J980" s="32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>
        <f t="shared" si="61"/>
        <v>41918.349999999977</v>
      </c>
      <c r="AA980" s="32"/>
      <c r="AB980" s="33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>
        <f t="shared" si="62"/>
        <v>79696</v>
      </c>
      <c r="AS980" s="32"/>
      <c r="AT980" s="33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>
        <f t="shared" si="63"/>
        <v>0</v>
      </c>
      <c r="BL980" s="7"/>
      <c r="BM980" s="2"/>
    </row>
    <row r="981" spans="2:65" x14ac:dyDescent="0.25">
      <c r="B981" s="30" t="s">
        <v>652</v>
      </c>
      <c r="C981" s="30" t="s">
        <v>655</v>
      </c>
      <c r="D981" s="31"/>
      <c r="E981" s="33"/>
      <c r="F981" s="33"/>
      <c r="G981" s="32">
        <v>500</v>
      </c>
      <c r="H981" s="4">
        <f t="shared" si="60"/>
        <v>1500</v>
      </c>
      <c r="I981" s="31"/>
      <c r="J981" s="32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>
        <f t="shared" si="61"/>
        <v>41918.349999999977</v>
      </c>
      <c r="AA981" s="32"/>
      <c r="AB981" s="33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>
        <f t="shared" si="62"/>
        <v>79696</v>
      </c>
      <c r="AS981" s="32"/>
      <c r="AT981" s="33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>
        <f t="shared" si="63"/>
        <v>0</v>
      </c>
      <c r="BL981" s="7"/>
      <c r="BM981" s="2"/>
    </row>
    <row r="982" spans="2:65" x14ac:dyDescent="0.25">
      <c r="B982" s="30" t="s">
        <v>652</v>
      </c>
      <c r="C982" s="30" t="s">
        <v>656</v>
      </c>
      <c r="D982" s="31"/>
      <c r="E982" s="33"/>
      <c r="F982" s="33"/>
      <c r="G982" s="32">
        <v>500</v>
      </c>
      <c r="H982" s="4">
        <f t="shared" si="60"/>
        <v>1000</v>
      </c>
      <c r="I982" s="31"/>
      <c r="J982" s="32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>
        <f t="shared" si="61"/>
        <v>41918.349999999977</v>
      </c>
      <c r="AA982" s="32"/>
      <c r="AB982" s="33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>
        <f t="shared" si="62"/>
        <v>79696</v>
      </c>
      <c r="AS982" s="32"/>
      <c r="AT982" s="33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>
        <f t="shared" si="63"/>
        <v>0</v>
      </c>
      <c r="BL982" s="7"/>
      <c r="BM982" s="2"/>
    </row>
    <row r="983" spans="2:65" x14ac:dyDescent="0.25">
      <c r="B983" s="30" t="s">
        <v>652</v>
      </c>
      <c r="C983" s="30" t="s">
        <v>657</v>
      </c>
      <c r="D983" s="31"/>
      <c r="E983" s="33"/>
      <c r="F983" s="33"/>
      <c r="G983" s="32">
        <v>500</v>
      </c>
      <c r="H983" s="4">
        <f t="shared" si="60"/>
        <v>500</v>
      </c>
      <c r="I983" s="31"/>
      <c r="J983" s="32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>
        <f t="shared" si="61"/>
        <v>41918.349999999977</v>
      </c>
      <c r="AA983" s="32"/>
      <c r="AB983" s="33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>
        <f t="shared" si="62"/>
        <v>79696</v>
      </c>
      <c r="AS983" s="32"/>
      <c r="AT983" s="33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>
        <f t="shared" si="63"/>
        <v>0</v>
      </c>
      <c r="BL983" s="7"/>
      <c r="BM983" s="2"/>
    </row>
    <row r="984" spans="2:65" x14ac:dyDescent="0.25">
      <c r="B984" s="30" t="s">
        <v>652</v>
      </c>
      <c r="C984" s="30" t="s">
        <v>658</v>
      </c>
      <c r="D984" s="31"/>
      <c r="E984" s="33"/>
      <c r="F984" s="33"/>
      <c r="G984" s="32">
        <v>500</v>
      </c>
      <c r="H984" s="4">
        <f t="shared" si="60"/>
        <v>0</v>
      </c>
      <c r="I984" s="31"/>
      <c r="J984" s="32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>
        <f t="shared" si="61"/>
        <v>41918.349999999977</v>
      </c>
      <c r="AA984" s="32"/>
      <c r="AB984" s="33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>
        <f t="shared" si="62"/>
        <v>79696</v>
      </c>
      <c r="AS984" s="32"/>
      <c r="AT984" s="33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>
        <f t="shared" si="63"/>
        <v>0</v>
      </c>
      <c r="BL984" s="7"/>
      <c r="BM984" s="2"/>
    </row>
    <row r="985" spans="2:65" x14ac:dyDescent="0.25">
      <c r="B985" s="30" t="s">
        <v>659</v>
      </c>
      <c r="C985" s="30" t="s">
        <v>335</v>
      </c>
      <c r="D985" s="31"/>
      <c r="E985" s="33"/>
      <c r="F985" s="33"/>
      <c r="G985" s="32"/>
      <c r="H985" s="4">
        <f t="shared" si="60"/>
        <v>0</v>
      </c>
      <c r="I985" s="31"/>
      <c r="J985" s="32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>
        <f t="shared" si="61"/>
        <v>41918.349999999977</v>
      </c>
      <c r="AA985" s="32"/>
      <c r="AB985" s="33">
        <v>0</v>
      </c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>
        <v>75000</v>
      </c>
      <c r="AP985" s="4"/>
      <c r="AQ985" s="4"/>
      <c r="AR985" s="4">
        <f t="shared" si="62"/>
        <v>4696</v>
      </c>
      <c r="AS985" s="32"/>
      <c r="AT985" s="33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>
        <f t="shared" si="63"/>
        <v>0</v>
      </c>
      <c r="BL985" s="7"/>
      <c r="BM985" s="2"/>
    </row>
    <row r="986" spans="2:65" x14ac:dyDescent="0.25">
      <c r="B986" s="30" t="s">
        <v>661</v>
      </c>
      <c r="C986" s="30" t="s">
        <v>518</v>
      </c>
      <c r="D986" s="2"/>
      <c r="E986" s="2"/>
      <c r="F986" s="2"/>
      <c r="G986" s="2"/>
      <c r="H986" s="4">
        <f t="shared" si="60"/>
        <v>0</v>
      </c>
      <c r="I986" s="31">
        <v>250</v>
      </c>
      <c r="J986" s="32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>
        <f t="shared" si="61"/>
        <v>42168.349999999977</v>
      </c>
      <c r="AA986" s="32"/>
      <c r="AB986" s="33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>
        <f t="shared" si="62"/>
        <v>4696</v>
      </c>
      <c r="AS986" s="32"/>
      <c r="AT986" s="33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>
        <f t="shared" si="63"/>
        <v>0</v>
      </c>
      <c r="BL986" s="7"/>
      <c r="BM986" s="2"/>
    </row>
    <row r="987" spans="2:65" x14ac:dyDescent="0.25">
      <c r="B987" s="30" t="s">
        <v>661</v>
      </c>
      <c r="C987" s="30" t="s">
        <v>290</v>
      </c>
      <c r="D987" s="2"/>
      <c r="E987" s="2"/>
      <c r="F987" s="2"/>
      <c r="G987" s="2"/>
      <c r="H987" s="4">
        <f t="shared" si="60"/>
        <v>0</v>
      </c>
      <c r="I987" s="31"/>
      <c r="J987" s="32">
        <v>0</v>
      </c>
      <c r="K987" s="4">
        <v>110</v>
      </c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>
        <f t="shared" si="61"/>
        <v>42058.349999999977</v>
      </c>
      <c r="AA987" s="32"/>
      <c r="AB987" s="33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>
        <f t="shared" si="62"/>
        <v>4696</v>
      </c>
      <c r="AS987" s="32"/>
      <c r="AT987" s="33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>
        <f t="shared" si="63"/>
        <v>0</v>
      </c>
      <c r="BL987" s="7"/>
      <c r="BM987" s="2"/>
    </row>
    <row r="988" spans="2:65" x14ac:dyDescent="0.25">
      <c r="B988" s="30" t="s">
        <v>661</v>
      </c>
      <c r="C988" s="30" t="s">
        <v>662</v>
      </c>
      <c r="D988" s="2"/>
      <c r="E988" s="2"/>
      <c r="F988" s="2"/>
      <c r="G988" s="2"/>
      <c r="H988" s="4">
        <f t="shared" si="60"/>
        <v>0</v>
      </c>
      <c r="I988" s="31"/>
      <c r="J988" s="32">
        <v>1818</v>
      </c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>
        <f t="shared" si="61"/>
        <v>40240.349999999977</v>
      </c>
      <c r="AA988" s="32"/>
      <c r="AB988" s="33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>
        <f t="shared" si="62"/>
        <v>4696</v>
      </c>
      <c r="AS988" s="32"/>
      <c r="AT988" s="33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>
        <f t="shared" si="63"/>
        <v>0</v>
      </c>
      <c r="BL988" s="7"/>
      <c r="BM988" s="2"/>
    </row>
    <row r="989" spans="2:65" x14ac:dyDescent="0.25">
      <c r="B989" s="30" t="s">
        <v>663</v>
      </c>
      <c r="C989" s="30" t="s">
        <v>885</v>
      </c>
      <c r="D989" s="2"/>
      <c r="E989" s="2"/>
      <c r="F989" s="2"/>
      <c r="G989" s="2"/>
      <c r="H989" s="4">
        <f t="shared" si="60"/>
        <v>0</v>
      </c>
      <c r="I989" s="31">
        <v>18000</v>
      </c>
      <c r="J989" s="32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>
        <f t="shared" si="61"/>
        <v>58240.349999999977</v>
      </c>
      <c r="AA989" s="32"/>
      <c r="AB989" s="33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>
        <f t="shared" si="62"/>
        <v>4696</v>
      </c>
      <c r="AS989" s="32"/>
      <c r="AT989" s="33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>
        <f t="shared" si="63"/>
        <v>0</v>
      </c>
      <c r="BL989" s="7"/>
      <c r="BM989" s="2"/>
    </row>
    <row r="990" spans="2:65" x14ac:dyDescent="0.25">
      <c r="B990" s="30" t="s">
        <v>663</v>
      </c>
      <c r="C990" s="30" t="s">
        <v>886</v>
      </c>
      <c r="D990" s="2"/>
      <c r="E990" s="2"/>
      <c r="F990" s="2"/>
      <c r="G990" s="2"/>
      <c r="H990" s="4">
        <f t="shared" si="60"/>
        <v>0</v>
      </c>
      <c r="I990" s="31">
        <v>36000</v>
      </c>
      <c r="J990" s="32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>
        <f t="shared" si="61"/>
        <v>94240.349999999977</v>
      </c>
      <c r="AA990" s="32"/>
      <c r="AB990" s="33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>
        <f t="shared" si="62"/>
        <v>4696</v>
      </c>
      <c r="AS990" s="32"/>
      <c r="AT990" s="33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>
        <f t="shared" si="63"/>
        <v>0</v>
      </c>
      <c r="BL990" s="7"/>
      <c r="BM990" s="2"/>
    </row>
    <row r="991" spans="2:65" x14ac:dyDescent="0.25">
      <c r="B991" s="30" t="s">
        <v>663</v>
      </c>
      <c r="C991" s="30" t="s">
        <v>335</v>
      </c>
      <c r="D991" s="2"/>
      <c r="E991" s="2"/>
      <c r="F991" s="2"/>
      <c r="G991" s="2"/>
      <c r="H991" s="4">
        <f t="shared" si="60"/>
        <v>0</v>
      </c>
      <c r="I991" s="31"/>
      <c r="J991" s="32">
        <v>0</v>
      </c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>
        <v>75000</v>
      </c>
      <c r="X991" s="4"/>
      <c r="Y991" s="4"/>
      <c r="Z991" s="4">
        <f t="shared" si="61"/>
        <v>19240.349999999977</v>
      </c>
      <c r="AA991" s="32"/>
      <c r="AB991" s="33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>
        <f t="shared" si="62"/>
        <v>4696</v>
      </c>
      <c r="AS991" s="32"/>
      <c r="AT991" s="33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>
        <f t="shared" si="63"/>
        <v>0</v>
      </c>
      <c r="BL991" s="7"/>
      <c r="BM991" s="2"/>
    </row>
    <row r="992" spans="2:65" x14ac:dyDescent="0.25">
      <c r="B992" s="30" t="s">
        <v>665</v>
      </c>
      <c r="C992" s="30" t="s">
        <v>1957</v>
      </c>
      <c r="D992" s="2"/>
      <c r="E992" s="2"/>
      <c r="F992" s="2"/>
      <c r="G992" s="2"/>
      <c r="H992" s="4">
        <f t="shared" si="60"/>
        <v>0</v>
      </c>
      <c r="I992" s="31"/>
      <c r="J992" s="32">
        <v>3000</v>
      </c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>
        <f t="shared" si="61"/>
        <v>16240.349999999977</v>
      </c>
      <c r="AA992" s="32"/>
      <c r="AB992" s="33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>
        <f t="shared" si="62"/>
        <v>4696</v>
      </c>
      <c r="AS992" s="32"/>
      <c r="AT992" s="33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>
        <f t="shared" si="63"/>
        <v>0</v>
      </c>
      <c r="BL992" s="7">
        <v>3000</v>
      </c>
      <c r="BM992" s="2"/>
    </row>
    <row r="993" spans="2:65" x14ac:dyDescent="0.25">
      <c r="B993" s="30" t="s">
        <v>667</v>
      </c>
      <c r="C993" s="30" t="s">
        <v>668</v>
      </c>
      <c r="D993" s="2"/>
      <c r="E993" s="2"/>
      <c r="F993" s="2"/>
      <c r="G993" s="2"/>
      <c r="H993" s="4">
        <f t="shared" si="60"/>
        <v>0</v>
      </c>
      <c r="I993" s="31">
        <v>1000</v>
      </c>
      <c r="J993" s="32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>
        <f t="shared" si="61"/>
        <v>17240.349999999977</v>
      </c>
      <c r="AA993" s="32"/>
      <c r="AB993" s="33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>
        <f t="shared" si="62"/>
        <v>4696</v>
      </c>
      <c r="AS993" s="32"/>
      <c r="AT993" s="33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>
        <f t="shared" si="63"/>
        <v>0</v>
      </c>
      <c r="BL993" s="7"/>
      <c r="BM993" s="2"/>
    </row>
    <row r="994" spans="2:65" x14ac:dyDescent="0.25">
      <c r="B994" s="30" t="s">
        <v>667</v>
      </c>
      <c r="C994" s="30" t="s">
        <v>669</v>
      </c>
      <c r="D994" s="2"/>
      <c r="E994" s="2"/>
      <c r="F994" s="2"/>
      <c r="G994" s="2"/>
      <c r="H994" s="4">
        <f t="shared" si="60"/>
        <v>0</v>
      </c>
      <c r="I994" s="31">
        <v>500</v>
      </c>
      <c r="J994" s="32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>
        <f t="shared" si="61"/>
        <v>17740.349999999977</v>
      </c>
      <c r="AA994" s="32"/>
      <c r="AB994" s="33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>
        <f t="shared" si="62"/>
        <v>4696</v>
      </c>
      <c r="AS994" s="32"/>
      <c r="AT994" s="33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>
        <f t="shared" si="63"/>
        <v>0</v>
      </c>
      <c r="BL994" s="7"/>
      <c r="BM994" s="2"/>
    </row>
    <row r="995" spans="2:65" x14ac:dyDescent="0.25">
      <c r="B995" s="30" t="s">
        <v>667</v>
      </c>
      <c r="C995" s="30" t="s">
        <v>518</v>
      </c>
      <c r="D995" s="2"/>
      <c r="E995" s="2"/>
      <c r="F995" s="2"/>
      <c r="G995" s="2"/>
      <c r="H995" s="4">
        <f t="shared" si="60"/>
        <v>0</v>
      </c>
      <c r="I995" s="31">
        <v>250</v>
      </c>
      <c r="J995" s="32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>
        <f t="shared" si="61"/>
        <v>17990.349999999977</v>
      </c>
      <c r="AA995" s="32"/>
      <c r="AB995" s="33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>
        <f t="shared" si="62"/>
        <v>4696</v>
      </c>
      <c r="AS995" s="32"/>
      <c r="AT995" s="33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>
        <f t="shared" si="63"/>
        <v>0</v>
      </c>
      <c r="BL995" s="7"/>
      <c r="BM995" s="2"/>
    </row>
    <row r="996" spans="2:65" x14ac:dyDescent="0.25">
      <c r="B996" s="30" t="s">
        <v>670</v>
      </c>
      <c r="C996" s="30" t="s">
        <v>1957</v>
      </c>
      <c r="D996" s="2"/>
      <c r="E996" s="2"/>
      <c r="F996" s="2"/>
      <c r="G996" s="2"/>
      <c r="H996" s="4">
        <f t="shared" si="60"/>
        <v>0</v>
      </c>
      <c r="I996" s="31"/>
      <c r="J996" s="32">
        <v>3500</v>
      </c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>
        <f t="shared" si="61"/>
        <v>14490.349999999977</v>
      </c>
      <c r="AA996" s="32"/>
      <c r="AB996" s="33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>
        <f t="shared" si="62"/>
        <v>4696</v>
      </c>
      <c r="AS996" s="32"/>
      <c r="AT996" s="33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>
        <f t="shared" si="63"/>
        <v>0</v>
      </c>
      <c r="BL996" s="7">
        <v>3500</v>
      </c>
      <c r="BM996" s="2"/>
    </row>
    <row r="997" spans="2:65" x14ac:dyDescent="0.25">
      <c r="B997" s="30" t="s">
        <v>671</v>
      </c>
      <c r="C997" s="30" t="s">
        <v>351</v>
      </c>
      <c r="D997" s="2"/>
      <c r="E997" s="2"/>
      <c r="F997" s="2"/>
      <c r="G997" s="2"/>
      <c r="H997" s="4">
        <f t="shared" si="60"/>
        <v>0</v>
      </c>
      <c r="I997" s="31">
        <v>0</v>
      </c>
      <c r="J997" s="32"/>
      <c r="K997" s="4"/>
      <c r="L997" s="4"/>
      <c r="M997" s="4">
        <v>9495</v>
      </c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>
        <f t="shared" si="61"/>
        <v>23985.349999999977</v>
      </c>
      <c r="AA997" s="32"/>
      <c r="AB997" s="33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>
        <f t="shared" si="62"/>
        <v>4696</v>
      </c>
      <c r="AS997" s="32"/>
      <c r="AT997" s="33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>
        <f t="shared" si="63"/>
        <v>0</v>
      </c>
      <c r="BL997" s="7"/>
      <c r="BM997" s="2"/>
    </row>
    <row r="998" spans="2:65" x14ac:dyDescent="0.25">
      <c r="B998" s="30" t="s">
        <v>671</v>
      </c>
      <c r="C998" s="30" t="s">
        <v>351</v>
      </c>
      <c r="D998" s="2"/>
      <c r="E998" s="2"/>
      <c r="F998" s="2"/>
      <c r="G998" s="2"/>
      <c r="H998" s="4">
        <f t="shared" si="60"/>
        <v>0</v>
      </c>
      <c r="I998" s="31">
        <v>0</v>
      </c>
      <c r="J998" s="32"/>
      <c r="K998" s="4"/>
      <c r="L998" s="4"/>
      <c r="M998" s="4">
        <v>11870</v>
      </c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>
        <f t="shared" si="61"/>
        <v>35855.349999999977</v>
      </c>
      <c r="AA998" s="32"/>
      <c r="AB998" s="33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>
        <f t="shared" si="62"/>
        <v>4696</v>
      </c>
      <c r="AS998" s="32"/>
      <c r="AT998" s="33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>
        <f t="shared" si="63"/>
        <v>0</v>
      </c>
      <c r="BL998" s="7"/>
      <c r="BM998" s="2"/>
    </row>
    <row r="999" spans="2:65" x14ac:dyDescent="0.25">
      <c r="B999" s="30" t="s">
        <v>671</v>
      </c>
      <c r="C999" s="30" t="s">
        <v>351</v>
      </c>
      <c r="D999" s="2"/>
      <c r="E999" s="2"/>
      <c r="F999" s="2"/>
      <c r="G999" s="2"/>
      <c r="H999" s="4">
        <f t="shared" si="60"/>
        <v>0</v>
      </c>
      <c r="I999" s="31">
        <v>0</v>
      </c>
      <c r="J999" s="32"/>
      <c r="K999" s="4"/>
      <c r="L999" s="4"/>
      <c r="M999" s="4">
        <v>1150</v>
      </c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>
        <f t="shared" si="61"/>
        <v>37005.349999999977</v>
      </c>
      <c r="AA999" s="32"/>
      <c r="AB999" s="33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>
        <f t="shared" si="62"/>
        <v>4696</v>
      </c>
      <c r="AS999" s="32"/>
      <c r="AT999" s="33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>
        <f t="shared" si="63"/>
        <v>0</v>
      </c>
      <c r="BL999" s="7"/>
      <c r="BM999" s="2"/>
    </row>
    <row r="1000" spans="2:65" x14ac:dyDescent="0.25">
      <c r="B1000" s="30" t="s">
        <v>671</v>
      </c>
      <c r="C1000" s="30" t="s">
        <v>351</v>
      </c>
      <c r="D1000" s="2"/>
      <c r="E1000" s="2"/>
      <c r="F1000" s="2"/>
      <c r="G1000" s="2"/>
      <c r="H1000" s="4">
        <f t="shared" si="60"/>
        <v>0</v>
      </c>
      <c r="I1000" s="31">
        <v>0</v>
      </c>
      <c r="J1000" s="32"/>
      <c r="K1000" s="4"/>
      <c r="L1000" s="4"/>
      <c r="M1000" s="4">
        <v>498</v>
      </c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>
        <f t="shared" si="61"/>
        <v>37503.349999999977</v>
      </c>
      <c r="AA1000" s="32"/>
      <c r="AB1000" s="33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>
        <f t="shared" si="62"/>
        <v>4696</v>
      </c>
      <c r="AS1000" s="32"/>
      <c r="AT1000" s="33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>
        <f t="shared" si="63"/>
        <v>0</v>
      </c>
      <c r="BL1000" s="7"/>
      <c r="BM1000" s="2"/>
    </row>
    <row r="1001" spans="2:65" x14ac:dyDescent="0.25">
      <c r="B1001" s="30" t="s">
        <v>671</v>
      </c>
      <c r="C1001" s="30" t="s">
        <v>351</v>
      </c>
      <c r="D1001" s="2"/>
      <c r="E1001" s="2"/>
      <c r="F1001" s="2"/>
      <c r="G1001" s="2"/>
      <c r="H1001" s="4">
        <f t="shared" si="60"/>
        <v>0</v>
      </c>
      <c r="I1001" s="31">
        <v>0</v>
      </c>
      <c r="J1001" s="32"/>
      <c r="K1001" s="4"/>
      <c r="L1001" s="4"/>
      <c r="M1001" s="4">
        <v>785</v>
      </c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>
        <f t="shared" si="61"/>
        <v>38288.349999999977</v>
      </c>
      <c r="AA1001" s="32"/>
      <c r="AB1001" s="33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>
        <f t="shared" si="62"/>
        <v>4696</v>
      </c>
      <c r="AS1001" s="32"/>
      <c r="AT1001" s="33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>
        <f t="shared" si="63"/>
        <v>0</v>
      </c>
      <c r="BL1001" s="7"/>
      <c r="BM1001" s="2"/>
    </row>
    <row r="1002" spans="2:65" x14ac:dyDescent="0.25">
      <c r="B1002" s="30" t="s">
        <v>671</v>
      </c>
      <c r="C1002" s="30" t="s">
        <v>351</v>
      </c>
      <c r="D1002" s="2"/>
      <c r="E1002" s="2"/>
      <c r="F1002" s="2"/>
      <c r="G1002" s="2"/>
      <c r="H1002" s="4">
        <f t="shared" si="60"/>
        <v>0</v>
      </c>
      <c r="I1002" s="31">
        <v>0</v>
      </c>
      <c r="J1002" s="32"/>
      <c r="K1002" s="4"/>
      <c r="L1002" s="4"/>
      <c r="M1002" s="4">
        <v>1263</v>
      </c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>
        <f t="shared" si="61"/>
        <v>39551.349999999977</v>
      </c>
      <c r="AA1002" s="32"/>
      <c r="AB1002" s="33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>
        <f t="shared" si="62"/>
        <v>4696</v>
      </c>
      <c r="AS1002" s="32"/>
      <c r="AT1002" s="33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>
        <f t="shared" si="63"/>
        <v>0</v>
      </c>
      <c r="BL1002" s="7"/>
      <c r="BM1002" s="2"/>
    </row>
    <row r="1003" spans="2:65" x14ac:dyDescent="0.25">
      <c r="B1003" s="30" t="s">
        <v>672</v>
      </c>
      <c r="C1003" s="30" t="s">
        <v>419</v>
      </c>
      <c r="D1003" s="2"/>
      <c r="E1003" s="2"/>
      <c r="F1003" s="2"/>
      <c r="G1003" s="2"/>
      <c r="H1003" s="4">
        <f t="shared" si="60"/>
        <v>0</v>
      </c>
      <c r="I1003" s="31"/>
      <c r="J1003" s="32">
        <v>750</v>
      </c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>
        <f t="shared" si="61"/>
        <v>38801.349999999977</v>
      </c>
      <c r="AA1003" s="32"/>
      <c r="AB1003" s="33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>
        <f t="shared" si="62"/>
        <v>4696</v>
      </c>
      <c r="AS1003" s="32"/>
      <c r="AT1003" s="33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>
        <f t="shared" si="63"/>
        <v>0</v>
      </c>
      <c r="BL1003" s="7"/>
      <c r="BM1003" s="2"/>
    </row>
    <row r="1004" spans="2:65" x14ac:dyDescent="0.25">
      <c r="B1004" s="30" t="s">
        <v>672</v>
      </c>
      <c r="C1004" s="30" t="s">
        <v>419</v>
      </c>
      <c r="D1004" s="2"/>
      <c r="E1004" s="2"/>
      <c r="F1004" s="2"/>
      <c r="G1004" s="2"/>
      <c r="H1004" s="4">
        <f t="shared" si="60"/>
        <v>0</v>
      </c>
      <c r="I1004" s="31"/>
      <c r="J1004" s="32">
        <v>1500</v>
      </c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>
        <f t="shared" si="61"/>
        <v>37301.349999999977</v>
      </c>
      <c r="AA1004" s="32"/>
      <c r="AB1004" s="33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>
        <f t="shared" si="62"/>
        <v>4696</v>
      </c>
      <c r="AS1004" s="32"/>
      <c r="AT1004" s="33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>
        <f t="shared" si="63"/>
        <v>0</v>
      </c>
      <c r="BL1004" s="7"/>
      <c r="BM1004" s="2"/>
    </row>
    <row r="1005" spans="2:65" x14ac:dyDescent="0.25">
      <c r="B1005" s="30" t="s">
        <v>672</v>
      </c>
      <c r="C1005" s="30" t="s">
        <v>351</v>
      </c>
      <c r="D1005" s="2"/>
      <c r="E1005" s="2"/>
      <c r="F1005" s="2"/>
      <c r="G1005" s="2"/>
      <c r="H1005" s="4">
        <f t="shared" si="60"/>
        <v>0</v>
      </c>
      <c r="I1005" s="31"/>
      <c r="J1005" s="32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>
        <f t="shared" si="61"/>
        <v>37301.349999999977</v>
      </c>
      <c r="AA1005" s="32">
        <v>0</v>
      </c>
      <c r="AB1005" s="33"/>
      <c r="AC1005" s="4"/>
      <c r="AD1005" s="4"/>
      <c r="AE1005" s="4">
        <v>6163</v>
      </c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>
        <f t="shared" si="62"/>
        <v>10859</v>
      </c>
      <c r="AS1005" s="32"/>
      <c r="AT1005" s="33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>
        <f t="shared" si="63"/>
        <v>0</v>
      </c>
      <c r="BL1005" s="7"/>
      <c r="BM1005" s="2"/>
    </row>
    <row r="1006" spans="2:65" x14ac:dyDescent="0.25">
      <c r="B1006" s="30" t="s">
        <v>673</v>
      </c>
      <c r="C1006" s="30" t="s">
        <v>351</v>
      </c>
      <c r="D1006" s="2"/>
      <c r="E1006" s="2"/>
      <c r="F1006" s="2"/>
      <c r="G1006" s="2"/>
      <c r="H1006" s="4">
        <f t="shared" si="60"/>
        <v>0</v>
      </c>
      <c r="I1006" s="31"/>
      <c r="J1006" s="32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>
        <f t="shared" si="61"/>
        <v>37301.349999999977</v>
      </c>
      <c r="AA1006" s="32">
        <v>0</v>
      </c>
      <c r="AB1006" s="33"/>
      <c r="AC1006" s="4"/>
      <c r="AD1006" s="4"/>
      <c r="AE1006" s="4">
        <v>4190</v>
      </c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>
        <f t="shared" si="62"/>
        <v>15049</v>
      </c>
      <c r="AS1006" s="32"/>
      <c r="AT1006" s="33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>
        <f t="shared" si="63"/>
        <v>0</v>
      </c>
      <c r="BL1006" s="7"/>
      <c r="BM1006" s="2"/>
    </row>
    <row r="1007" spans="2:65" x14ac:dyDescent="0.25">
      <c r="B1007" s="30" t="s">
        <v>674</v>
      </c>
      <c r="C1007" s="30" t="s">
        <v>518</v>
      </c>
      <c r="D1007" s="2"/>
      <c r="E1007" s="2"/>
      <c r="F1007" s="2"/>
      <c r="G1007" s="2"/>
      <c r="H1007" s="4">
        <f t="shared" si="60"/>
        <v>0</v>
      </c>
      <c r="I1007" s="31">
        <v>250</v>
      </c>
      <c r="J1007" s="32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>
        <f t="shared" si="61"/>
        <v>37551.349999999977</v>
      </c>
      <c r="AA1007" s="32"/>
      <c r="AB1007" s="33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>
        <f t="shared" si="62"/>
        <v>15049</v>
      </c>
      <c r="AS1007" s="32"/>
      <c r="AT1007" s="33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>
        <f t="shared" si="63"/>
        <v>0</v>
      </c>
      <c r="BL1007" s="7"/>
      <c r="BM1007" s="2"/>
    </row>
    <row r="1008" spans="2:65" x14ac:dyDescent="0.25">
      <c r="B1008" s="30" t="s">
        <v>674</v>
      </c>
      <c r="C1008" s="30" t="s">
        <v>524</v>
      </c>
      <c r="D1008" s="2"/>
      <c r="E1008" s="2"/>
      <c r="F1008" s="2"/>
      <c r="G1008" s="2"/>
      <c r="H1008" s="4">
        <f t="shared" si="60"/>
        <v>0</v>
      </c>
      <c r="I1008" s="31">
        <v>250</v>
      </c>
      <c r="J1008" s="32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>
        <f t="shared" si="61"/>
        <v>37801.349999999977</v>
      </c>
      <c r="AA1008" s="32"/>
      <c r="AB1008" s="33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>
        <f t="shared" si="62"/>
        <v>15049</v>
      </c>
      <c r="AS1008" s="32"/>
      <c r="AT1008" s="33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>
        <f t="shared" si="63"/>
        <v>0</v>
      </c>
      <c r="BL1008" s="7"/>
      <c r="BM1008" s="2"/>
    </row>
    <row r="1009" spans="2:65" x14ac:dyDescent="0.25">
      <c r="B1009" s="30" t="s">
        <v>675</v>
      </c>
      <c r="C1009" s="30" t="s">
        <v>351</v>
      </c>
      <c r="D1009" s="2"/>
      <c r="E1009" s="2"/>
      <c r="F1009" s="2"/>
      <c r="G1009" s="2"/>
      <c r="H1009" s="4">
        <f t="shared" si="60"/>
        <v>0</v>
      </c>
      <c r="I1009" s="31"/>
      <c r="J1009" s="32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>
        <f t="shared" si="61"/>
        <v>37801.349999999977</v>
      </c>
      <c r="AA1009" s="32">
        <v>0</v>
      </c>
      <c r="AB1009" s="33"/>
      <c r="AC1009" s="4"/>
      <c r="AD1009" s="4"/>
      <c r="AE1009" s="4">
        <v>7125</v>
      </c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>
        <f t="shared" si="62"/>
        <v>22174</v>
      </c>
      <c r="AS1009" s="32"/>
      <c r="AT1009" s="33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>
        <f t="shared" si="63"/>
        <v>0</v>
      </c>
      <c r="BL1009" s="7"/>
      <c r="BM1009" s="2"/>
    </row>
    <row r="1010" spans="2:65" x14ac:dyDescent="0.25">
      <c r="B1010" s="30" t="s">
        <v>676</v>
      </c>
      <c r="C1010" s="30" t="s">
        <v>351</v>
      </c>
      <c r="D1010" s="2"/>
      <c r="E1010" s="2"/>
      <c r="F1010" s="2"/>
      <c r="G1010" s="2"/>
      <c r="H1010" s="4">
        <f t="shared" si="60"/>
        <v>0</v>
      </c>
      <c r="I1010" s="31">
        <v>0</v>
      </c>
      <c r="J1010" s="32"/>
      <c r="K1010" s="4"/>
      <c r="L1010" s="4"/>
      <c r="M1010" s="4">
        <v>785</v>
      </c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>
        <f t="shared" si="61"/>
        <v>38586.349999999977</v>
      </c>
      <c r="AA1010" s="32"/>
      <c r="AB1010" s="33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>
        <f t="shared" si="62"/>
        <v>22174</v>
      </c>
      <c r="AS1010" s="32"/>
      <c r="AT1010" s="33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>
        <f t="shared" si="63"/>
        <v>0</v>
      </c>
      <c r="BL1010" s="7"/>
      <c r="BM1010" s="2"/>
    </row>
    <row r="1011" spans="2:65" x14ac:dyDescent="0.25">
      <c r="B1011" s="30" t="s">
        <v>677</v>
      </c>
      <c r="C1011" s="30" t="s">
        <v>573</v>
      </c>
      <c r="D1011" s="2"/>
      <c r="E1011" s="2"/>
      <c r="F1011" s="2"/>
      <c r="G1011" s="2"/>
      <c r="H1011" s="4">
        <f t="shared" si="60"/>
        <v>0</v>
      </c>
      <c r="I1011" s="31"/>
      <c r="J1011" s="32">
        <v>1500</v>
      </c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>
        <f t="shared" si="61"/>
        <v>37086.349999999977</v>
      </c>
      <c r="AA1011" s="32"/>
      <c r="AB1011" s="33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>
        <f t="shared" si="62"/>
        <v>22174</v>
      </c>
      <c r="AS1011" s="32"/>
      <c r="AT1011" s="33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>
        <f t="shared" si="63"/>
        <v>0</v>
      </c>
      <c r="BL1011" s="7"/>
      <c r="BM1011" s="2"/>
    </row>
    <row r="1012" spans="2:65" x14ac:dyDescent="0.25">
      <c r="B1012" s="30" t="s">
        <v>677</v>
      </c>
      <c r="C1012" s="30" t="s">
        <v>678</v>
      </c>
      <c r="D1012" s="2"/>
      <c r="E1012" s="2"/>
      <c r="F1012" s="2"/>
      <c r="G1012" s="2"/>
      <c r="H1012" s="4">
        <f t="shared" si="60"/>
        <v>0</v>
      </c>
      <c r="I1012" s="31"/>
      <c r="J1012" s="32">
        <v>1000</v>
      </c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>
        <f t="shared" si="61"/>
        <v>36086.349999999977</v>
      </c>
      <c r="AA1012" s="32"/>
      <c r="AB1012" s="33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>
        <f t="shared" si="62"/>
        <v>22174</v>
      </c>
      <c r="AS1012" s="32"/>
      <c r="AT1012" s="33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>
        <f t="shared" si="63"/>
        <v>0</v>
      </c>
      <c r="BL1012" s="7"/>
      <c r="BM1012" s="2"/>
    </row>
    <row r="1013" spans="2:65" x14ac:dyDescent="0.25">
      <c r="B1013" s="30" t="s">
        <v>677</v>
      </c>
      <c r="C1013" s="30" t="s">
        <v>679</v>
      </c>
      <c r="D1013" s="2"/>
      <c r="E1013" s="2"/>
      <c r="F1013" s="2"/>
      <c r="G1013" s="2"/>
      <c r="H1013" s="4">
        <f t="shared" si="60"/>
        <v>0</v>
      </c>
      <c r="I1013" s="31"/>
      <c r="J1013" s="32">
        <v>1000</v>
      </c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>
        <f t="shared" si="61"/>
        <v>35086.349999999977</v>
      </c>
      <c r="AA1013" s="32"/>
      <c r="AB1013" s="33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>
        <f t="shared" si="62"/>
        <v>22174</v>
      </c>
      <c r="AS1013" s="32"/>
      <c r="AT1013" s="33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>
        <f t="shared" si="63"/>
        <v>0</v>
      </c>
      <c r="BL1013" s="7"/>
      <c r="BM1013" s="2"/>
    </row>
    <row r="1014" spans="2:65" x14ac:dyDescent="0.25">
      <c r="B1014" s="30" t="s">
        <v>680</v>
      </c>
      <c r="C1014" s="30" t="s">
        <v>518</v>
      </c>
      <c r="D1014" s="2"/>
      <c r="E1014" s="2"/>
      <c r="F1014" s="2"/>
      <c r="G1014" s="2"/>
      <c r="H1014" s="4">
        <f t="shared" si="60"/>
        <v>0</v>
      </c>
      <c r="I1014" s="31">
        <v>250</v>
      </c>
      <c r="J1014" s="32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>
        <f t="shared" si="61"/>
        <v>35336.349999999977</v>
      </c>
      <c r="AA1014" s="32"/>
      <c r="AB1014" s="33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>
        <f t="shared" si="62"/>
        <v>22174</v>
      </c>
      <c r="AS1014" s="32"/>
      <c r="AT1014" s="33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>
        <f t="shared" si="63"/>
        <v>0</v>
      </c>
      <c r="BL1014" s="7"/>
      <c r="BM1014" s="2"/>
    </row>
    <row r="1015" spans="2:65" x14ac:dyDescent="0.25">
      <c r="B1015" s="30" t="s">
        <v>680</v>
      </c>
      <c r="C1015" s="30" t="s">
        <v>524</v>
      </c>
      <c r="D1015" s="2"/>
      <c r="E1015" s="2"/>
      <c r="F1015" s="2"/>
      <c r="G1015" s="2"/>
      <c r="H1015" s="4">
        <f t="shared" si="60"/>
        <v>0</v>
      </c>
      <c r="I1015" s="31">
        <v>250</v>
      </c>
      <c r="J1015" s="32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>
        <f t="shared" si="61"/>
        <v>35586.349999999977</v>
      </c>
      <c r="AA1015" s="32"/>
      <c r="AB1015" s="33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>
        <f t="shared" si="62"/>
        <v>22174</v>
      </c>
      <c r="AS1015" s="32"/>
      <c r="AT1015" s="33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>
        <f t="shared" si="63"/>
        <v>0</v>
      </c>
      <c r="BL1015" s="7"/>
      <c r="BM1015" s="2"/>
    </row>
    <row r="1016" spans="2:65" x14ac:dyDescent="0.25">
      <c r="B1016" s="30" t="s">
        <v>681</v>
      </c>
      <c r="C1016" s="30" t="s">
        <v>351</v>
      </c>
      <c r="D1016" s="2"/>
      <c r="E1016" s="2"/>
      <c r="F1016" s="2"/>
      <c r="G1016" s="2"/>
      <c r="H1016" s="4">
        <f t="shared" si="60"/>
        <v>0</v>
      </c>
      <c r="I1016" s="31">
        <v>0</v>
      </c>
      <c r="J1016" s="32"/>
      <c r="K1016" s="4"/>
      <c r="L1016" s="4"/>
      <c r="M1016" s="4">
        <v>785</v>
      </c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>
        <f t="shared" si="61"/>
        <v>36371.349999999977</v>
      </c>
      <c r="AA1016" s="32"/>
      <c r="AB1016" s="33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>
        <f t="shared" si="62"/>
        <v>22174</v>
      </c>
      <c r="AS1016" s="32"/>
      <c r="AT1016" s="33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>
        <f t="shared" si="63"/>
        <v>0</v>
      </c>
      <c r="BL1016" s="7"/>
      <c r="BM1016" s="2"/>
    </row>
    <row r="1017" spans="2:65" x14ac:dyDescent="0.25">
      <c r="B1017" s="30" t="s">
        <v>682</v>
      </c>
      <c r="C1017" s="30" t="s">
        <v>1779</v>
      </c>
      <c r="D1017" s="2"/>
      <c r="E1017" s="2"/>
      <c r="F1017" s="2"/>
      <c r="G1017" s="2"/>
      <c r="H1017" s="4">
        <f t="shared" si="60"/>
        <v>0</v>
      </c>
      <c r="I1017" s="31">
        <v>25000</v>
      </c>
      <c r="J1017" s="32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>
        <f t="shared" si="61"/>
        <v>61371.349999999977</v>
      </c>
      <c r="AA1017" s="32"/>
      <c r="AB1017" s="33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>
        <f t="shared" si="62"/>
        <v>22174</v>
      </c>
      <c r="AS1017" s="32"/>
      <c r="AT1017" s="33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>
        <f t="shared" si="63"/>
        <v>0</v>
      </c>
      <c r="BL1017" s="7"/>
      <c r="BM1017" s="2"/>
    </row>
    <row r="1018" spans="2:65" x14ac:dyDescent="0.25">
      <c r="B1018" s="30" t="s">
        <v>682</v>
      </c>
      <c r="C1018" s="30" t="s">
        <v>456</v>
      </c>
      <c r="D1018" s="2"/>
      <c r="E1018" s="2"/>
      <c r="F1018" s="2"/>
      <c r="G1018" s="2"/>
      <c r="H1018" s="4">
        <f t="shared" si="60"/>
        <v>0</v>
      </c>
      <c r="I1018" s="31">
        <v>25000</v>
      </c>
      <c r="J1018" s="32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>
        <f t="shared" si="61"/>
        <v>86371.349999999977</v>
      </c>
      <c r="AA1018" s="32"/>
      <c r="AB1018" s="33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>
        <f t="shared" si="62"/>
        <v>22174</v>
      </c>
      <c r="AS1018" s="32"/>
      <c r="AT1018" s="33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>
        <f t="shared" si="63"/>
        <v>0</v>
      </c>
      <c r="BL1018" s="7"/>
      <c r="BM1018" s="2"/>
    </row>
    <row r="1019" spans="2:65" x14ac:dyDescent="0.25">
      <c r="B1019" s="30" t="s">
        <v>682</v>
      </c>
      <c r="C1019" s="30" t="s">
        <v>886</v>
      </c>
      <c r="D1019" s="2"/>
      <c r="E1019" s="2"/>
      <c r="F1019" s="2"/>
      <c r="G1019" s="2"/>
      <c r="H1019" s="4">
        <f t="shared" si="60"/>
        <v>0</v>
      </c>
      <c r="I1019" s="31">
        <v>25000</v>
      </c>
      <c r="J1019" s="32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>
        <f t="shared" si="61"/>
        <v>111371.34999999998</v>
      </c>
      <c r="AA1019" s="32"/>
      <c r="AB1019" s="33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>
        <f t="shared" si="62"/>
        <v>22174</v>
      </c>
      <c r="AS1019" s="32"/>
      <c r="AT1019" s="33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>
        <f t="shared" si="63"/>
        <v>0</v>
      </c>
      <c r="BL1019" s="7"/>
      <c r="BM1019" s="2"/>
    </row>
    <row r="1020" spans="2:65" x14ac:dyDescent="0.25">
      <c r="B1020" s="30" t="s">
        <v>682</v>
      </c>
      <c r="C1020" s="30" t="s">
        <v>885</v>
      </c>
      <c r="D1020" s="2"/>
      <c r="E1020" s="2"/>
      <c r="F1020" s="2"/>
      <c r="G1020" s="2"/>
      <c r="H1020" s="4">
        <f t="shared" si="60"/>
        <v>0</v>
      </c>
      <c r="I1020" s="31">
        <v>25000</v>
      </c>
      <c r="J1020" s="32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>
        <f t="shared" si="61"/>
        <v>136371.34999999998</v>
      </c>
      <c r="AA1020" s="32"/>
      <c r="AB1020" s="33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>
        <f t="shared" si="62"/>
        <v>22174</v>
      </c>
      <c r="AS1020" s="32"/>
      <c r="AT1020" s="33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>
        <f t="shared" si="63"/>
        <v>0</v>
      </c>
      <c r="BL1020" s="7"/>
      <c r="BM1020" s="2"/>
    </row>
    <row r="1021" spans="2:65" x14ac:dyDescent="0.25">
      <c r="B1021" s="30" t="s">
        <v>682</v>
      </c>
      <c r="C1021" s="30" t="s">
        <v>335</v>
      </c>
      <c r="D1021" s="2"/>
      <c r="E1021" s="2"/>
      <c r="F1021" s="2"/>
      <c r="G1021" s="2"/>
      <c r="H1021" s="4">
        <f t="shared" si="60"/>
        <v>0</v>
      </c>
      <c r="I1021" s="31"/>
      <c r="J1021" s="32">
        <v>0</v>
      </c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>
        <v>100000</v>
      </c>
      <c r="X1021" s="4"/>
      <c r="Y1021" s="4"/>
      <c r="Z1021" s="4">
        <f t="shared" si="61"/>
        <v>36371.349999999977</v>
      </c>
      <c r="AA1021" s="32"/>
      <c r="AB1021" s="33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>
        <f t="shared" si="62"/>
        <v>22174</v>
      </c>
      <c r="AS1021" s="32"/>
      <c r="AT1021" s="33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>
        <f t="shared" si="63"/>
        <v>0</v>
      </c>
      <c r="BL1021" s="7"/>
      <c r="BM1021" s="2"/>
    </row>
    <row r="1022" spans="2:65" x14ac:dyDescent="0.25">
      <c r="B1022" s="30" t="s">
        <v>683</v>
      </c>
      <c r="C1022" s="30" t="s">
        <v>518</v>
      </c>
      <c r="D1022" s="2"/>
      <c r="E1022" s="2"/>
      <c r="F1022" s="2"/>
      <c r="G1022" s="2"/>
      <c r="H1022" s="4">
        <f t="shared" si="60"/>
        <v>0</v>
      </c>
      <c r="I1022" s="31">
        <v>250</v>
      </c>
      <c r="J1022" s="32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>
        <f t="shared" si="61"/>
        <v>36621.349999999977</v>
      </c>
      <c r="AA1022" s="32"/>
      <c r="AB1022" s="33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>
        <f t="shared" si="62"/>
        <v>22174</v>
      </c>
      <c r="AS1022" s="32"/>
      <c r="AT1022" s="33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>
        <f t="shared" si="63"/>
        <v>0</v>
      </c>
      <c r="BL1022" s="7"/>
      <c r="BM1022" s="2"/>
    </row>
    <row r="1023" spans="2:65" x14ac:dyDescent="0.25">
      <c r="B1023" s="30" t="s">
        <v>683</v>
      </c>
      <c r="C1023" s="30" t="s">
        <v>524</v>
      </c>
      <c r="D1023" s="2"/>
      <c r="E1023" s="2"/>
      <c r="F1023" s="2"/>
      <c r="G1023" s="2"/>
      <c r="H1023" s="4">
        <f t="shared" si="60"/>
        <v>0</v>
      </c>
      <c r="I1023" s="31">
        <v>250</v>
      </c>
      <c r="J1023" s="32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>
        <f t="shared" si="61"/>
        <v>36871.349999999977</v>
      </c>
      <c r="AA1023" s="32"/>
      <c r="AB1023" s="33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>
        <f t="shared" si="62"/>
        <v>22174</v>
      </c>
      <c r="AS1023" s="32"/>
      <c r="AT1023" s="33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>
        <f t="shared" si="63"/>
        <v>0</v>
      </c>
      <c r="BL1023" s="7"/>
      <c r="BM1023" s="2"/>
    </row>
    <row r="1024" spans="2:65" x14ac:dyDescent="0.25">
      <c r="B1024" s="30" t="s">
        <v>684</v>
      </c>
      <c r="C1024" s="30" t="s">
        <v>1779</v>
      </c>
      <c r="D1024" s="2"/>
      <c r="E1024" s="2"/>
      <c r="F1024" s="2"/>
      <c r="G1024" s="2"/>
      <c r="H1024" s="4">
        <f t="shared" si="60"/>
        <v>0</v>
      </c>
      <c r="I1024" s="31">
        <v>20000</v>
      </c>
      <c r="J1024" s="32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>
        <f t="shared" si="61"/>
        <v>56871.349999999977</v>
      </c>
      <c r="AA1024" s="32"/>
      <c r="AB1024" s="33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>
        <f t="shared" si="62"/>
        <v>22174</v>
      </c>
      <c r="AS1024" s="32"/>
      <c r="AT1024" s="33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>
        <f t="shared" si="63"/>
        <v>0</v>
      </c>
      <c r="BL1024" s="7"/>
      <c r="BM1024" s="2"/>
    </row>
    <row r="1025" spans="2:65" x14ac:dyDescent="0.25">
      <c r="B1025" s="30" t="s">
        <v>685</v>
      </c>
      <c r="C1025" s="30" t="s">
        <v>351</v>
      </c>
      <c r="D1025" s="2"/>
      <c r="E1025" s="2"/>
      <c r="F1025" s="2"/>
      <c r="G1025" s="2"/>
      <c r="H1025" s="4">
        <f t="shared" si="60"/>
        <v>0</v>
      </c>
      <c r="I1025" s="31">
        <v>0</v>
      </c>
      <c r="J1025" s="32"/>
      <c r="K1025" s="4"/>
      <c r="L1025" s="4"/>
      <c r="M1025" s="4">
        <v>9495</v>
      </c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>
        <f t="shared" si="61"/>
        <v>66366.349999999977</v>
      </c>
      <c r="AA1025" s="32"/>
      <c r="AB1025" s="33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>
        <f t="shared" si="62"/>
        <v>22174</v>
      </c>
      <c r="AS1025" s="32"/>
      <c r="AT1025" s="33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>
        <f t="shared" si="63"/>
        <v>0</v>
      </c>
      <c r="BL1025" s="7"/>
      <c r="BM1025" s="2"/>
    </row>
    <row r="1026" spans="2:65" x14ac:dyDescent="0.25">
      <c r="B1026" s="30" t="s">
        <v>685</v>
      </c>
      <c r="C1026" s="30" t="s">
        <v>351</v>
      </c>
      <c r="D1026" s="2"/>
      <c r="E1026" s="2"/>
      <c r="F1026" s="2"/>
      <c r="G1026" s="2"/>
      <c r="H1026" s="4">
        <f t="shared" si="60"/>
        <v>0</v>
      </c>
      <c r="I1026" s="31">
        <v>0</v>
      </c>
      <c r="J1026" s="32"/>
      <c r="K1026" s="4"/>
      <c r="L1026" s="4"/>
      <c r="M1026" s="4">
        <v>11870</v>
      </c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>
        <f t="shared" si="61"/>
        <v>78236.349999999977</v>
      </c>
      <c r="AA1026" s="32"/>
      <c r="AB1026" s="33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>
        <f t="shared" si="62"/>
        <v>22174</v>
      </c>
      <c r="AS1026" s="32"/>
      <c r="AT1026" s="33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>
        <f t="shared" si="63"/>
        <v>0</v>
      </c>
      <c r="BL1026" s="7"/>
      <c r="BM1026" s="2"/>
    </row>
    <row r="1027" spans="2:65" x14ac:dyDescent="0.25">
      <c r="B1027" s="30" t="s">
        <v>685</v>
      </c>
      <c r="C1027" s="30" t="s">
        <v>351</v>
      </c>
      <c r="D1027" s="2"/>
      <c r="E1027" s="2"/>
      <c r="F1027" s="2"/>
      <c r="G1027" s="2"/>
      <c r="H1027" s="4">
        <f t="shared" si="60"/>
        <v>0</v>
      </c>
      <c r="I1027" s="31">
        <v>0</v>
      </c>
      <c r="J1027" s="32"/>
      <c r="K1027" s="4"/>
      <c r="L1027" s="4"/>
      <c r="M1027" s="4">
        <v>1150</v>
      </c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>
        <f t="shared" si="61"/>
        <v>79386.349999999977</v>
      </c>
      <c r="AA1027" s="32"/>
      <c r="AB1027" s="33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>
        <f t="shared" si="62"/>
        <v>22174</v>
      </c>
      <c r="AS1027" s="32"/>
      <c r="AT1027" s="33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>
        <f t="shared" si="63"/>
        <v>0</v>
      </c>
      <c r="BL1027" s="7"/>
      <c r="BM1027" s="2"/>
    </row>
    <row r="1028" spans="2:65" x14ac:dyDescent="0.25">
      <c r="B1028" s="30" t="s">
        <v>685</v>
      </c>
      <c r="C1028" s="30" t="s">
        <v>351</v>
      </c>
      <c r="D1028" s="2"/>
      <c r="E1028" s="2"/>
      <c r="F1028" s="2"/>
      <c r="G1028" s="2"/>
      <c r="H1028" s="4">
        <f t="shared" ref="H1028:H1091" si="64">H1027+D1028+E1028-G1028-F1028</f>
        <v>0</v>
      </c>
      <c r="I1028" s="31">
        <v>0</v>
      </c>
      <c r="J1028" s="32"/>
      <c r="K1028" s="4"/>
      <c r="L1028" s="4"/>
      <c r="M1028" s="4">
        <v>785</v>
      </c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>
        <f t="shared" ref="Z1028:Z1091" si="65">Z1027+(I1028+L1028+M1028+N1028+O1028+R1028+S1028+T1028+U1028+V1028)-(J1028+K1028+P1028+Q1028+W1028+X1028+Y1028)</f>
        <v>80171.349999999977</v>
      </c>
      <c r="AA1028" s="32"/>
      <c r="AB1028" s="33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>
        <f t="shared" ref="AR1028:AR1091" si="66">AR1027+(AA1028+AD1028+AE1028+AF1028+AG1028+AJ1028+AK1028+AL1028+AM1028+AN1028)-(AB1028+AC1028+AH1028+AI1028+AO1028+AP1028+AQ1028)</f>
        <v>22174</v>
      </c>
      <c r="AS1028" s="32"/>
      <c r="AT1028" s="33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>
        <f t="shared" ref="BJ1028:BJ1091" si="67">BJ1027+(AS1028+AV1028+AW1028+AX1028+AY1028+BB1028+BC1028+BD1028+BE1028+BF1028)-(AT1028+AU1028+AZ1028+BA1028+BG1028+BH1028+BI1028)</f>
        <v>0</v>
      </c>
      <c r="BL1028" s="7"/>
      <c r="BM1028" s="2"/>
    </row>
    <row r="1029" spans="2:65" x14ac:dyDescent="0.25">
      <c r="B1029" s="30" t="s">
        <v>685</v>
      </c>
      <c r="C1029" s="30" t="s">
        <v>351</v>
      </c>
      <c r="D1029" s="2"/>
      <c r="E1029" s="2"/>
      <c r="F1029" s="2"/>
      <c r="G1029" s="2"/>
      <c r="H1029" s="4">
        <f t="shared" si="64"/>
        <v>0</v>
      </c>
      <c r="I1029" s="31">
        <v>0</v>
      </c>
      <c r="J1029" s="32"/>
      <c r="K1029" s="4"/>
      <c r="L1029" s="4"/>
      <c r="M1029" s="4">
        <v>498</v>
      </c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>
        <f t="shared" si="65"/>
        <v>80669.349999999977</v>
      </c>
      <c r="AA1029" s="32"/>
      <c r="AB1029" s="33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>
        <f t="shared" si="66"/>
        <v>22174</v>
      </c>
      <c r="AS1029" s="32"/>
      <c r="AT1029" s="33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>
        <f t="shared" si="67"/>
        <v>0</v>
      </c>
      <c r="BL1029" s="7"/>
      <c r="BM1029" s="2"/>
    </row>
    <row r="1030" spans="2:65" x14ac:dyDescent="0.25">
      <c r="B1030" s="30" t="s">
        <v>686</v>
      </c>
      <c r="C1030" s="30" t="s">
        <v>351</v>
      </c>
      <c r="D1030" s="2"/>
      <c r="E1030" s="2"/>
      <c r="F1030" s="2"/>
      <c r="G1030" s="2"/>
      <c r="H1030" s="4">
        <f t="shared" si="64"/>
        <v>0</v>
      </c>
      <c r="I1030" s="31"/>
      <c r="J1030" s="32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>
        <f t="shared" si="65"/>
        <v>80669.349999999977</v>
      </c>
      <c r="AA1030" s="32">
        <v>0</v>
      </c>
      <c r="AB1030" s="33"/>
      <c r="AC1030" s="4"/>
      <c r="AD1030" s="4"/>
      <c r="AE1030" s="4">
        <v>6163</v>
      </c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>
        <f t="shared" si="66"/>
        <v>28337</v>
      </c>
      <c r="AS1030" s="32"/>
      <c r="AT1030" s="33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>
        <f t="shared" si="67"/>
        <v>0</v>
      </c>
      <c r="BL1030" s="7"/>
      <c r="BM1030" s="2"/>
    </row>
    <row r="1031" spans="2:65" x14ac:dyDescent="0.25">
      <c r="B1031" s="30" t="s">
        <v>687</v>
      </c>
      <c r="C1031" s="30" t="s">
        <v>351</v>
      </c>
      <c r="D1031" s="2"/>
      <c r="E1031" s="2"/>
      <c r="F1031" s="2"/>
      <c r="G1031" s="2"/>
      <c r="H1031" s="4">
        <f t="shared" si="64"/>
        <v>0</v>
      </c>
      <c r="I1031" s="31"/>
      <c r="J1031" s="32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>
        <f t="shared" si="65"/>
        <v>80669.349999999977</v>
      </c>
      <c r="AA1031" s="32">
        <v>0</v>
      </c>
      <c r="AB1031" s="33"/>
      <c r="AC1031" s="4"/>
      <c r="AD1031" s="4"/>
      <c r="AE1031" s="4">
        <v>4190</v>
      </c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>
        <f t="shared" si="66"/>
        <v>32527</v>
      </c>
      <c r="AS1031" s="32"/>
      <c r="AT1031" s="33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>
        <f t="shared" si="67"/>
        <v>0</v>
      </c>
      <c r="BL1031" s="7"/>
      <c r="BM1031" s="2"/>
    </row>
    <row r="1032" spans="2:65" x14ac:dyDescent="0.25">
      <c r="B1032" s="30" t="s">
        <v>687</v>
      </c>
      <c r="C1032" s="30" t="s">
        <v>688</v>
      </c>
      <c r="D1032" s="2"/>
      <c r="E1032" s="2"/>
      <c r="F1032" s="2"/>
      <c r="G1032" s="2"/>
      <c r="H1032" s="4">
        <f t="shared" si="64"/>
        <v>0</v>
      </c>
      <c r="I1032" s="31">
        <v>0</v>
      </c>
      <c r="J1032" s="32"/>
      <c r="K1032" s="4"/>
      <c r="L1032" s="4"/>
      <c r="M1032" s="4"/>
      <c r="N1032" s="4"/>
      <c r="O1032" s="4"/>
      <c r="P1032" s="4"/>
      <c r="Q1032" s="4"/>
      <c r="R1032" s="4"/>
      <c r="S1032" s="4"/>
      <c r="T1032" s="4">
        <v>27447</v>
      </c>
      <c r="U1032" s="4"/>
      <c r="V1032" s="4"/>
      <c r="W1032" s="4"/>
      <c r="X1032" s="4"/>
      <c r="Y1032" s="4"/>
      <c r="Z1032" s="4">
        <f t="shared" si="65"/>
        <v>108116.34999999998</v>
      </c>
      <c r="AA1032" s="32"/>
      <c r="AB1032" s="33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>
        <f t="shared" si="66"/>
        <v>32527</v>
      </c>
      <c r="AS1032" s="32"/>
      <c r="AT1032" s="33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>
        <f t="shared" si="67"/>
        <v>0</v>
      </c>
      <c r="BL1032" s="7"/>
      <c r="BM1032" s="2"/>
    </row>
    <row r="1033" spans="2:65" x14ac:dyDescent="0.25">
      <c r="B1033" s="30" t="s">
        <v>687</v>
      </c>
      <c r="C1033" s="30" t="s">
        <v>688</v>
      </c>
      <c r="D1033" s="2"/>
      <c r="E1033" s="2"/>
      <c r="F1033" s="2"/>
      <c r="G1033" s="2"/>
      <c r="H1033" s="4">
        <f t="shared" si="64"/>
        <v>0</v>
      </c>
      <c r="I1033" s="31">
        <v>0</v>
      </c>
      <c r="J1033" s="32"/>
      <c r="K1033" s="4"/>
      <c r="L1033" s="4"/>
      <c r="M1033" s="4"/>
      <c r="N1033" s="4"/>
      <c r="O1033" s="4"/>
      <c r="P1033" s="4"/>
      <c r="Q1033" s="4"/>
      <c r="R1033" s="4"/>
      <c r="S1033" s="4"/>
      <c r="T1033" s="4">
        <v>134683</v>
      </c>
      <c r="U1033" s="4"/>
      <c r="V1033" s="4"/>
      <c r="W1033" s="4"/>
      <c r="X1033" s="4"/>
      <c r="Y1033" s="4"/>
      <c r="Z1033" s="4">
        <f t="shared" si="65"/>
        <v>242799.34999999998</v>
      </c>
      <c r="AA1033" s="32"/>
      <c r="AB1033" s="33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>
        <f t="shared" si="66"/>
        <v>32527</v>
      </c>
      <c r="AS1033" s="32"/>
      <c r="AT1033" s="33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>
        <f t="shared" si="67"/>
        <v>0</v>
      </c>
      <c r="BL1033" s="7"/>
      <c r="BM1033" s="2"/>
    </row>
    <row r="1034" spans="2:65" x14ac:dyDescent="0.25">
      <c r="B1034" s="30" t="s">
        <v>687</v>
      </c>
      <c r="C1034" s="30" t="s">
        <v>335</v>
      </c>
      <c r="D1034" s="2"/>
      <c r="E1034" s="2"/>
      <c r="F1034" s="2"/>
      <c r="G1034" s="2"/>
      <c r="H1034" s="4">
        <f t="shared" si="64"/>
        <v>0</v>
      </c>
      <c r="I1034" s="31"/>
      <c r="J1034" s="32">
        <v>0</v>
      </c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200000</v>
      </c>
      <c r="X1034" s="4"/>
      <c r="Y1034" s="4"/>
      <c r="Z1034" s="4">
        <f t="shared" si="65"/>
        <v>42799.349999999977</v>
      </c>
      <c r="AA1034" s="32"/>
      <c r="AB1034" s="33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>
        <f t="shared" si="66"/>
        <v>32527</v>
      </c>
      <c r="AS1034" s="32"/>
      <c r="AT1034" s="33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>
        <f t="shared" si="67"/>
        <v>0</v>
      </c>
      <c r="BL1034" s="7"/>
      <c r="BM1034" s="2"/>
    </row>
    <row r="1035" spans="2:65" x14ac:dyDescent="0.25">
      <c r="B1035" s="30" t="s">
        <v>689</v>
      </c>
      <c r="C1035" s="30" t="s">
        <v>887</v>
      </c>
      <c r="D1035" s="2"/>
      <c r="E1035" s="2"/>
      <c r="F1035" s="2"/>
      <c r="G1035" s="2"/>
      <c r="H1035" s="4">
        <f t="shared" si="64"/>
        <v>0</v>
      </c>
      <c r="I1035" s="31">
        <v>500</v>
      </c>
      <c r="J1035" s="32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>
        <f t="shared" si="65"/>
        <v>43299.349999999977</v>
      </c>
      <c r="AA1035" s="32"/>
      <c r="AB1035" s="33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>
        <f t="shared" si="66"/>
        <v>32527</v>
      </c>
      <c r="AS1035" s="32"/>
      <c r="AT1035" s="33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>
        <f t="shared" si="67"/>
        <v>0</v>
      </c>
      <c r="BL1035" s="7"/>
      <c r="BM1035" s="2"/>
    </row>
    <row r="1036" spans="2:65" x14ac:dyDescent="0.25">
      <c r="B1036" s="30" t="s">
        <v>691</v>
      </c>
      <c r="C1036" s="30" t="s">
        <v>518</v>
      </c>
      <c r="D1036" s="2"/>
      <c r="E1036" s="2"/>
      <c r="F1036" s="2"/>
      <c r="G1036" s="2"/>
      <c r="H1036" s="4">
        <f t="shared" si="64"/>
        <v>0</v>
      </c>
      <c r="I1036" s="31">
        <v>250</v>
      </c>
      <c r="J1036" s="32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>
        <f t="shared" si="65"/>
        <v>43549.349999999977</v>
      </c>
      <c r="AA1036" s="32"/>
      <c r="AB1036" s="33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>
        <f t="shared" si="66"/>
        <v>32527</v>
      </c>
      <c r="AS1036" s="32"/>
      <c r="AT1036" s="33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>
        <f t="shared" si="67"/>
        <v>0</v>
      </c>
      <c r="BL1036" s="7"/>
      <c r="BM1036" s="2"/>
    </row>
    <row r="1037" spans="2:65" x14ac:dyDescent="0.25">
      <c r="B1037" s="30" t="s">
        <v>692</v>
      </c>
      <c r="C1037" s="30" t="s">
        <v>524</v>
      </c>
      <c r="D1037" s="2"/>
      <c r="E1037" s="2"/>
      <c r="F1037" s="2"/>
      <c r="G1037" s="2"/>
      <c r="H1037" s="4">
        <f t="shared" si="64"/>
        <v>0</v>
      </c>
      <c r="I1037" s="31">
        <v>250</v>
      </c>
      <c r="J1037" s="32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>
        <f t="shared" si="65"/>
        <v>43799.349999999977</v>
      </c>
      <c r="AA1037" s="32"/>
      <c r="AB1037" s="33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>
        <f t="shared" si="66"/>
        <v>32527</v>
      </c>
      <c r="AS1037" s="32"/>
      <c r="AT1037" s="33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>
        <f t="shared" si="67"/>
        <v>0</v>
      </c>
      <c r="BL1037" s="7"/>
      <c r="BM1037" s="2"/>
    </row>
    <row r="1038" spans="2:65" x14ac:dyDescent="0.25">
      <c r="B1038" s="30" t="s">
        <v>693</v>
      </c>
      <c r="C1038" s="30" t="s">
        <v>351</v>
      </c>
      <c r="D1038" s="2"/>
      <c r="E1038" s="2"/>
      <c r="F1038" s="2"/>
      <c r="G1038" s="2"/>
      <c r="H1038" s="4">
        <f t="shared" si="64"/>
        <v>0</v>
      </c>
      <c r="I1038" s="31"/>
      <c r="J1038" s="32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>
        <f t="shared" si="65"/>
        <v>43799.349999999977</v>
      </c>
      <c r="AA1038" s="32">
        <v>0</v>
      </c>
      <c r="AB1038" s="33"/>
      <c r="AC1038" s="4"/>
      <c r="AD1038" s="4"/>
      <c r="AE1038" s="4">
        <v>7125</v>
      </c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>
        <f t="shared" si="66"/>
        <v>39652</v>
      </c>
      <c r="AS1038" s="32"/>
      <c r="AT1038" s="33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>
        <f t="shared" si="67"/>
        <v>0</v>
      </c>
      <c r="BL1038" s="7"/>
      <c r="BM1038" s="2"/>
    </row>
    <row r="1039" spans="2:65" x14ac:dyDescent="0.25">
      <c r="B1039" s="30" t="s">
        <v>694</v>
      </c>
      <c r="C1039" s="30" t="s">
        <v>351</v>
      </c>
      <c r="D1039" s="2"/>
      <c r="E1039" s="2"/>
      <c r="F1039" s="2"/>
      <c r="G1039" s="2"/>
      <c r="H1039" s="4">
        <f t="shared" si="64"/>
        <v>0</v>
      </c>
      <c r="I1039" s="31">
        <v>0</v>
      </c>
      <c r="J1039" s="32"/>
      <c r="K1039" s="4"/>
      <c r="L1039" s="4"/>
      <c r="M1039" s="4">
        <v>785</v>
      </c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>
        <f t="shared" si="65"/>
        <v>44584.349999999977</v>
      </c>
      <c r="AA1039" s="32"/>
      <c r="AB1039" s="33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>
        <f t="shared" si="66"/>
        <v>39652</v>
      </c>
      <c r="AS1039" s="32"/>
      <c r="AT1039" s="33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>
        <f t="shared" si="67"/>
        <v>0</v>
      </c>
      <c r="BL1039" s="7"/>
      <c r="BM1039" s="2"/>
    </row>
    <row r="1040" spans="2:65" x14ac:dyDescent="0.25">
      <c r="B1040" s="30" t="s">
        <v>694</v>
      </c>
      <c r="C1040" s="30" t="s">
        <v>232</v>
      </c>
      <c r="D1040" s="2"/>
      <c r="E1040" s="2"/>
      <c r="F1040" s="2"/>
      <c r="G1040" s="2"/>
      <c r="H1040" s="4">
        <f t="shared" si="64"/>
        <v>0</v>
      </c>
      <c r="I1040" s="31"/>
      <c r="J1040" s="32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>
        <f t="shared" si="65"/>
        <v>44584.349999999977</v>
      </c>
      <c r="AA1040" s="32">
        <v>0</v>
      </c>
      <c r="AB1040" s="33"/>
      <c r="AC1040" s="4"/>
      <c r="AD1040" s="4">
        <v>552</v>
      </c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>
        <f t="shared" si="66"/>
        <v>40204</v>
      </c>
      <c r="AS1040" s="32"/>
      <c r="AT1040" s="33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>
        <f t="shared" si="67"/>
        <v>0</v>
      </c>
      <c r="BL1040" s="7"/>
      <c r="BM1040" s="2"/>
    </row>
    <row r="1041" spans="2:65" x14ac:dyDescent="0.25">
      <c r="B1041" s="30" t="s">
        <v>695</v>
      </c>
      <c r="C1041" s="30" t="s">
        <v>518</v>
      </c>
      <c r="D1041" s="2"/>
      <c r="E1041" s="2"/>
      <c r="F1041" s="2"/>
      <c r="G1041" s="2"/>
      <c r="H1041" s="4">
        <f t="shared" si="64"/>
        <v>0</v>
      </c>
      <c r="I1041" s="31">
        <v>250</v>
      </c>
      <c r="J1041" s="32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>
        <f t="shared" si="65"/>
        <v>44834.349999999977</v>
      </c>
      <c r="AA1041" s="32"/>
      <c r="AB1041" s="33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>
        <f t="shared" si="66"/>
        <v>40204</v>
      </c>
      <c r="AS1041" s="32"/>
      <c r="AT1041" s="33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>
        <f t="shared" si="67"/>
        <v>0</v>
      </c>
      <c r="BL1041" s="7"/>
      <c r="BM1041" s="2"/>
    </row>
    <row r="1042" spans="2:65" x14ac:dyDescent="0.25">
      <c r="B1042" s="30" t="s">
        <v>695</v>
      </c>
      <c r="C1042" s="30" t="s">
        <v>524</v>
      </c>
      <c r="D1042" s="2"/>
      <c r="E1042" s="2"/>
      <c r="F1042" s="2"/>
      <c r="G1042" s="2"/>
      <c r="H1042" s="4">
        <f t="shared" si="64"/>
        <v>0</v>
      </c>
      <c r="I1042" s="31">
        <v>250</v>
      </c>
      <c r="J1042" s="32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>
        <f t="shared" si="65"/>
        <v>45084.349999999977</v>
      </c>
      <c r="AA1042" s="32"/>
      <c r="AB1042" s="33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>
        <f t="shared" si="66"/>
        <v>40204</v>
      </c>
      <c r="AS1042" s="32"/>
      <c r="AT1042" s="33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>
        <f t="shared" si="67"/>
        <v>0</v>
      </c>
      <c r="BL1042" s="7"/>
      <c r="BM1042" s="2"/>
    </row>
    <row r="1043" spans="2:65" x14ac:dyDescent="0.25">
      <c r="B1043" s="30" t="s">
        <v>696</v>
      </c>
      <c r="C1043" s="30" t="s">
        <v>351</v>
      </c>
      <c r="D1043" s="2"/>
      <c r="E1043" s="2"/>
      <c r="F1043" s="2"/>
      <c r="G1043" s="2"/>
      <c r="H1043" s="4">
        <f t="shared" si="64"/>
        <v>0</v>
      </c>
      <c r="I1043" s="31">
        <v>0</v>
      </c>
      <c r="J1043" s="32"/>
      <c r="K1043" s="4"/>
      <c r="L1043" s="4"/>
      <c r="M1043" s="4">
        <v>785</v>
      </c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>
        <f t="shared" si="65"/>
        <v>45869.349999999977</v>
      </c>
      <c r="AA1043" s="32"/>
      <c r="AB1043" s="33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>
        <f t="shared" si="66"/>
        <v>40204</v>
      </c>
      <c r="AS1043" s="32"/>
      <c r="AT1043" s="33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>
        <f t="shared" si="67"/>
        <v>0</v>
      </c>
      <c r="BL1043" s="7"/>
      <c r="BM1043" s="2"/>
    </row>
    <row r="1044" spans="2:65" x14ac:dyDescent="0.25">
      <c r="B1044" s="30" t="s">
        <v>697</v>
      </c>
      <c r="C1044" s="30" t="s">
        <v>209</v>
      </c>
      <c r="D1044" s="2"/>
      <c r="E1044" s="2"/>
      <c r="F1044" s="2"/>
      <c r="G1044" s="2"/>
      <c r="H1044" s="4">
        <f t="shared" si="64"/>
        <v>0</v>
      </c>
      <c r="I1044" s="31">
        <v>20000</v>
      </c>
      <c r="J1044" s="32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>
        <f t="shared" si="65"/>
        <v>65869.349999999977</v>
      </c>
      <c r="AA1044" s="32"/>
      <c r="AB1044" s="33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>
        <f t="shared" si="66"/>
        <v>40204</v>
      </c>
      <c r="AS1044" s="32"/>
      <c r="AT1044" s="33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>
        <f t="shared" si="67"/>
        <v>0</v>
      </c>
      <c r="BL1044" s="7"/>
      <c r="BM1044" s="2"/>
    </row>
    <row r="1045" spans="2:65" x14ac:dyDescent="0.25">
      <c r="B1045" s="30" t="s">
        <v>698</v>
      </c>
      <c r="C1045" s="30" t="s">
        <v>518</v>
      </c>
      <c r="D1045" s="2"/>
      <c r="E1045" s="2"/>
      <c r="F1045" s="2"/>
      <c r="G1045" s="2"/>
      <c r="H1045" s="4">
        <f t="shared" si="64"/>
        <v>0</v>
      </c>
      <c r="I1045" s="31">
        <v>250</v>
      </c>
      <c r="J1045" s="32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>
        <f t="shared" si="65"/>
        <v>66119.349999999977</v>
      </c>
      <c r="AA1045" s="32"/>
      <c r="AB1045" s="33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>
        <f t="shared" si="66"/>
        <v>40204</v>
      </c>
      <c r="AS1045" s="32"/>
      <c r="AT1045" s="33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>
        <f t="shared" si="67"/>
        <v>0</v>
      </c>
      <c r="BL1045" s="7"/>
      <c r="BM1045" s="2"/>
    </row>
    <row r="1046" spans="2:65" x14ac:dyDescent="0.25">
      <c r="B1046" s="30" t="s">
        <v>698</v>
      </c>
      <c r="C1046" s="30" t="s">
        <v>524</v>
      </c>
      <c r="D1046" s="2"/>
      <c r="E1046" s="2"/>
      <c r="F1046" s="2"/>
      <c r="G1046" s="2"/>
      <c r="H1046" s="4">
        <f t="shared" si="64"/>
        <v>0</v>
      </c>
      <c r="I1046" s="31">
        <v>250</v>
      </c>
      <c r="J1046" s="32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>
        <f t="shared" si="65"/>
        <v>66369.349999999977</v>
      </c>
      <c r="AA1046" s="32"/>
      <c r="AB1046" s="33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>
        <f t="shared" si="66"/>
        <v>40204</v>
      </c>
      <c r="AS1046" s="32"/>
      <c r="AT1046" s="33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>
        <f t="shared" si="67"/>
        <v>0</v>
      </c>
      <c r="BL1046" s="7"/>
      <c r="BM1046" s="2"/>
    </row>
    <row r="1047" spans="2:65" x14ac:dyDescent="0.25">
      <c r="B1047" s="30" t="s">
        <v>699</v>
      </c>
      <c r="C1047" s="30" t="s">
        <v>351</v>
      </c>
      <c r="D1047" s="2"/>
      <c r="E1047" s="2"/>
      <c r="F1047" s="2"/>
      <c r="G1047" s="2"/>
      <c r="H1047" s="4">
        <f t="shared" si="64"/>
        <v>0</v>
      </c>
      <c r="I1047" s="31">
        <v>0</v>
      </c>
      <c r="J1047" s="32"/>
      <c r="K1047" s="4"/>
      <c r="L1047" s="4"/>
      <c r="M1047" s="4">
        <v>9495</v>
      </c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>
        <f t="shared" si="65"/>
        <v>75864.349999999977</v>
      </c>
      <c r="AA1047" s="32"/>
      <c r="AB1047" s="33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>
        <f t="shared" si="66"/>
        <v>40204</v>
      </c>
      <c r="AS1047" s="32"/>
      <c r="AT1047" s="33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>
        <f t="shared" si="67"/>
        <v>0</v>
      </c>
      <c r="BL1047" s="7"/>
      <c r="BM1047" s="2"/>
    </row>
    <row r="1048" spans="2:65" x14ac:dyDescent="0.25">
      <c r="B1048" s="30" t="s">
        <v>699</v>
      </c>
      <c r="C1048" s="30" t="s">
        <v>351</v>
      </c>
      <c r="D1048" s="2"/>
      <c r="E1048" s="2"/>
      <c r="F1048" s="2"/>
      <c r="G1048" s="2"/>
      <c r="H1048" s="4">
        <f t="shared" si="64"/>
        <v>0</v>
      </c>
      <c r="I1048" s="31">
        <v>0</v>
      </c>
      <c r="J1048" s="32"/>
      <c r="K1048" s="4"/>
      <c r="L1048" s="4"/>
      <c r="M1048" s="4">
        <v>11870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>
        <f t="shared" si="65"/>
        <v>87734.349999999977</v>
      </c>
      <c r="AA1048" s="32"/>
      <c r="AB1048" s="33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>
        <f t="shared" si="66"/>
        <v>40204</v>
      </c>
      <c r="AS1048" s="32"/>
      <c r="AT1048" s="33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>
        <f t="shared" si="67"/>
        <v>0</v>
      </c>
      <c r="BL1048" s="7"/>
      <c r="BM1048" s="2"/>
    </row>
    <row r="1049" spans="2:65" x14ac:dyDescent="0.25">
      <c r="B1049" s="30" t="s">
        <v>699</v>
      </c>
      <c r="C1049" s="30" t="s">
        <v>351</v>
      </c>
      <c r="D1049" s="2"/>
      <c r="E1049" s="2"/>
      <c r="F1049" s="2"/>
      <c r="G1049" s="2"/>
      <c r="H1049" s="4">
        <f t="shared" si="64"/>
        <v>0</v>
      </c>
      <c r="I1049" s="31">
        <v>0</v>
      </c>
      <c r="J1049" s="32"/>
      <c r="K1049" s="4"/>
      <c r="L1049" s="4"/>
      <c r="M1049" s="4">
        <v>1150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>
        <f t="shared" si="65"/>
        <v>88884.349999999977</v>
      </c>
      <c r="AA1049" s="32"/>
      <c r="AB1049" s="33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>
        <f t="shared" si="66"/>
        <v>40204</v>
      </c>
      <c r="AS1049" s="32"/>
      <c r="AT1049" s="33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>
        <f t="shared" si="67"/>
        <v>0</v>
      </c>
      <c r="BL1049" s="7"/>
      <c r="BM1049" s="2"/>
    </row>
    <row r="1050" spans="2:65" x14ac:dyDescent="0.25">
      <c r="B1050" s="30" t="s">
        <v>699</v>
      </c>
      <c r="C1050" s="30" t="s">
        <v>351</v>
      </c>
      <c r="D1050" s="2"/>
      <c r="E1050" s="2"/>
      <c r="F1050" s="2"/>
      <c r="G1050" s="2"/>
      <c r="H1050" s="4">
        <f t="shared" si="64"/>
        <v>0</v>
      </c>
      <c r="I1050" s="31">
        <v>0</v>
      </c>
      <c r="J1050" s="32"/>
      <c r="K1050" s="4"/>
      <c r="L1050" s="4"/>
      <c r="M1050" s="4">
        <v>785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>
        <f t="shared" si="65"/>
        <v>89669.349999999977</v>
      </c>
      <c r="AA1050" s="32"/>
      <c r="AB1050" s="33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>
        <f t="shared" si="66"/>
        <v>40204</v>
      </c>
      <c r="AS1050" s="32"/>
      <c r="AT1050" s="33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>
        <f t="shared" si="67"/>
        <v>0</v>
      </c>
      <c r="BL1050" s="7"/>
      <c r="BM1050" s="2"/>
    </row>
    <row r="1051" spans="2:65" x14ac:dyDescent="0.25">
      <c r="B1051" s="14" t="s">
        <v>514</v>
      </c>
      <c r="C1051" s="14" t="s">
        <v>1779</v>
      </c>
      <c r="D1051" s="2"/>
      <c r="E1051" s="2"/>
      <c r="F1051" s="2"/>
      <c r="G1051" s="2"/>
      <c r="H1051" s="4">
        <f t="shared" si="64"/>
        <v>0</v>
      </c>
      <c r="I1051" s="16">
        <v>18000</v>
      </c>
      <c r="J1051" s="12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>
        <f t="shared" si="65"/>
        <v>107669.34999999998</v>
      </c>
      <c r="AA1051" s="12"/>
      <c r="AB1051" s="17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>
        <f t="shared" si="66"/>
        <v>40204</v>
      </c>
      <c r="AS1051" s="32"/>
      <c r="AT1051" s="33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>
        <f t="shared" si="67"/>
        <v>0</v>
      </c>
      <c r="BL1051" s="7"/>
      <c r="BM1051" s="2"/>
    </row>
    <row r="1052" spans="2:65" x14ac:dyDescent="0.25">
      <c r="B1052" s="14" t="s">
        <v>516</v>
      </c>
      <c r="C1052" s="14" t="s">
        <v>351</v>
      </c>
      <c r="D1052" s="2"/>
      <c r="E1052" s="2"/>
      <c r="F1052" s="2"/>
      <c r="G1052" s="2"/>
      <c r="H1052" s="4">
        <f t="shared" si="64"/>
        <v>0</v>
      </c>
      <c r="I1052" s="16">
        <v>0</v>
      </c>
      <c r="J1052" s="12"/>
      <c r="K1052" s="4"/>
      <c r="L1052" s="4"/>
      <c r="M1052" s="4">
        <v>829</v>
      </c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>
        <f t="shared" si="65"/>
        <v>108498.34999999998</v>
      </c>
      <c r="AA1052" s="12"/>
      <c r="AB1052" s="17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>
        <f t="shared" si="66"/>
        <v>40204</v>
      </c>
      <c r="AS1052" s="32"/>
      <c r="AT1052" s="33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>
        <f t="shared" si="67"/>
        <v>0</v>
      </c>
      <c r="BL1052" s="7"/>
      <c r="BM1052" s="2"/>
    </row>
    <row r="1053" spans="2:65" x14ac:dyDescent="0.25">
      <c r="B1053" s="14" t="s">
        <v>516</v>
      </c>
      <c r="C1053" s="14" t="s">
        <v>351</v>
      </c>
      <c r="D1053" s="2"/>
      <c r="E1053" s="2"/>
      <c r="F1053" s="2"/>
      <c r="G1053" s="2"/>
      <c r="H1053" s="4">
        <f t="shared" si="64"/>
        <v>0</v>
      </c>
      <c r="I1053" s="16"/>
      <c r="J1053" s="12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>
        <f t="shared" si="65"/>
        <v>108498.34999999998</v>
      </c>
      <c r="AA1053" s="12">
        <v>0</v>
      </c>
      <c r="AB1053" s="17"/>
      <c r="AC1053" s="4"/>
      <c r="AD1053" s="4"/>
      <c r="AE1053" s="4">
        <v>6143</v>
      </c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>
        <f t="shared" si="66"/>
        <v>46347</v>
      </c>
      <c r="AS1053" s="32"/>
      <c r="AT1053" s="33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>
        <f t="shared" si="67"/>
        <v>0</v>
      </c>
      <c r="BL1053" s="7"/>
      <c r="BM1053" s="2"/>
    </row>
    <row r="1054" spans="2:65" x14ac:dyDescent="0.25">
      <c r="B1054" s="14" t="s">
        <v>517</v>
      </c>
      <c r="C1054" s="14" t="s">
        <v>518</v>
      </c>
      <c r="D1054" s="2"/>
      <c r="E1054" s="2"/>
      <c r="F1054" s="2"/>
      <c r="G1054" s="2"/>
      <c r="H1054" s="4">
        <f t="shared" si="64"/>
        <v>0</v>
      </c>
      <c r="I1054" s="16">
        <v>250</v>
      </c>
      <c r="J1054" s="12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>
        <f t="shared" si="65"/>
        <v>108748.34999999998</v>
      </c>
      <c r="AA1054" s="12"/>
      <c r="AB1054" s="17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>
        <f t="shared" si="66"/>
        <v>46347</v>
      </c>
      <c r="AS1054" s="32"/>
      <c r="AT1054" s="33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>
        <f t="shared" si="67"/>
        <v>0</v>
      </c>
      <c r="BL1054" s="7"/>
      <c r="BM1054" s="2"/>
    </row>
    <row r="1055" spans="2:65" x14ac:dyDescent="0.25">
      <c r="B1055" s="14" t="s">
        <v>519</v>
      </c>
      <c r="C1055" s="14" t="s">
        <v>290</v>
      </c>
      <c r="D1055" s="2"/>
      <c r="E1055" s="2"/>
      <c r="F1055" s="2"/>
      <c r="G1055" s="2"/>
      <c r="H1055" s="4">
        <f t="shared" si="64"/>
        <v>0</v>
      </c>
      <c r="I1055" s="16"/>
      <c r="J1055" s="12">
        <v>0</v>
      </c>
      <c r="K1055" s="4">
        <v>83</v>
      </c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>
        <f t="shared" si="65"/>
        <v>108665.34999999998</v>
      </c>
      <c r="AA1055" s="12"/>
      <c r="AB1055" s="17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>
        <f t="shared" si="66"/>
        <v>46347</v>
      </c>
      <c r="AS1055" s="32"/>
      <c r="AT1055" s="33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>
        <f t="shared" si="67"/>
        <v>0</v>
      </c>
      <c r="BL1055" s="7"/>
      <c r="BM1055" s="2"/>
    </row>
    <row r="1056" spans="2:65" x14ac:dyDescent="0.25">
      <c r="B1056" s="14" t="s">
        <v>520</v>
      </c>
      <c r="C1056" s="14" t="s">
        <v>351</v>
      </c>
      <c r="D1056" s="2"/>
      <c r="E1056" s="2"/>
      <c r="F1056" s="2"/>
      <c r="G1056" s="2"/>
      <c r="H1056" s="4">
        <f t="shared" si="64"/>
        <v>0</v>
      </c>
      <c r="I1056" s="16"/>
      <c r="J1056" s="12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>
        <f t="shared" si="65"/>
        <v>108665.34999999998</v>
      </c>
      <c r="AA1056" s="12">
        <v>0</v>
      </c>
      <c r="AB1056" s="17"/>
      <c r="AC1056" s="4"/>
      <c r="AD1056" s="4"/>
      <c r="AE1056" s="4">
        <v>4158</v>
      </c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>
        <f t="shared" si="66"/>
        <v>50505</v>
      </c>
      <c r="AS1056" s="32"/>
      <c r="AT1056" s="33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>
        <f t="shared" si="67"/>
        <v>0</v>
      </c>
      <c r="BL1056" s="7"/>
      <c r="BM1056" s="2"/>
    </row>
    <row r="1057" spans="2:65" x14ac:dyDescent="0.25">
      <c r="B1057" s="14" t="s">
        <v>521</v>
      </c>
      <c r="C1057" s="14" t="s">
        <v>351</v>
      </c>
      <c r="D1057" s="2"/>
      <c r="E1057" s="2"/>
      <c r="F1057" s="2"/>
      <c r="G1057" s="2"/>
      <c r="H1057" s="4">
        <f t="shared" si="64"/>
        <v>0</v>
      </c>
      <c r="I1057" s="16"/>
      <c r="J1057" s="12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>
        <f t="shared" si="65"/>
        <v>108665.34999999998</v>
      </c>
      <c r="AA1057" s="12">
        <v>0</v>
      </c>
      <c r="AB1057" s="17"/>
      <c r="AC1057" s="4"/>
      <c r="AD1057" s="4"/>
      <c r="AE1057" s="4">
        <v>6987</v>
      </c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>
        <f t="shared" si="66"/>
        <v>57492</v>
      </c>
      <c r="AS1057" s="32"/>
      <c r="AT1057" s="33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>
        <f t="shared" si="67"/>
        <v>0</v>
      </c>
      <c r="BL1057" s="7"/>
      <c r="BM1057" s="2"/>
    </row>
    <row r="1058" spans="2:65" x14ac:dyDescent="0.25">
      <c r="B1058" s="14" t="s">
        <v>522</v>
      </c>
      <c r="C1058" s="14" t="s">
        <v>456</v>
      </c>
      <c r="D1058" s="2"/>
      <c r="E1058" s="2"/>
      <c r="F1058" s="2"/>
      <c r="G1058" s="2"/>
      <c r="H1058" s="4">
        <f t="shared" si="64"/>
        <v>0</v>
      </c>
      <c r="I1058" s="16">
        <v>30500</v>
      </c>
      <c r="J1058" s="12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>
        <f t="shared" si="65"/>
        <v>139165.34999999998</v>
      </c>
      <c r="AA1058" s="12"/>
      <c r="AB1058" s="17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>
        <f t="shared" si="66"/>
        <v>57492</v>
      </c>
      <c r="AS1058" s="32"/>
      <c r="AT1058" s="33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>
        <f t="shared" si="67"/>
        <v>0</v>
      </c>
      <c r="BL1058" s="7"/>
      <c r="BM1058" s="2"/>
    </row>
    <row r="1059" spans="2:65" x14ac:dyDescent="0.25">
      <c r="B1059" s="14" t="s">
        <v>523</v>
      </c>
      <c r="C1059" s="14" t="s">
        <v>524</v>
      </c>
      <c r="D1059" s="2"/>
      <c r="E1059" s="2"/>
      <c r="F1059" s="2"/>
      <c r="G1059" s="2"/>
      <c r="H1059" s="4">
        <f t="shared" si="64"/>
        <v>0</v>
      </c>
      <c r="I1059" s="16">
        <v>250</v>
      </c>
      <c r="J1059" s="12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>
        <f t="shared" si="65"/>
        <v>139415.34999999998</v>
      </c>
      <c r="AA1059" s="12"/>
      <c r="AB1059" s="17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>
        <f t="shared" si="66"/>
        <v>57492</v>
      </c>
      <c r="AS1059" s="32"/>
      <c r="AT1059" s="33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>
        <f t="shared" si="67"/>
        <v>0</v>
      </c>
      <c r="BL1059" s="7"/>
      <c r="BM1059" s="2"/>
    </row>
    <row r="1060" spans="2:65" x14ac:dyDescent="0.25">
      <c r="B1060" s="14" t="s">
        <v>525</v>
      </c>
      <c r="C1060" s="14" t="s">
        <v>351</v>
      </c>
      <c r="D1060" s="2"/>
      <c r="E1060" s="2"/>
      <c r="F1060" s="2"/>
      <c r="G1060" s="2"/>
      <c r="H1060" s="4">
        <f t="shared" si="64"/>
        <v>0</v>
      </c>
      <c r="I1060" s="16">
        <v>0</v>
      </c>
      <c r="J1060" s="12"/>
      <c r="K1060" s="4"/>
      <c r="L1060" s="4"/>
      <c r="M1060" s="4">
        <v>785</v>
      </c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>
        <f t="shared" si="65"/>
        <v>140200.34999999998</v>
      </c>
      <c r="AA1060" s="12"/>
      <c r="AB1060" s="17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>
        <f t="shared" si="66"/>
        <v>57492</v>
      </c>
      <c r="AS1060" s="32"/>
      <c r="AT1060" s="33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>
        <f t="shared" si="67"/>
        <v>0</v>
      </c>
      <c r="BL1060" s="7"/>
      <c r="BM1060" s="2"/>
    </row>
    <row r="1061" spans="2:65" x14ac:dyDescent="0.25">
      <c r="B1061" s="14" t="s">
        <v>526</v>
      </c>
      <c r="C1061" s="14" t="s">
        <v>524</v>
      </c>
      <c r="D1061" s="2"/>
      <c r="E1061" s="2"/>
      <c r="F1061" s="2"/>
      <c r="G1061" s="2"/>
      <c r="H1061" s="4">
        <f t="shared" si="64"/>
        <v>0</v>
      </c>
      <c r="I1061" s="17"/>
      <c r="J1061" s="12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>
        <f t="shared" si="65"/>
        <v>140200.34999999998</v>
      </c>
      <c r="AA1061" s="12">
        <v>250</v>
      </c>
      <c r="AB1061" s="17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>
        <f t="shared" si="66"/>
        <v>57742</v>
      </c>
      <c r="AS1061" s="32"/>
      <c r="AT1061" s="33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>
        <f t="shared" si="67"/>
        <v>0</v>
      </c>
      <c r="BL1061" s="7"/>
      <c r="BM1061" s="2"/>
    </row>
    <row r="1062" spans="2:65" x14ac:dyDescent="0.25">
      <c r="B1062" s="14" t="s">
        <v>527</v>
      </c>
      <c r="C1062" s="14" t="s">
        <v>351</v>
      </c>
      <c r="D1062" s="2"/>
      <c r="E1062" s="2"/>
      <c r="F1062" s="2"/>
      <c r="G1062" s="2"/>
      <c r="H1062" s="4">
        <f t="shared" si="64"/>
        <v>0</v>
      </c>
      <c r="I1062" s="17">
        <v>0</v>
      </c>
      <c r="J1062" s="12"/>
      <c r="K1062" s="4"/>
      <c r="L1062" s="4"/>
      <c r="M1062" s="4">
        <v>785</v>
      </c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>
        <f t="shared" si="65"/>
        <v>140985.34999999998</v>
      </c>
      <c r="AA1062" s="12"/>
      <c r="AB1062" s="17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>
        <f t="shared" si="66"/>
        <v>57742</v>
      </c>
      <c r="AS1062" s="32"/>
      <c r="AT1062" s="33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>
        <f t="shared" si="67"/>
        <v>0</v>
      </c>
      <c r="BL1062" s="7"/>
      <c r="BM1062" s="2"/>
    </row>
    <row r="1063" spans="2:65" x14ac:dyDescent="0.25">
      <c r="B1063" s="14" t="s">
        <v>528</v>
      </c>
      <c r="C1063" s="14" t="s">
        <v>529</v>
      </c>
      <c r="D1063" s="2"/>
      <c r="E1063" s="2"/>
      <c r="F1063" s="2"/>
      <c r="G1063" s="2"/>
      <c r="H1063" s="4">
        <f t="shared" si="64"/>
        <v>0</v>
      </c>
      <c r="I1063" s="17"/>
      <c r="J1063" s="12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>
        <f t="shared" si="65"/>
        <v>140985.34999999998</v>
      </c>
      <c r="AA1063" s="12"/>
      <c r="AB1063" s="17">
        <v>1000</v>
      </c>
      <c r="AC1063" s="4">
        <v>6</v>
      </c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>
        <f t="shared" si="66"/>
        <v>56736</v>
      </c>
      <c r="AS1063" s="32"/>
      <c r="AT1063" s="33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>
        <f t="shared" si="67"/>
        <v>0</v>
      </c>
      <c r="BL1063" s="7"/>
      <c r="BM1063" s="2"/>
    </row>
    <row r="1064" spans="2:65" x14ac:dyDescent="0.25">
      <c r="B1064" s="14" t="s">
        <v>528</v>
      </c>
      <c r="C1064" s="14" t="s">
        <v>530</v>
      </c>
      <c r="D1064" s="2"/>
      <c r="E1064" s="2"/>
      <c r="F1064" s="2"/>
      <c r="G1064" s="2"/>
      <c r="H1064" s="4">
        <f t="shared" si="64"/>
        <v>0</v>
      </c>
      <c r="I1064" s="17"/>
      <c r="J1064" s="12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>
        <f t="shared" si="65"/>
        <v>140985.34999999998</v>
      </c>
      <c r="AA1064" s="12"/>
      <c r="AB1064" s="17">
        <v>25000</v>
      </c>
      <c r="AC1064" s="4">
        <v>6</v>
      </c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>
        <f t="shared" si="66"/>
        <v>31730</v>
      </c>
      <c r="AS1064" s="32"/>
      <c r="AT1064" s="33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>
        <f t="shared" si="67"/>
        <v>0</v>
      </c>
      <c r="BL1064" s="7"/>
      <c r="BM1064" s="2"/>
    </row>
    <row r="1065" spans="2:65" x14ac:dyDescent="0.25">
      <c r="B1065" s="14" t="s">
        <v>528</v>
      </c>
      <c r="C1065" s="14" t="s">
        <v>531</v>
      </c>
      <c r="D1065" s="2"/>
      <c r="E1065" s="2"/>
      <c r="F1065" s="2"/>
      <c r="G1065" s="2"/>
      <c r="H1065" s="4">
        <f t="shared" si="64"/>
        <v>0</v>
      </c>
      <c r="I1065" s="17">
        <v>1000</v>
      </c>
      <c r="J1065" s="12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>
        <f t="shared" si="65"/>
        <v>141985.34999999998</v>
      </c>
      <c r="AA1065" s="12"/>
      <c r="AB1065" s="17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>
        <f t="shared" si="66"/>
        <v>31730</v>
      </c>
      <c r="AS1065" s="32"/>
      <c r="AT1065" s="33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>
        <f t="shared" si="67"/>
        <v>0</v>
      </c>
      <c r="BL1065" s="7"/>
      <c r="BM1065" s="2"/>
    </row>
    <row r="1066" spans="2:65" x14ac:dyDescent="0.25">
      <c r="B1066" s="14" t="s">
        <v>532</v>
      </c>
      <c r="C1066" s="14" t="s">
        <v>533</v>
      </c>
      <c r="D1066" s="2"/>
      <c r="E1066" s="2"/>
      <c r="F1066" s="2"/>
      <c r="G1066" s="2"/>
      <c r="H1066" s="4">
        <f t="shared" si="64"/>
        <v>0</v>
      </c>
      <c r="I1066" s="17"/>
      <c r="J1066" s="12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>
        <f t="shared" si="65"/>
        <v>141985.34999999998</v>
      </c>
      <c r="AA1066" s="12"/>
      <c r="AB1066" s="17">
        <v>10000</v>
      </c>
      <c r="AC1066" s="4">
        <v>6</v>
      </c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>
        <f t="shared" si="66"/>
        <v>21724</v>
      </c>
      <c r="AS1066" s="32"/>
      <c r="AT1066" s="33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>
        <f t="shared" si="67"/>
        <v>0</v>
      </c>
      <c r="BL1066" s="7"/>
      <c r="BM1066" s="2"/>
    </row>
    <row r="1067" spans="2:65" x14ac:dyDescent="0.25">
      <c r="B1067" s="14" t="s">
        <v>532</v>
      </c>
      <c r="C1067" s="14" t="s">
        <v>310</v>
      </c>
      <c r="D1067" s="2"/>
      <c r="E1067" s="2"/>
      <c r="F1067" s="2"/>
      <c r="G1067" s="2"/>
      <c r="H1067" s="4">
        <f t="shared" si="64"/>
        <v>0</v>
      </c>
      <c r="I1067" s="17"/>
      <c r="J1067" s="12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>
        <f t="shared" si="65"/>
        <v>141985.34999999998</v>
      </c>
      <c r="AA1067" s="12"/>
      <c r="AB1067" s="17">
        <v>10000</v>
      </c>
      <c r="AC1067" s="4">
        <v>6</v>
      </c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>
        <f t="shared" si="66"/>
        <v>11718</v>
      </c>
      <c r="AS1067" s="32"/>
      <c r="AT1067" s="33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>
        <f t="shared" si="67"/>
        <v>0</v>
      </c>
      <c r="BL1067" s="7">
        <v>10000</v>
      </c>
      <c r="BM1067" s="2"/>
    </row>
    <row r="1068" spans="2:65" x14ac:dyDescent="0.25">
      <c r="B1068" s="14" t="s">
        <v>535</v>
      </c>
      <c r="C1068" s="14" t="s">
        <v>150</v>
      </c>
      <c r="D1068" s="2"/>
      <c r="E1068" s="2"/>
      <c r="F1068" s="2"/>
      <c r="G1068" s="2"/>
      <c r="H1068" s="4">
        <f t="shared" si="64"/>
        <v>0</v>
      </c>
      <c r="I1068" s="17"/>
      <c r="J1068" s="12">
        <v>0</v>
      </c>
      <c r="K1068" s="4"/>
      <c r="L1068" s="4"/>
      <c r="M1068" s="4"/>
      <c r="N1068" s="4"/>
      <c r="O1068" s="4"/>
      <c r="P1068" s="4"/>
      <c r="Q1068" s="4"/>
      <c r="R1068" s="4">
        <v>-100000</v>
      </c>
      <c r="S1068" s="4"/>
      <c r="T1068" s="4"/>
      <c r="U1068" s="4"/>
      <c r="V1068" s="4"/>
      <c r="W1068" s="4"/>
      <c r="X1068" s="4"/>
      <c r="Y1068" s="4"/>
      <c r="Z1068" s="4">
        <f t="shared" si="65"/>
        <v>41985.349999999977</v>
      </c>
      <c r="AA1068" s="12">
        <v>0</v>
      </c>
      <c r="AB1068" s="17"/>
      <c r="AC1068" s="4"/>
      <c r="AD1068" s="4"/>
      <c r="AE1068" s="4"/>
      <c r="AF1068" s="4"/>
      <c r="AG1068" s="4"/>
      <c r="AH1068" s="4"/>
      <c r="AI1068" s="4"/>
      <c r="AJ1068" s="4">
        <v>100000</v>
      </c>
      <c r="AK1068" s="4"/>
      <c r="AL1068" s="4"/>
      <c r="AM1068" s="4"/>
      <c r="AN1068" s="4"/>
      <c r="AO1068" s="4"/>
      <c r="AP1068" s="4"/>
      <c r="AQ1068" s="4"/>
      <c r="AR1068" s="4">
        <f t="shared" si="66"/>
        <v>111718</v>
      </c>
      <c r="AS1068" s="32"/>
      <c r="AT1068" s="33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>
        <f t="shared" si="67"/>
        <v>0</v>
      </c>
      <c r="BL1068" s="7"/>
      <c r="BM1068" s="2"/>
    </row>
    <row r="1069" spans="2:65" x14ac:dyDescent="0.25">
      <c r="B1069" s="14" t="s">
        <v>536</v>
      </c>
      <c r="C1069" s="14" t="s">
        <v>351</v>
      </c>
      <c r="D1069" s="2"/>
      <c r="E1069" s="2"/>
      <c r="F1069" s="2"/>
      <c r="G1069" s="2"/>
      <c r="H1069" s="4">
        <f t="shared" si="64"/>
        <v>0</v>
      </c>
      <c r="I1069" s="17"/>
      <c r="J1069" s="12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>
        <f t="shared" si="65"/>
        <v>41985.349999999977</v>
      </c>
      <c r="AA1069" s="12">
        <v>0</v>
      </c>
      <c r="AB1069" s="17">
        <v>0</v>
      </c>
      <c r="AC1069" s="4"/>
      <c r="AD1069" s="4"/>
      <c r="AE1069" s="4">
        <v>4275</v>
      </c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>
        <f t="shared" si="66"/>
        <v>115993</v>
      </c>
      <c r="AS1069" s="32"/>
      <c r="AT1069" s="33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>
        <f t="shared" si="67"/>
        <v>0</v>
      </c>
      <c r="BL1069" s="7"/>
      <c r="BM1069" s="2"/>
    </row>
    <row r="1070" spans="2:65" x14ac:dyDescent="0.25">
      <c r="B1070" s="14" t="s">
        <v>537</v>
      </c>
      <c r="C1070" s="14" t="s">
        <v>351</v>
      </c>
      <c r="D1070" s="2"/>
      <c r="E1070" s="2"/>
      <c r="F1070" s="2"/>
      <c r="G1070" s="2"/>
      <c r="H1070" s="4">
        <f t="shared" si="64"/>
        <v>0</v>
      </c>
      <c r="I1070" s="17">
        <v>0</v>
      </c>
      <c r="J1070" s="12"/>
      <c r="K1070" s="4"/>
      <c r="L1070" s="4"/>
      <c r="M1070" s="4">
        <v>8172</v>
      </c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>
        <f t="shared" si="65"/>
        <v>50157.349999999977</v>
      </c>
      <c r="AA1070" s="12"/>
      <c r="AB1070" s="17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>
        <f t="shared" si="66"/>
        <v>115993</v>
      </c>
      <c r="AS1070" s="32"/>
      <c r="AT1070" s="33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>
        <f t="shared" si="67"/>
        <v>0</v>
      </c>
      <c r="BL1070" s="7"/>
      <c r="BM1070" s="2"/>
    </row>
    <row r="1071" spans="2:65" x14ac:dyDescent="0.25">
      <c r="B1071" s="14" t="s">
        <v>537</v>
      </c>
      <c r="C1071" s="14" t="s">
        <v>351</v>
      </c>
      <c r="D1071" s="2"/>
      <c r="E1071" s="2"/>
      <c r="F1071" s="2"/>
      <c r="G1071" s="2"/>
      <c r="H1071" s="4">
        <f t="shared" si="64"/>
        <v>0</v>
      </c>
      <c r="I1071" s="17">
        <v>0</v>
      </c>
      <c r="J1071" s="12"/>
      <c r="K1071" s="4"/>
      <c r="L1071" s="4"/>
      <c r="M1071" s="4">
        <v>10215</v>
      </c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>
        <f t="shared" si="65"/>
        <v>60372.349999999977</v>
      </c>
      <c r="AA1071" s="12"/>
      <c r="AB1071" s="17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>
        <f t="shared" si="66"/>
        <v>115993</v>
      </c>
      <c r="AS1071" s="32"/>
      <c r="AT1071" s="33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>
        <f t="shared" si="67"/>
        <v>0</v>
      </c>
      <c r="BL1071" s="7"/>
      <c r="BM1071" s="2"/>
    </row>
    <row r="1072" spans="2:65" x14ac:dyDescent="0.25">
      <c r="B1072" s="14" t="s">
        <v>538</v>
      </c>
      <c r="C1072" s="14" t="s">
        <v>539</v>
      </c>
      <c r="D1072" s="2"/>
      <c r="E1072" s="2"/>
      <c r="F1072" s="2"/>
      <c r="G1072" s="2"/>
      <c r="H1072" s="4">
        <f t="shared" si="64"/>
        <v>0</v>
      </c>
      <c r="I1072" s="17"/>
      <c r="J1072" s="12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>
        <f t="shared" si="65"/>
        <v>60372.349999999977</v>
      </c>
      <c r="AA1072" s="12"/>
      <c r="AB1072" s="17">
        <v>750</v>
      </c>
      <c r="AC1072" s="4">
        <v>6</v>
      </c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>
        <f t="shared" si="66"/>
        <v>115237</v>
      </c>
      <c r="AS1072" s="32"/>
      <c r="AT1072" s="33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>
        <f t="shared" si="67"/>
        <v>0</v>
      </c>
      <c r="BL1072" s="7"/>
      <c r="BM1072" s="2"/>
    </row>
    <row r="1073" spans="2:65" x14ac:dyDescent="0.25">
      <c r="B1073" s="14" t="s">
        <v>538</v>
      </c>
      <c r="C1073" s="14" t="s">
        <v>540</v>
      </c>
      <c r="D1073" s="2"/>
      <c r="E1073" s="2"/>
      <c r="F1073" s="2"/>
      <c r="G1073" s="2"/>
      <c r="H1073" s="4">
        <f t="shared" si="64"/>
        <v>0</v>
      </c>
      <c r="I1073" s="17"/>
      <c r="J1073" s="12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>
        <f t="shared" si="65"/>
        <v>60372.349999999977</v>
      </c>
      <c r="AA1073" s="12"/>
      <c r="AB1073" s="17">
        <v>1500</v>
      </c>
      <c r="AC1073" s="4">
        <v>6</v>
      </c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>
        <f t="shared" si="66"/>
        <v>113731</v>
      </c>
      <c r="AS1073" s="32"/>
      <c r="AT1073" s="33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>
        <f t="shared" si="67"/>
        <v>0</v>
      </c>
      <c r="BL1073" s="7"/>
      <c r="BM1073" s="2"/>
    </row>
    <row r="1074" spans="2:65" x14ac:dyDescent="0.25">
      <c r="B1074" s="14" t="s">
        <v>538</v>
      </c>
      <c r="C1074" s="14" t="s">
        <v>541</v>
      </c>
      <c r="D1074" s="2"/>
      <c r="E1074" s="2"/>
      <c r="F1074" s="2"/>
      <c r="G1074" s="2"/>
      <c r="H1074" s="4">
        <f t="shared" si="64"/>
        <v>0</v>
      </c>
      <c r="I1074" s="17"/>
      <c r="J1074" s="12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>
        <f t="shared" si="65"/>
        <v>60372.349999999977</v>
      </c>
      <c r="AA1074" s="12">
        <v>1500</v>
      </c>
      <c r="AB1074" s="17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>
        <f t="shared" si="66"/>
        <v>115231</v>
      </c>
      <c r="AS1074" s="32"/>
      <c r="AT1074" s="33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>
        <f t="shared" si="67"/>
        <v>0</v>
      </c>
      <c r="BL1074" s="7"/>
      <c r="BM1074" s="2"/>
    </row>
    <row r="1075" spans="2:65" x14ac:dyDescent="0.25">
      <c r="B1075" s="14" t="s">
        <v>542</v>
      </c>
      <c r="C1075" s="14" t="s">
        <v>303</v>
      </c>
      <c r="D1075" s="2"/>
      <c r="E1075" s="2"/>
      <c r="F1075" s="2"/>
      <c r="G1075" s="2"/>
      <c r="H1075" s="4">
        <f t="shared" si="64"/>
        <v>0</v>
      </c>
      <c r="I1075" s="17"/>
      <c r="J1075" s="12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>
        <f t="shared" si="65"/>
        <v>60372.349999999977</v>
      </c>
      <c r="AA1075" s="12"/>
      <c r="AB1075" s="17">
        <v>25000</v>
      </c>
      <c r="AC1075" s="4">
        <v>6</v>
      </c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>
        <f t="shared" si="66"/>
        <v>90225</v>
      </c>
      <c r="AS1075" s="32"/>
      <c r="AT1075" s="33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>
        <f t="shared" si="67"/>
        <v>0</v>
      </c>
      <c r="BL1075" s="7"/>
      <c r="BM1075" s="2"/>
    </row>
    <row r="1076" spans="2:65" x14ac:dyDescent="0.25">
      <c r="B1076" s="14" t="s">
        <v>542</v>
      </c>
      <c r="C1076" s="14" t="s">
        <v>1346</v>
      </c>
      <c r="D1076" s="2"/>
      <c r="E1076" s="2"/>
      <c r="F1076" s="2"/>
      <c r="G1076" s="2"/>
      <c r="H1076" s="4">
        <f t="shared" si="64"/>
        <v>0</v>
      </c>
      <c r="I1076" s="17"/>
      <c r="J1076" s="12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>
        <f t="shared" si="65"/>
        <v>60372.349999999977</v>
      </c>
      <c r="AA1076" s="12"/>
      <c r="AB1076" s="17">
        <v>10000</v>
      </c>
      <c r="AC1076" s="4">
        <v>6</v>
      </c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>
        <f t="shared" si="66"/>
        <v>80219</v>
      </c>
      <c r="AS1076" s="32"/>
      <c r="AT1076" s="33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>
        <f t="shared" si="67"/>
        <v>0</v>
      </c>
      <c r="BL1076" s="7">
        <v>10000</v>
      </c>
      <c r="BM1076" s="2"/>
    </row>
    <row r="1077" spans="2:65" x14ac:dyDescent="0.25">
      <c r="B1077" s="14" t="s">
        <v>545</v>
      </c>
      <c r="C1077" s="14" t="s">
        <v>546</v>
      </c>
      <c r="D1077" s="2"/>
      <c r="E1077" s="2"/>
      <c r="F1077" s="2"/>
      <c r="G1077" s="2"/>
      <c r="H1077" s="4">
        <f t="shared" si="64"/>
        <v>0</v>
      </c>
      <c r="I1077" s="17"/>
      <c r="J1077" s="12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>
        <f t="shared" si="65"/>
        <v>60372.349999999977</v>
      </c>
      <c r="AA1077" s="12"/>
      <c r="AB1077" s="17">
        <v>1500</v>
      </c>
      <c r="AC1077" s="4">
        <v>6</v>
      </c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>
        <f t="shared" si="66"/>
        <v>78713</v>
      </c>
      <c r="AS1077" s="32"/>
      <c r="AT1077" s="33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>
        <f t="shared" si="67"/>
        <v>0</v>
      </c>
      <c r="BL1077" s="7"/>
      <c r="BM1077" s="2"/>
    </row>
    <row r="1078" spans="2:65" x14ac:dyDescent="0.25">
      <c r="B1078" s="14" t="s">
        <v>545</v>
      </c>
      <c r="C1078" s="14" t="s">
        <v>232</v>
      </c>
      <c r="D1078" s="2"/>
      <c r="E1078" s="2"/>
      <c r="F1078" s="2"/>
      <c r="G1078" s="2"/>
      <c r="H1078" s="4">
        <f t="shared" si="64"/>
        <v>0</v>
      </c>
      <c r="I1078" s="17">
        <v>0</v>
      </c>
      <c r="J1078" s="12"/>
      <c r="K1078" s="4"/>
      <c r="L1078" s="4">
        <v>65</v>
      </c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>
        <f t="shared" si="65"/>
        <v>60437.349999999977</v>
      </c>
      <c r="AA1078" s="12"/>
      <c r="AB1078" s="17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>
        <f t="shared" si="66"/>
        <v>78713</v>
      </c>
      <c r="AS1078" s="32"/>
      <c r="AT1078" s="33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>
        <f t="shared" si="67"/>
        <v>0</v>
      </c>
      <c r="BL1078" s="7"/>
      <c r="BM1078" s="2"/>
    </row>
    <row r="1079" spans="2:65" x14ac:dyDescent="0.25">
      <c r="B1079" s="14" t="s">
        <v>545</v>
      </c>
      <c r="C1079" s="14" t="s">
        <v>547</v>
      </c>
      <c r="D1079" s="2"/>
      <c r="E1079" s="2"/>
      <c r="F1079" s="2"/>
      <c r="G1079" s="2"/>
      <c r="H1079" s="4">
        <f t="shared" si="64"/>
        <v>0</v>
      </c>
      <c r="I1079" s="17">
        <v>0</v>
      </c>
      <c r="J1079" s="12"/>
      <c r="K1079" s="4"/>
      <c r="L1079" s="4"/>
      <c r="M1079" s="4"/>
      <c r="N1079" s="4"/>
      <c r="O1079" s="4"/>
      <c r="P1079" s="4"/>
      <c r="Q1079" s="4"/>
      <c r="R1079" s="4"/>
      <c r="S1079" s="4"/>
      <c r="T1079" s="4">
        <v>400000</v>
      </c>
      <c r="U1079" s="4"/>
      <c r="V1079" s="4"/>
      <c r="W1079" s="4"/>
      <c r="X1079" s="4"/>
      <c r="Y1079" s="4"/>
      <c r="Z1079" s="4">
        <f t="shared" si="65"/>
        <v>460437.35</v>
      </c>
      <c r="AA1079" s="12"/>
      <c r="AB1079" s="17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>
        <f t="shared" si="66"/>
        <v>78713</v>
      </c>
      <c r="AS1079" s="32"/>
      <c r="AT1079" s="33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>
        <f t="shared" si="67"/>
        <v>0</v>
      </c>
      <c r="BL1079" s="7"/>
      <c r="BM1079" s="2"/>
    </row>
    <row r="1080" spans="2:65" x14ac:dyDescent="0.25">
      <c r="B1080" s="14" t="s">
        <v>545</v>
      </c>
      <c r="C1080" s="14" t="s">
        <v>547</v>
      </c>
      <c r="D1080" s="2"/>
      <c r="E1080" s="2"/>
      <c r="F1080" s="2"/>
      <c r="G1080" s="2"/>
      <c r="H1080" s="4">
        <f t="shared" si="64"/>
        <v>0</v>
      </c>
      <c r="I1080" s="17">
        <v>0</v>
      </c>
      <c r="J1080" s="12"/>
      <c r="K1080" s="4"/>
      <c r="L1080" s="4"/>
      <c r="M1080" s="4"/>
      <c r="N1080" s="4"/>
      <c r="O1080" s="4"/>
      <c r="P1080" s="4"/>
      <c r="Q1080" s="4"/>
      <c r="R1080" s="4"/>
      <c r="S1080" s="4"/>
      <c r="T1080" s="4">
        <v>500000</v>
      </c>
      <c r="U1080" s="4"/>
      <c r="V1080" s="4"/>
      <c r="W1080" s="4"/>
      <c r="X1080" s="4"/>
      <c r="Y1080" s="4"/>
      <c r="Z1080" s="4">
        <f t="shared" si="65"/>
        <v>960437.35</v>
      </c>
      <c r="AA1080" s="12"/>
      <c r="AB1080" s="17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>
        <f t="shared" si="66"/>
        <v>78713</v>
      </c>
      <c r="AS1080" s="32"/>
      <c r="AT1080" s="33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>
        <f t="shared" si="67"/>
        <v>0</v>
      </c>
      <c r="BL1080" s="7"/>
      <c r="BM1080" s="2"/>
    </row>
    <row r="1081" spans="2:65" x14ac:dyDescent="0.25">
      <c r="B1081" s="14" t="s">
        <v>545</v>
      </c>
      <c r="C1081" s="14" t="s">
        <v>335</v>
      </c>
      <c r="D1081" s="2"/>
      <c r="E1081" s="2"/>
      <c r="F1081" s="2"/>
      <c r="G1081" s="2"/>
      <c r="H1081" s="4">
        <f t="shared" si="64"/>
        <v>0</v>
      </c>
      <c r="I1081" s="17"/>
      <c r="J1081" s="12">
        <v>0</v>
      </c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>
        <v>400000</v>
      </c>
      <c r="X1081" s="4"/>
      <c r="Y1081" s="4"/>
      <c r="Z1081" s="4">
        <f t="shared" si="65"/>
        <v>560437.35</v>
      </c>
      <c r="AA1081" s="12"/>
      <c r="AB1081" s="17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>
        <f t="shared" si="66"/>
        <v>78713</v>
      </c>
      <c r="AS1081" s="32"/>
      <c r="AT1081" s="33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>
        <f t="shared" si="67"/>
        <v>0</v>
      </c>
      <c r="BL1081" s="7"/>
      <c r="BM1081" s="2"/>
    </row>
    <row r="1082" spans="2:65" x14ac:dyDescent="0.25">
      <c r="B1082" s="14" t="s">
        <v>545</v>
      </c>
      <c r="C1082" s="14" t="s">
        <v>335</v>
      </c>
      <c r="D1082" s="2"/>
      <c r="E1082" s="2"/>
      <c r="F1082" s="2"/>
      <c r="G1082" s="2"/>
      <c r="H1082" s="4">
        <f t="shared" si="64"/>
        <v>0</v>
      </c>
      <c r="I1082" s="17"/>
      <c r="J1082" s="12">
        <v>0</v>
      </c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>
        <v>500000</v>
      </c>
      <c r="X1082" s="4"/>
      <c r="Y1082" s="4"/>
      <c r="Z1082" s="4">
        <f t="shared" si="65"/>
        <v>60437.349999999977</v>
      </c>
      <c r="AA1082" s="12"/>
      <c r="AB1082" s="17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>
        <f t="shared" si="66"/>
        <v>78713</v>
      </c>
      <c r="AS1082" s="32"/>
      <c r="AT1082" s="33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>
        <f t="shared" si="67"/>
        <v>0</v>
      </c>
      <c r="BL1082" s="7"/>
      <c r="BM1082" s="2"/>
    </row>
    <row r="1083" spans="2:65" x14ac:dyDescent="0.25">
      <c r="B1083" s="14" t="s">
        <v>545</v>
      </c>
      <c r="C1083" s="14" t="s">
        <v>466</v>
      </c>
      <c r="D1083" s="2"/>
      <c r="E1083" s="2"/>
      <c r="F1083" s="2"/>
      <c r="G1083" s="2"/>
      <c r="H1083" s="4">
        <f t="shared" si="64"/>
        <v>0</v>
      </c>
      <c r="I1083" s="17"/>
      <c r="J1083" s="12">
        <v>4000</v>
      </c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>
        <f t="shared" si="65"/>
        <v>56437.349999999977</v>
      </c>
      <c r="AA1083" s="12"/>
      <c r="AB1083" s="17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>
        <f t="shared" si="66"/>
        <v>78713</v>
      </c>
      <c r="AS1083" s="32"/>
      <c r="AT1083" s="33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>
        <f t="shared" si="67"/>
        <v>0</v>
      </c>
      <c r="BL1083" s="7"/>
      <c r="BM1083" s="2"/>
    </row>
    <row r="1084" spans="2:65" x14ac:dyDescent="0.25">
      <c r="B1084" s="14" t="s">
        <v>548</v>
      </c>
      <c r="C1084" s="14" t="s">
        <v>351</v>
      </c>
      <c r="D1084" s="2"/>
      <c r="E1084" s="2"/>
      <c r="F1084" s="2"/>
      <c r="G1084" s="2"/>
      <c r="H1084" s="4">
        <f t="shared" si="64"/>
        <v>0</v>
      </c>
      <c r="I1084" s="17">
        <v>0</v>
      </c>
      <c r="J1084" s="12"/>
      <c r="K1084" s="4"/>
      <c r="L1084" s="4"/>
      <c r="M1084" s="4">
        <v>1150</v>
      </c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>
        <f t="shared" si="65"/>
        <v>57587.349999999977</v>
      </c>
      <c r="AA1084" s="12"/>
      <c r="AB1084" s="17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>
        <f t="shared" si="66"/>
        <v>78713</v>
      </c>
      <c r="AS1084" s="32"/>
      <c r="AT1084" s="33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>
        <f t="shared" si="67"/>
        <v>0</v>
      </c>
      <c r="BL1084" s="7"/>
      <c r="BM1084" s="2"/>
    </row>
    <row r="1085" spans="2:65" x14ac:dyDescent="0.25">
      <c r="B1085" s="14" t="s">
        <v>548</v>
      </c>
      <c r="C1085" s="14" t="s">
        <v>351</v>
      </c>
      <c r="D1085" s="2"/>
      <c r="E1085" s="2"/>
      <c r="F1085" s="2"/>
      <c r="G1085" s="2"/>
      <c r="H1085" s="4">
        <f t="shared" si="64"/>
        <v>0</v>
      </c>
      <c r="I1085" s="17">
        <v>0</v>
      </c>
      <c r="J1085" s="12"/>
      <c r="K1085" s="4"/>
      <c r="L1085" s="4"/>
      <c r="M1085" s="4">
        <v>785</v>
      </c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>
        <f t="shared" si="65"/>
        <v>58372.349999999977</v>
      </c>
      <c r="AA1085" s="12"/>
      <c r="AB1085" s="17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>
        <f t="shared" si="66"/>
        <v>78713</v>
      </c>
      <c r="AS1085" s="32"/>
      <c r="AT1085" s="33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>
        <f t="shared" si="67"/>
        <v>0</v>
      </c>
      <c r="BL1085" s="7"/>
      <c r="BM1085" s="2"/>
    </row>
    <row r="1086" spans="2:65" x14ac:dyDescent="0.25">
      <c r="B1086" s="14" t="s">
        <v>549</v>
      </c>
      <c r="C1086" s="14" t="s">
        <v>351</v>
      </c>
      <c r="D1086" s="2"/>
      <c r="E1086" s="2"/>
      <c r="F1086" s="2"/>
      <c r="G1086" s="2"/>
      <c r="H1086" s="4">
        <f t="shared" si="64"/>
        <v>0</v>
      </c>
      <c r="I1086" s="17"/>
      <c r="J1086" s="12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>
        <f t="shared" si="65"/>
        <v>58372.349999999977</v>
      </c>
      <c r="AA1086" s="12">
        <v>0</v>
      </c>
      <c r="AB1086" s="17"/>
      <c r="AC1086" s="4"/>
      <c r="AD1086" s="4"/>
      <c r="AE1086" s="4">
        <v>5546</v>
      </c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>
        <f t="shared" si="66"/>
        <v>84259</v>
      </c>
      <c r="AS1086" s="32"/>
      <c r="AT1086" s="33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>
        <f t="shared" si="67"/>
        <v>0</v>
      </c>
      <c r="BL1086" s="7"/>
      <c r="BM1086" s="2"/>
    </row>
    <row r="1087" spans="2:65" x14ac:dyDescent="0.25">
      <c r="B1087" s="14" t="s">
        <v>550</v>
      </c>
      <c r="C1087" s="14" t="s">
        <v>1957</v>
      </c>
      <c r="D1087" s="2"/>
      <c r="E1087" s="2"/>
      <c r="F1087" s="2"/>
      <c r="G1087" s="2"/>
      <c r="H1087" s="4">
        <f t="shared" si="64"/>
        <v>0</v>
      </c>
      <c r="I1087" s="17"/>
      <c r="J1087" s="12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>
        <f t="shared" si="65"/>
        <v>58372.349999999977</v>
      </c>
      <c r="AA1087" s="12"/>
      <c r="AB1087" s="17">
        <v>6000</v>
      </c>
      <c r="AC1087" s="4">
        <v>6</v>
      </c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>
        <f t="shared" si="66"/>
        <v>78253</v>
      </c>
      <c r="AS1087" s="32"/>
      <c r="AT1087" s="33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>
        <f t="shared" si="67"/>
        <v>0</v>
      </c>
      <c r="BL1087" s="7">
        <v>6000</v>
      </c>
      <c r="BM1087" s="2"/>
    </row>
    <row r="1088" spans="2:65" x14ac:dyDescent="0.25">
      <c r="B1088" s="14" t="s">
        <v>552</v>
      </c>
      <c r="C1088" s="14" t="s">
        <v>351</v>
      </c>
      <c r="D1088" s="2"/>
      <c r="E1088" s="2"/>
      <c r="F1088" s="2"/>
      <c r="G1088" s="2"/>
      <c r="H1088" s="4">
        <f t="shared" si="64"/>
        <v>0</v>
      </c>
      <c r="I1088" s="17"/>
      <c r="J1088" s="12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>
        <f t="shared" si="65"/>
        <v>58372.349999999977</v>
      </c>
      <c r="AA1088" s="12">
        <v>0</v>
      </c>
      <c r="AB1088" s="17"/>
      <c r="AC1088" s="4"/>
      <c r="AD1088" s="4"/>
      <c r="AE1088" s="4">
        <v>3771</v>
      </c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>
        <f t="shared" si="66"/>
        <v>82024</v>
      </c>
      <c r="AS1088" s="32"/>
      <c r="AT1088" s="33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>
        <f t="shared" si="67"/>
        <v>0</v>
      </c>
      <c r="BL1088" s="7"/>
      <c r="BM1088" s="2"/>
    </row>
    <row r="1089" spans="2:65" x14ac:dyDescent="0.25">
      <c r="B1089" s="14" t="s">
        <v>553</v>
      </c>
      <c r="C1089" s="14" t="s">
        <v>554</v>
      </c>
      <c r="D1089" s="2"/>
      <c r="E1089" s="2"/>
      <c r="F1089" s="2"/>
      <c r="G1089" s="2"/>
      <c r="H1089" s="4">
        <f t="shared" si="64"/>
        <v>0</v>
      </c>
      <c r="I1089" s="17"/>
      <c r="J1089" s="12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>
        <f t="shared" si="65"/>
        <v>58372.349999999977</v>
      </c>
      <c r="AA1089" s="12"/>
      <c r="AB1089" s="17">
        <v>1500</v>
      </c>
      <c r="AC1089" s="4">
        <v>6</v>
      </c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>
        <f t="shared" si="66"/>
        <v>80518</v>
      </c>
      <c r="AS1089" s="32"/>
      <c r="AT1089" s="33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>
        <f t="shared" si="67"/>
        <v>0</v>
      </c>
      <c r="BL1089" s="7"/>
      <c r="BM1089" s="2"/>
    </row>
    <row r="1090" spans="2:65" x14ac:dyDescent="0.25">
      <c r="B1090" s="14" t="s">
        <v>553</v>
      </c>
      <c r="C1090" s="14" t="s">
        <v>555</v>
      </c>
      <c r="D1090" s="2"/>
      <c r="E1090" s="2"/>
      <c r="F1090" s="2"/>
      <c r="G1090" s="2"/>
      <c r="H1090" s="4">
        <f t="shared" si="64"/>
        <v>0</v>
      </c>
      <c r="I1090" s="17"/>
      <c r="J1090" s="12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>
        <f t="shared" si="65"/>
        <v>58372.349999999977</v>
      </c>
      <c r="AA1090" s="12"/>
      <c r="AB1090" s="17">
        <v>750</v>
      </c>
      <c r="AC1090" s="4">
        <v>6</v>
      </c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>
        <f t="shared" si="66"/>
        <v>79762</v>
      </c>
      <c r="AS1090" s="32"/>
      <c r="AT1090" s="33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>
        <f t="shared" si="67"/>
        <v>0</v>
      </c>
      <c r="BL1090" s="7"/>
      <c r="BM1090" s="2"/>
    </row>
    <row r="1091" spans="2:65" x14ac:dyDescent="0.25">
      <c r="B1091" s="14" t="s">
        <v>553</v>
      </c>
      <c r="C1091" s="14" t="s">
        <v>556</v>
      </c>
      <c r="D1091" s="2"/>
      <c r="E1091" s="2"/>
      <c r="F1091" s="2"/>
      <c r="G1091" s="2"/>
      <c r="H1091" s="4">
        <f t="shared" si="64"/>
        <v>0</v>
      </c>
      <c r="I1091" s="17"/>
      <c r="J1091" s="12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>
        <f t="shared" si="65"/>
        <v>58372.349999999977</v>
      </c>
      <c r="AA1091" s="12"/>
      <c r="AB1091" s="17">
        <v>1500</v>
      </c>
      <c r="AC1091" s="4">
        <v>6</v>
      </c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>
        <f t="shared" si="66"/>
        <v>78256</v>
      </c>
      <c r="AS1091" s="32"/>
      <c r="AT1091" s="33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>
        <f t="shared" si="67"/>
        <v>0</v>
      </c>
      <c r="BL1091" s="7"/>
      <c r="BM1091" s="2"/>
    </row>
    <row r="1092" spans="2:65" x14ac:dyDescent="0.25">
      <c r="B1092" s="14" t="s">
        <v>557</v>
      </c>
      <c r="C1092" s="14" t="s">
        <v>540</v>
      </c>
      <c r="D1092" s="2"/>
      <c r="E1092" s="2"/>
      <c r="F1092" s="2"/>
      <c r="G1092" s="2"/>
      <c r="H1092" s="4">
        <f t="shared" ref="H1092:H1155" si="68">H1091+D1092+E1092-G1092-F1092</f>
        <v>0</v>
      </c>
      <c r="I1092" s="17"/>
      <c r="J1092" s="12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>
        <f t="shared" ref="Z1092:Z1155" si="69">Z1091+(I1092+L1092+M1092+N1092+O1092+R1092+S1092+T1092+U1092+V1092)-(J1092+K1092+P1092+Q1092+W1092+X1092+Y1092)</f>
        <v>58372.349999999977</v>
      </c>
      <c r="AA1092" s="12"/>
      <c r="AB1092" s="17">
        <v>12500</v>
      </c>
      <c r="AC1092" s="4">
        <v>6</v>
      </c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>
        <f t="shared" ref="AR1092:AR1155" si="70">AR1091+(AA1092+AD1092+AE1092+AF1092+AG1092+AJ1092+AK1092+AL1092+AM1092+AN1092)-(AB1092+AC1092+AH1092+AI1092+AO1092+AP1092+AQ1092)</f>
        <v>65750</v>
      </c>
      <c r="AS1092" s="32"/>
      <c r="AT1092" s="33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>
        <f t="shared" ref="BJ1092:BJ1155" si="71">BJ1091+(AS1092+AV1092+AW1092+AX1092+AY1092+BB1092+BC1092+BD1092+BE1092+BF1092)-(AT1092+AU1092+AZ1092+BA1092+BG1092+BH1092+BI1092)</f>
        <v>0</v>
      </c>
      <c r="BL1092" s="7"/>
      <c r="BM1092" s="2"/>
    </row>
    <row r="1093" spans="2:65" x14ac:dyDescent="0.25">
      <c r="B1093" s="14" t="s">
        <v>557</v>
      </c>
      <c r="C1093" s="14" t="s">
        <v>541</v>
      </c>
      <c r="D1093" s="2"/>
      <c r="E1093" s="2"/>
      <c r="F1093" s="2"/>
      <c r="G1093" s="2"/>
      <c r="H1093" s="4">
        <f t="shared" si="68"/>
        <v>0</v>
      </c>
      <c r="I1093" s="17"/>
      <c r="J1093" s="12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>
        <f t="shared" si="69"/>
        <v>58372.349999999977</v>
      </c>
      <c r="AA1093" s="12">
        <v>12500</v>
      </c>
      <c r="AB1093" s="17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>
        <f t="shared" si="70"/>
        <v>78250</v>
      </c>
      <c r="AS1093" s="32"/>
      <c r="AT1093" s="33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>
        <f t="shared" si="71"/>
        <v>0</v>
      </c>
      <c r="BL1093" s="7"/>
      <c r="BM1093" s="2"/>
    </row>
    <row r="1094" spans="2:65" x14ac:dyDescent="0.25">
      <c r="B1094" s="14" t="s">
        <v>558</v>
      </c>
      <c r="C1094" s="14" t="s">
        <v>1956</v>
      </c>
      <c r="D1094" s="2"/>
      <c r="E1094" s="2"/>
      <c r="F1094" s="2"/>
      <c r="G1094" s="2"/>
      <c r="H1094" s="4">
        <f t="shared" si="68"/>
        <v>0</v>
      </c>
      <c r="I1094" s="17"/>
      <c r="J1094" s="12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>
        <f t="shared" si="69"/>
        <v>58372.349999999977</v>
      </c>
      <c r="AA1094" s="12"/>
      <c r="AB1094" s="17">
        <v>16500</v>
      </c>
      <c r="AC1094" s="4">
        <v>6</v>
      </c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>
        <f t="shared" si="70"/>
        <v>61744</v>
      </c>
      <c r="AS1094" s="32"/>
      <c r="AT1094" s="33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>
        <f t="shared" si="71"/>
        <v>0</v>
      </c>
      <c r="BL1094" s="7">
        <v>16500</v>
      </c>
      <c r="BM1094" s="2"/>
    </row>
    <row r="1095" spans="2:65" x14ac:dyDescent="0.25">
      <c r="B1095" s="14" t="s">
        <v>558</v>
      </c>
      <c r="C1095" s="14" t="s">
        <v>301</v>
      </c>
      <c r="D1095" s="2"/>
      <c r="E1095" s="2"/>
      <c r="F1095" s="2"/>
      <c r="G1095" s="2"/>
      <c r="H1095" s="4">
        <f t="shared" si="68"/>
        <v>0</v>
      </c>
      <c r="I1095" s="17"/>
      <c r="J1095" s="12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>
        <f t="shared" si="69"/>
        <v>58372.349999999977</v>
      </c>
      <c r="AA1095" s="12"/>
      <c r="AB1095" s="17">
        <v>12500</v>
      </c>
      <c r="AC1095" s="4">
        <v>6</v>
      </c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>
        <f t="shared" si="70"/>
        <v>49238</v>
      </c>
      <c r="AS1095" s="32"/>
      <c r="AT1095" s="33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>
        <f t="shared" si="71"/>
        <v>0</v>
      </c>
      <c r="BL1095" s="7">
        <v>12500</v>
      </c>
      <c r="BM1095" s="2"/>
    </row>
    <row r="1096" spans="2:65" x14ac:dyDescent="0.25">
      <c r="B1096" s="14" t="s">
        <v>561</v>
      </c>
      <c r="C1096" s="14" t="s">
        <v>1344</v>
      </c>
      <c r="D1096" s="2"/>
      <c r="E1096" s="2"/>
      <c r="F1096" s="2"/>
      <c r="G1096" s="2"/>
      <c r="H1096" s="4">
        <f t="shared" si="68"/>
        <v>0</v>
      </c>
      <c r="I1096" s="17"/>
      <c r="J1096" s="12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>
        <f t="shared" si="69"/>
        <v>58372.349999999977</v>
      </c>
      <c r="AA1096" s="12"/>
      <c r="AB1096" s="17">
        <v>10000</v>
      </c>
      <c r="AC1096" s="4">
        <v>6</v>
      </c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>
        <f t="shared" si="70"/>
        <v>39232</v>
      </c>
      <c r="AS1096" s="32"/>
      <c r="AT1096" s="33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>
        <f t="shared" si="71"/>
        <v>0</v>
      </c>
      <c r="BL1096" s="7">
        <v>10000</v>
      </c>
      <c r="BM1096" s="2"/>
    </row>
    <row r="1097" spans="2:65" x14ac:dyDescent="0.25">
      <c r="B1097" s="14" t="s">
        <v>561</v>
      </c>
      <c r="C1097" s="14" t="s">
        <v>1761</v>
      </c>
      <c r="D1097" s="2"/>
      <c r="E1097" s="2"/>
      <c r="F1097" s="2"/>
      <c r="G1097" s="2"/>
      <c r="H1097" s="4">
        <f t="shared" si="68"/>
        <v>0</v>
      </c>
      <c r="I1097" s="17"/>
      <c r="J1097" s="12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>
        <f t="shared" si="69"/>
        <v>58372.349999999977</v>
      </c>
      <c r="AA1097" s="12"/>
      <c r="AB1097" s="17">
        <v>5000</v>
      </c>
      <c r="AC1097" s="4">
        <v>6</v>
      </c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>
        <f t="shared" si="70"/>
        <v>34226</v>
      </c>
      <c r="AS1097" s="32"/>
      <c r="AT1097" s="33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>
        <f t="shared" si="71"/>
        <v>0</v>
      </c>
      <c r="BL1097" s="7">
        <v>5000</v>
      </c>
      <c r="BM1097" s="2"/>
    </row>
    <row r="1098" spans="2:65" x14ac:dyDescent="0.25">
      <c r="B1098" s="14" t="s">
        <v>561</v>
      </c>
      <c r="C1098" s="14" t="s">
        <v>518</v>
      </c>
      <c r="D1098" s="2"/>
      <c r="E1098" s="2"/>
      <c r="F1098" s="2"/>
      <c r="G1098" s="2"/>
      <c r="H1098" s="4">
        <f t="shared" si="68"/>
        <v>0</v>
      </c>
      <c r="I1098" s="17"/>
      <c r="J1098" s="12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>
        <f t="shared" si="69"/>
        <v>58372.349999999977</v>
      </c>
      <c r="AA1098" s="12">
        <v>250</v>
      </c>
      <c r="AB1098" s="17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>
        <f t="shared" si="70"/>
        <v>34476</v>
      </c>
      <c r="AS1098" s="32"/>
      <c r="AT1098" s="33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>
        <f t="shared" si="71"/>
        <v>0</v>
      </c>
      <c r="BL1098" s="7"/>
      <c r="BM1098" s="2"/>
    </row>
    <row r="1099" spans="2:65" x14ac:dyDescent="0.25">
      <c r="B1099" s="14" t="s">
        <v>561</v>
      </c>
      <c r="C1099" s="14" t="s">
        <v>524</v>
      </c>
      <c r="D1099" s="2"/>
      <c r="E1099" s="2"/>
      <c r="F1099" s="2"/>
      <c r="G1099" s="2"/>
      <c r="H1099" s="4">
        <f t="shared" si="68"/>
        <v>0</v>
      </c>
      <c r="I1099" s="17"/>
      <c r="J1099" s="12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>
        <f t="shared" si="69"/>
        <v>58372.349999999977</v>
      </c>
      <c r="AA1099" s="12">
        <v>500</v>
      </c>
      <c r="AB1099" s="17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>
        <f t="shared" si="70"/>
        <v>34976</v>
      </c>
      <c r="AS1099" s="32"/>
      <c r="AT1099" s="33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>
        <f t="shared" si="71"/>
        <v>0</v>
      </c>
      <c r="BL1099" s="7"/>
      <c r="BM1099" s="2"/>
    </row>
    <row r="1100" spans="2:65" x14ac:dyDescent="0.25">
      <c r="B1100" s="14" t="s">
        <v>561</v>
      </c>
      <c r="C1100" s="14" t="s">
        <v>518</v>
      </c>
      <c r="D1100" s="2"/>
      <c r="E1100" s="2"/>
      <c r="F1100" s="2"/>
      <c r="G1100" s="2"/>
      <c r="H1100" s="4">
        <f t="shared" si="68"/>
        <v>0</v>
      </c>
      <c r="I1100" s="17"/>
      <c r="J1100" s="12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>
        <f t="shared" si="69"/>
        <v>58372.349999999977</v>
      </c>
      <c r="AA1100" s="12">
        <v>250</v>
      </c>
      <c r="AB1100" s="17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>
        <f t="shared" si="70"/>
        <v>35226</v>
      </c>
      <c r="AS1100" s="32"/>
      <c r="AT1100" s="33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>
        <f t="shared" si="71"/>
        <v>0</v>
      </c>
      <c r="BL1100" s="7"/>
      <c r="BM1100" s="2"/>
    </row>
    <row r="1101" spans="2:65" x14ac:dyDescent="0.25">
      <c r="B1101" s="14" t="s">
        <v>561</v>
      </c>
      <c r="C1101" s="14" t="s">
        <v>524</v>
      </c>
      <c r="D1101" s="2"/>
      <c r="E1101" s="2"/>
      <c r="F1101" s="2"/>
      <c r="G1101" s="2"/>
      <c r="H1101" s="4">
        <f t="shared" si="68"/>
        <v>0</v>
      </c>
      <c r="I1101" s="17"/>
      <c r="J1101" s="12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>
        <f t="shared" si="69"/>
        <v>58372.349999999977</v>
      </c>
      <c r="AA1101" s="12">
        <v>250</v>
      </c>
      <c r="AB1101" s="17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>
        <f t="shared" si="70"/>
        <v>35476</v>
      </c>
      <c r="AS1101" s="32"/>
      <c r="AT1101" s="33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>
        <f t="shared" si="71"/>
        <v>0</v>
      </c>
      <c r="BL1101" s="7"/>
      <c r="BM1101" s="2"/>
    </row>
    <row r="1102" spans="2:65" x14ac:dyDescent="0.25">
      <c r="B1102" s="14" t="s">
        <v>564</v>
      </c>
      <c r="C1102" s="14" t="s">
        <v>565</v>
      </c>
      <c r="D1102" s="2"/>
      <c r="E1102" s="2"/>
      <c r="F1102" s="2"/>
      <c r="G1102" s="2"/>
      <c r="H1102" s="4">
        <f t="shared" si="68"/>
        <v>0</v>
      </c>
      <c r="I1102" s="17"/>
      <c r="J1102" s="12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>
        <f t="shared" si="69"/>
        <v>58372.349999999977</v>
      </c>
      <c r="AA1102" s="12"/>
      <c r="AB1102" s="17">
        <v>1000</v>
      </c>
      <c r="AC1102" s="4">
        <v>6</v>
      </c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>
        <f t="shared" si="70"/>
        <v>34470</v>
      </c>
      <c r="AS1102" s="32"/>
      <c r="AT1102" s="33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>
        <f t="shared" si="71"/>
        <v>0</v>
      </c>
      <c r="BL1102" s="7">
        <v>1000</v>
      </c>
      <c r="BM1102" s="2"/>
    </row>
    <row r="1103" spans="2:65" x14ac:dyDescent="0.25">
      <c r="B1103" s="14" t="s">
        <v>566</v>
      </c>
      <c r="C1103" s="14" t="s">
        <v>530</v>
      </c>
      <c r="D1103" s="2"/>
      <c r="E1103" s="2"/>
      <c r="F1103" s="2"/>
      <c r="G1103" s="2"/>
      <c r="H1103" s="4">
        <f t="shared" si="68"/>
        <v>0</v>
      </c>
      <c r="I1103" s="17"/>
      <c r="J1103" s="12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>
        <f t="shared" si="69"/>
        <v>58372.349999999977</v>
      </c>
      <c r="AA1103" s="12"/>
      <c r="AB1103" s="17">
        <v>21700</v>
      </c>
      <c r="AC1103" s="4">
        <v>6</v>
      </c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>
        <f t="shared" si="70"/>
        <v>12764</v>
      </c>
      <c r="AS1103" s="32"/>
      <c r="AT1103" s="33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>
        <f t="shared" si="71"/>
        <v>0</v>
      </c>
      <c r="BL1103" s="7"/>
      <c r="BM1103" s="2"/>
    </row>
    <row r="1104" spans="2:65" x14ac:dyDescent="0.25">
      <c r="B1104" s="14" t="s">
        <v>567</v>
      </c>
      <c r="C1104" s="14" t="s">
        <v>1779</v>
      </c>
      <c r="D1104" s="2"/>
      <c r="E1104" s="2"/>
      <c r="F1104" s="2"/>
      <c r="G1104" s="2"/>
      <c r="H1104" s="4">
        <f t="shared" si="68"/>
        <v>0</v>
      </c>
      <c r="I1104" s="17"/>
      <c r="J1104" s="12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>
        <f t="shared" si="69"/>
        <v>58372.349999999977</v>
      </c>
      <c r="AA1104" s="12">
        <v>50000</v>
      </c>
      <c r="AB1104" s="17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>
        <f t="shared" si="70"/>
        <v>62764</v>
      </c>
      <c r="AS1104" s="32"/>
      <c r="AT1104" s="33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>
        <f t="shared" si="71"/>
        <v>0</v>
      </c>
      <c r="BL1104" s="7"/>
      <c r="BM1104" s="2"/>
    </row>
    <row r="1105" spans="2:65" x14ac:dyDescent="0.25">
      <c r="B1105" s="14" t="s">
        <v>567</v>
      </c>
      <c r="C1105" s="14" t="s">
        <v>456</v>
      </c>
      <c r="D1105" s="2"/>
      <c r="E1105" s="2"/>
      <c r="F1105" s="2"/>
      <c r="G1105" s="2"/>
      <c r="H1105" s="4">
        <f t="shared" si="68"/>
        <v>0</v>
      </c>
      <c r="I1105" s="17">
        <v>15000</v>
      </c>
      <c r="J1105" s="12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>
        <f t="shared" si="69"/>
        <v>73372.349999999977</v>
      </c>
      <c r="AA1105" s="12"/>
      <c r="AB1105" s="17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>
        <f t="shared" si="70"/>
        <v>62764</v>
      </c>
      <c r="AS1105" s="32"/>
      <c r="AT1105" s="33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>
        <f t="shared" si="71"/>
        <v>0</v>
      </c>
      <c r="BL1105" s="7"/>
      <c r="BM1105" s="2"/>
    </row>
    <row r="1106" spans="2:65" x14ac:dyDescent="0.25">
      <c r="B1106" s="14" t="s">
        <v>568</v>
      </c>
      <c r="C1106" s="14" t="s">
        <v>351</v>
      </c>
      <c r="D1106" s="2"/>
      <c r="E1106" s="2"/>
      <c r="F1106" s="2"/>
      <c r="G1106" s="2"/>
      <c r="H1106" s="4">
        <f t="shared" si="68"/>
        <v>0</v>
      </c>
      <c r="I1106" s="17"/>
      <c r="J1106" s="12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>
        <f t="shared" si="69"/>
        <v>73372.349999999977</v>
      </c>
      <c r="AA1106" s="12">
        <v>982</v>
      </c>
      <c r="AB1106" s="17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>
        <f t="shared" si="70"/>
        <v>63746</v>
      </c>
      <c r="AS1106" s="32"/>
      <c r="AT1106" s="33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>
        <f t="shared" si="71"/>
        <v>0</v>
      </c>
      <c r="BL1106" s="7"/>
      <c r="BM1106" s="2"/>
    </row>
    <row r="1107" spans="2:65" x14ac:dyDescent="0.25">
      <c r="B1107" s="14" t="s">
        <v>569</v>
      </c>
      <c r="C1107" s="14" t="s">
        <v>351</v>
      </c>
      <c r="D1107" s="2"/>
      <c r="E1107" s="2"/>
      <c r="F1107" s="2"/>
      <c r="G1107" s="2"/>
      <c r="H1107" s="4">
        <f t="shared" si="68"/>
        <v>0</v>
      </c>
      <c r="I1107" s="17">
        <v>0</v>
      </c>
      <c r="J1107" s="12"/>
      <c r="K1107" s="4"/>
      <c r="L1107" s="4"/>
      <c r="M1107" s="4">
        <v>785</v>
      </c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>
        <f t="shared" si="69"/>
        <v>74157.349999999977</v>
      </c>
      <c r="AA1107" s="12"/>
      <c r="AB1107" s="17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>
        <f t="shared" si="70"/>
        <v>63746</v>
      </c>
      <c r="AS1107" s="32"/>
      <c r="AT1107" s="33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>
        <f t="shared" si="71"/>
        <v>0</v>
      </c>
      <c r="BL1107" s="7"/>
      <c r="BM1107" s="2"/>
    </row>
    <row r="1108" spans="2:65" x14ac:dyDescent="0.25">
      <c r="B1108" s="14" t="s">
        <v>570</v>
      </c>
      <c r="C1108" s="14" t="s">
        <v>308</v>
      </c>
      <c r="D1108" s="2"/>
      <c r="E1108" s="2"/>
      <c r="F1108" s="2"/>
      <c r="G1108" s="2"/>
      <c r="H1108" s="4">
        <f t="shared" si="68"/>
        <v>0</v>
      </c>
      <c r="I1108" s="17"/>
      <c r="J1108" s="12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>
        <f t="shared" si="69"/>
        <v>74157.349999999977</v>
      </c>
      <c r="AA1108" s="12"/>
      <c r="AB1108" s="17">
        <v>25000</v>
      </c>
      <c r="AC1108" s="4">
        <v>6</v>
      </c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>
        <f t="shared" si="70"/>
        <v>38740</v>
      </c>
      <c r="AS1108" s="32"/>
      <c r="AT1108" s="33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>
        <f t="shared" si="71"/>
        <v>0</v>
      </c>
      <c r="BL1108" s="7">
        <v>25000</v>
      </c>
      <c r="BM1108" s="2">
        <v>25000</v>
      </c>
    </row>
    <row r="1109" spans="2:65" x14ac:dyDescent="0.25">
      <c r="B1109" s="14" t="s">
        <v>570</v>
      </c>
      <c r="C1109" s="14" t="s">
        <v>308</v>
      </c>
      <c r="D1109" s="2"/>
      <c r="E1109" s="2"/>
      <c r="F1109" s="2"/>
      <c r="G1109" s="2"/>
      <c r="H1109" s="4">
        <f t="shared" si="68"/>
        <v>0</v>
      </c>
      <c r="I1109" s="17"/>
      <c r="J1109" s="12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>
        <f t="shared" si="69"/>
        <v>74157.349999999977</v>
      </c>
      <c r="AA1109" s="12"/>
      <c r="AB1109" s="17">
        <v>25000</v>
      </c>
      <c r="AC1109" s="4">
        <v>6</v>
      </c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>
        <f t="shared" si="70"/>
        <v>13734</v>
      </c>
      <c r="AS1109" s="32"/>
      <c r="AT1109" s="33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>
        <f t="shared" si="71"/>
        <v>0</v>
      </c>
      <c r="BL1109" s="7">
        <v>25000</v>
      </c>
      <c r="BM1109" s="2">
        <v>25000</v>
      </c>
    </row>
    <row r="1110" spans="2:65" x14ac:dyDescent="0.25">
      <c r="B1110" s="28" t="s">
        <v>572</v>
      </c>
      <c r="C1110" s="28" t="s">
        <v>573</v>
      </c>
      <c r="D1110" s="2"/>
      <c r="E1110" s="2"/>
      <c r="F1110" s="2"/>
      <c r="G1110" s="2"/>
      <c r="H1110" s="4">
        <f t="shared" si="68"/>
        <v>0</v>
      </c>
      <c r="I1110" s="2"/>
      <c r="J1110" s="2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>
        <f t="shared" si="69"/>
        <v>74157.349999999977</v>
      </c>
      <c r="AA1110" s="2"/>
      <c r="AB1110" s="17">
        <v>750</v>
      </c>
      <c r="AC1110" s="4">
        <v>6</v>
      </c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>
        <f t="shared" si="70"/>
        <v>12978</v>
      </c>
      <c r="AS1110" s="32"/>
      <c r="AT1110" s="33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>
        <f t="shared" si="71"/>
        <v>0</v>
      </c>
      <c r="BL1110" s="7"/>
      <c r="BM1110" s="2"/>
    </row>
    <row r="1111" spans="2:65" x14ac:dyDescent="0.25">
      <c r="B1111" s="28" t="s">
        <v>574</v>
      </c>
      <c r="C1111" s="28" t="s">
        <v>575</v>
      </c>
      <c r="D1111" s="2"/>
      <c r="E1111" s="2"/>
      <c r="F1111" s="2"/>
      <c r="G1111" s="2"/>
      <c r="H1111" s="4">
        <f t="shared" si="68"/>
        <v>0</v>
      </c>
      <c r="I1111" s="2"/>
      <c r="J1111" s="2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>
        <f t="shared" si="69"/>
        <v>74157.349999999977</v>
      </c>
      <c r="AA1111" s="2"/>
      <c r="AB1111" s="17">
        <v>500</v>
      </c>
      <c r="AC1111" s="4">
        <v>6</v>
      </c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>
        <f t="shared" si="70"/>
        <v>12472</v>
      </c>
      <c r="AS1111" s="32"/>
      <c r="AT1111" s="33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>
        <f t="shared" si="71"/>
        <v>0</v>
      </c>
      <c r="BL1111" s="7"/>
      <c r="BM1111" s="2"/>
    </row>
    <row r="1112" spans="2:65" x14ac:dyDescent="0.25">
      <c r="B1112" s="28" t="s">
        <v>576</v>
      </c>
      <c r="C1112" s="28" t="s">
        <v>518</v>
      </c>
      <c r="D1112" s="2"/>
      <c r="E1112" s="2"/>
      <c r="F1112" s="2"/>
      <c r="G1112" s="2"/>
      <c r="H1112" s="4">
        <f t="shared" si="68"/>
        <v>0</v>
      </c>
      <c r="I1112" s="2"/>
      <c r="J1112" s="2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>
        <f t="shared" si="69"/>
        <v>74157.349999999977</v>
      </c>
      <c r="AA1112" s="2">
        <v>250</v>
      </c>
      <c r="AB1112" s="17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>
        <f t="shared" si="70"/>
        <v>12722</v>
      </c>
      <c r="AS1112" s="32"/>
      <c r="AT1112" s="33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>
        <f t="shared" si="71"/>
        <v>0</v>
      </c>
      <c r="BL1112" s="7"/>
      <c r="BM1112" s="2"/>
    </row>
    <row r="1113" spans="2:65" x14ac:dyDescent="0.25">
      <c r="B1113" s="28" t="s">
        <v>576</v>
      </c>
      <c r="C1113" s="28" t="s">
        <v>518</v>
      </c>
      <c r="D1113" s="2"/>
      <c r="E1113" s="2"/>
      <c r="F1113" s="2"/>
      <c r="G1113" s="2"/>
      <c r="H1113" s="4">
        <f t="shared" si="68"/>
        <v>0</v>
      </c>
      <c r="I1113" s="2"/>
      <c r="J1113" s="2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>
        <f t="shared" si="69"/>
        <v>74157.349999999977</v>
      </c>
      <c r="AA1113" s="2">
        <v>250</v>
      </c>
      <c r="AB1113" s="17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>
        <f t="shared" si="70"/>
        <v>12972</v>
      </c>
      <c r="AS1113" s="32"/>
      <c r="AT1113" s="33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>
        <f t="shared" si="71"/>
        <v>0</v>
      </c>
      <c r="BL1113" s="7"/>
      <c r="BM1113" s="2"/>
    </row>
    <row r="1114" spans="2:65" x14ac:dyDescent="0.25">
      <c r="B1114" s="28" t="s">
        <v>577</v>
      </c>
      <c r="C1114" s="28" t="s">
        <v>458</v>
      </c>
      <c r="D1114" s="2"/>
      <c r="E1114" s="2"/>
      <c r="F1114" s="2"/>
      <c r="G1114" s="2"/>
      <c r="H1114" s="4">
        <f t="shared" si="68"/>
        <v>0</v>
      </c>
      <c r="I1114" s="2"/>
      <c r="J1114" s="2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>
        <f t="shared" si="69"/>
        <v>74157.349999999977</v>
      </c>
      <c r="AA1114" s="2">
        <v>10300</v>
      </c>
      <c r="AB1114" s="17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>
        <f t="shared" si="70"/>
        <v>23272</v>
      </c>
      <c r="AS1114" s="32"/>
      <c r="AT1114" s="33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>
        <f t="shared" si="71"/>
        <v>0</v>
      </c>
      <c r="BL1114" s="7"/>
      <c r="BM1114" s="2"/>
    </row>
    <row r="1115" spans="2:65" x14ac:dyDescent="0.25">
      <c r="B1115" s="28" t="s">
        <v>577</v>
      </c>
      <c r="C1115" s="28" t="s">
        <v>456</v>
      </c>
      <c r="D1115" s="2"/>
      <c r="E1115" s="2"/>
      <c r="F1115" s="2"/>
      <c r="G1115" s="2"/>
      <c r="H1115" s="4">
        <f t="shared" si="68"/>
        <v>0</v>
      </c>
      <c r="I1115" s="2"/>
      <c r="J1115" s="2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>
        <f t="shared" si="69"/>
        <v>74157.349999999977</v>
      </c>
      <c r="AA1115" s="2">
        <v>10300</v>
      </c>
      <c r="AB1115" s="17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>
        <f t="shared" si="70"/>
        <v>33572</v>
      </c>
      <c r="AS1115" s="32"/>
      <c r="AT1115" s="33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>
        <f t="shared" si="71"/>
        <v>0</v>
      </c>
      <c r="BL1115" s="7"/>
      <c r="BM1115" s="2"/>
    </row>
    <row r="1116" spans="2:65" x14ac:dyDescent="0.25">
      <c r="B1116" s="28" t="s">
        <v>578</v>
      </c>
      <c r="C1116" s="28" t="s">
        <v>1779</v>
      </c>
      <c r="D1116" s="2"/>
      <c r="E1116" s="2"/>
      <c r="F1116" s="2"/>
      <c r="G1116" s="2"/>
      <c r="H1116" s="4">
        <f t="shared" si="68"/>
        <v>0</v>
      </c>
      <c r="I1116" s="2"/>
      <c r="J1116" s="2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>
        <f t="shared" si="69"/>
        <v>74157.349999999977</v>
      </c>
      <c r="AA1116" s="2">
        <v>61000</v>
      </c>
      <c r="AB1116" s="17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>
        <f t="shared" si="70"/>
        <v>94572</v>
      </c>
      <c r="AS1116" s="32"/>
      <c r="AT1116" s="33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>
        <f t="shared" si="71"/>
        <v>0</v>
      </c>
      <c r="BL1116" s="7"/>
      <c r="BM1116" s="2"/>
    </row>
    <row r="1117" spans="2:65" x14ac:dyDescent="0.25">
      <c r="B1117" s="28" t="s">
        <v>578</v>
      </c>
      <c r="C1117" s="28" t="s">
        <v>351</v>
      </c>
      <c r="D1117" s="2"/>
      <c r="E1117" s="2"/>
      <c r="F1117" s="2"/>
      <c r="G1117" s="2"/>
      <c r="H1117" s="4">
        <f t="shared" si="68"/>
        <v>0</v>
      </c>
      <c r="I1117" s="2">
        <v>0</v>
      </c>
      <c r="J1117" s="2"/>
      <c r="K1117" s="4"/>
      <c r="L1117" s="4"/>
      <c r="M1117" s="4">
        <v>785</v>
      </c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>
        <f t="shared" si="69"/>
        <v>74942.349999999977</v>
      </c>
      <c r="AA1117" s="2"/>
      <c r="AB1117" s="17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>
        <f t="shared" si="70"/>
        <v>94572</v>
      </c>
      <c r="AS1117" s="32"/>
      <c r="AT1117" s="33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>
        <f t="shared" si="71"/>
        <v>0</v>
      </c>
      <c r="BL1117" s="7"/>
      <c r="BM1117" s="2"/>
    </row>
    <row r="1118" spans="2:65" x14ac:dyDescent="0.25">
      <c r="B1118" s="28" t="s">
        <v>579</v>
      </c>
      <c r="C1118" s="28" t="s">
        <v>150</v>
      </c>
      <c r="D1118" s="2"/>
      <c r="E1118" s="2"/>
      <c r="F1118" s="2"/>
      <c r="G1118" s="2"/>
      <c r="H1118" s="4">
        <f t="shared" si="68"/>
        <v>0</v>
      </c>
      <c r="I1118" s="2"/>
      <c r="J1118" s="2">
        <v>0</v>
      </c>
      <c r="K1118" s="4"/>
      <c r="L1118" s="4"/>
      <c r="M1118" s="4"/>
      <c r="N1118" s="4"/>
      <c r="O1118" s="4"/>
      <c r="P1118" s="4"/>
      <c r="Q1118" s="4"/>
      <c r="R1118" s="4">
        <v>-70000</v>
      </c>
      <c r="S1118" s="4"/>
      <c r="T1118" s="4"/>
      <c r="U1118" s="4"/>
      <c r="V1118" s="4"/>
      <c r="W1118" s="4"/>
      <c r="X1118" s="4"/>
      <c r="Y1118" s="4"/>
      <c r="Z1118" s="4">
        <f t="shared" si="69"/>
        <v>4942.3499999999767</v>
      </c>
      <c r="AA1118" s="2">
        <v>0</v>
      </c>
      <c r="AB1118" s="17"/>
      <c r="AC1118" s="4"/>
      <c r="AD1118" s="4"/>
      <c r="AE1118" s="4"/>
      <c r="AF1118" s="4"/>
      <c r="AG1118" s="4"/>
      <c r="AH1118" s="4"/>
      <c r="AI1118" s="4"/>
      <c r="AJ1118" s="4">
        <v>70000</v>
      </c>
      <c r="AK1118" s="4"/>
      <c r="AL1118" s="4"/>
      <c r="AM1118" s="4"/>
      <c r="AN1118" s="4"/>
      <c r="AO1118" s="4"/>
      <c r="AP1118" s="4"/>
      <c r="AQ1118" s="4"/>
      <c r="AR1118" s="4">
        <f t="shared" si="70"/>
        <v>164572</v>
      </c>
      <c r="AS1118" s="32"/>
      <c r="AT1118" s="33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>
        <f t="shared" si="71"/>
        <v>0</v>
      </c>
      <c r="BL1118" s="7"/>
      <c r="BM1118" s="2"/>
    </row>
    <row r="1119" spans="2:65" x14ac:dyDescent="0.25">
      <c r="B1119" s="28" t="s">
        <v>580</v>
      </c>
      <c r="C1119" s="28" t="s">
        <v>332</v>
      </c>
      <c r="D1119" s="2"/>
      <c r="E1119" s="2"/>
      <c r="F1119" s="2"/>
      <c r="G1119" s="2"/>
      <c r="H1119" s="4">
        <f t="shared" si="68"/>
        <v>0</v>
      </c>
      <c r="I1119" s="2"/>
      <c r="J1119" s="2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>
        <f t="shared" si="69"/>
        <v>4942.3499999999767</v>
      </c>
      <c r="AA1119" s="2"/>
      <c r="AB1119" s="17">
        <v>0</v>
      </c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>
        <v>150000</v>
      </c>
      <c r="AP1119" s="4"/>
      <c r="AQ1119" s="4"/>
      <c r="AR1119" s="4">
        <f t="shared" si="70"/>
        <v>14572</v>
      </c>
      <c r="AS1119" s="32"/>
      <c r="AT1119" s="33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>
        <f t="shared" si="71"/>
        <v>0</v>
      </c>
      <c r="BL1119" s="7"/>
      <c r="BM1119" s="2"/>
    </row>
    <row r="1120" spans="2:65" x14ac:dyDescent="0.25">
      <c r="B1120" s="28" t="s">
        <v>581</v>
      </c>
      <c r="C1120" s="28" t="s">
        <v>351</v>
      </c>
      <c r="D1120" s="2"/>
      <c r="E1120" s="2"/>
      <c r="F1120" s="2"/>
      <c r="G1120" s="2"/>
      <c r="H1120" s="4">
        <f t="shared" si="68"/>
        <v>0</v>
      </c>
      <c r="I1120" s="2">
        <v>0</v>
      </c>
      <c r="J1120" s="2"/>
      <c r="K1120" s="4"/>
      <c r="L1120" s="4"/>
      <c r="M1120" s="4">
        <v>1150</v>
      </c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>
        <f t="shared" si="69"/>
        <v>6092.3499999999767</v>
      </c>
      <c r="AA1120" s="2"/>
      <c r="AB1120" s="17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>
        <f t="shared" si="70"/>
        <v>14572</v>
      </c>
      <c r="AS1120" s="32"/>
      <c r="AT1120" s="33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>
        <f t="shared" si="71"/>
        <v>0</v>
      </c>
      <c r="BL1120" s="7"/>
      <c r="BM1120" s="2"/>
    </row>
    <row r="1121" spans="2:65" x14ac:dyDescent="0.25">
      <c r="B1121" s="28" t="s">
        <v>581</v>
      </c>
      <c r="C1121" s="28" t="s">
        <v>351</v>
      </c>
      <c r="D1121" s="2"/>
      <c r="E1121" s="2"/>
      <c r="F1121" s="2"/>
      <c r="G1121" s="2"/>
      <c r="H1121" s="4">
        <f t="shared" si="68"/>
        <v>0</v>
      </c>
      <c r="I1121" s="2">
        <v>0</v>
      </c>
      <c r="J1121" s="2"/>
      <c r="K1121" s="4"/>
      <c r="L1121" s="4"/>
      <c r="M1121" s="4">
        <v>785</v>
      </c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>
        <f t="shared" si="69"/>
        <v>6877.3499999999767</v>
      </c>
      <c r="AA1121" s="2"/>
      <c r="AB1121" s="17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>
        <f t="shared" si="70"/>
        <v>14572</v>
      </c>
      <c r="AS1121" s="32"/>
      <c r="AT1121" s="33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>
        <f t="shared" si="71"/>
        <v>0</v>
      </c>
      <c r="BL1121" s="7"/>
      <c r="BM1121" s="2"/>
    </row>
    <row r="1122" spans="2:65" x14ac:dyDescent="0.25">
      <c r="B1122" s="28" t="s">
        <v>581</v>
      </c>
      <c r="C1122" s="28" t="s">
        <v>351</v>
      </c>
      <c r="D1122" s="2"/>
      <c r="E1122" s="2"/>
      <c r="F1122" s="2"/>
      <c r="G1122" s="2"/>
      <c r="H1122" s="4">
        <f t="shared" si="68"/>
        <v>0</v>
      </c>
      <c r="I1122" s="2"/>
      <c r="J1122" s="2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>
        <f t="shared" si="69"/>
        <v>6877.3499999999767</v>
      </c>
      <c r="AA1122" s="2">
        <v>0</v>
      </c>
      <c r="AB1122" s="17"/>
      <c r="AC1122" s="4"/>
      <c r="AD1122" s="4"/>
      <c r="AE1122" s="4">
        <v>6422</v>
      </c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>
        <f t="shared" si="70"/>
        <v>20994</v>
      </c>
      <c r="AS1122" s="32"/>
      <c r="AT1122" s="33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>
        <f t="shared" si="71"/>
        <v>0</v>
      </c>
      <c r="BL1122" s="7"/>
      <c r="BM1122" s="2"/>
    </row>
    <row r="1123" spans="2:65" x14ac:dyDescent="0.25">
      <c r="B1123" s="28" t="s">
        <v>582</v>
      </c>
      <c r="C1123" s="28" t="s">
        <v>232</v>
      </c>
      <c r="D1123" s="2"/>
      <c r="E1123" s="2"/>
      <c r="F1123" s="2"/>
      <c r="G1123" s="2"/>
      <c r="H1123" s="4">
        <f t="shared" si="68"/>
        <v>0</v>
      </c>
      <c r="I1123" s="2">
        <v>0</v>
      </c>
      <c r="J1123" s="2"/>
      <c r="K1123" s="4"/>
      <c r="L1123" s="4">
        <v>1603</v>
      </c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>
        <f t="shared" si="69"/>
        <v>8480.3499999999767</v>
      </c>
      <c r="AA1123" s="2"/>
      <c r="AB1123" s="17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>
        <f t="shared" si="70"/>
        <v>20994</v>
      </c>
      <c r="AS1123" s="32"/>
      <c r="AT1123" s="33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>
        <f t="shared" si="71"/>
        <v>0</v>
      </c>
      <c r="BL1123" s="7"/>
      <c r="BM1123" s="2"/>
    </row>
    <row r="1124" spans="2:65" x14ac:dyDescent="0.25">
      <c r="B1124" s="28" t="s">
        <v>583</v>
      </c>
      <c r="C1124" s="28" t="s">
        <v>351</v>
      </c>
      <c r="D1124" s="2"/>
      <c r="E1124" s="2"/>
      <c r="F1124" s="2"/>
      <c r="G1124" s="2"/>
      <c r="H1124" s="4">
        <f t="shared" si="68"/>
        <v>0</v>
      </c>
      <c r="I1124" s="2"/>
      <c r="J1124" s="2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>
        <f t="shared" si="69"/>
        <v>8480.3499999999767</v>
      </c>
      <c r="AA1124" s="2">
        <v>0</v>
      </c>
      <c r="AB1124" s="17"/>
      <c r="AC1124" s="4"/>
      <c r="AD1124" s="4"/>
      <c r="AE1124" s="4">
        <v>5546</v>
      </c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>
        <f t="shared" si="70"/>
        <v>26540</v>
      </c>
      <c r="AS1124" s="32"/>
      <c r="AT1124" s="33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>
        <f t="shared" si="71"/>
        <v>0</v>
      </c>
      <c r="BL1124" s="7"/>
      <c r="BM1124" s="2"/>
    </row>
    <row r="1125" spans="2:65" x14ac:dyDescent="0.25">
      <c r="B1125" s="28" t="s">
        <v>584</v>
      </c>
      <c r="C1125" s="28" t="s">
        <v>351</v>
      </c>
      <c r="D1125" s="2"/>
      <c r="E1125" s="2"/>
      <c r="F1125" s="2"/>
      <c r="G1125" s="2"/>
      <c r="H1125" s="4">
        <f t="shared" si="68"/>
        <v>0</v>
      </c>
      <c r="I1125" s="2"/>
      <c r="J1125" s="2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>
        <f t="shared" si="69"/>
        <v>8480.3499999999767</v>
      </c>
      <c r="AA1125" s="2">
        <v>0</v>
      </c>
      <c r="AB1125" s="17"/>
      <c r="AC1125" s="4"/>
      <c r="AD1125" s="4"/>
      <c r="AE1125" s="4">
        <v>3771</v>
      </c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>
        <f t="shared" si="70"/>
        <v>30311</v>
      </c>
      <c r="AS1125" s="32"/>
      <c r="AT1125" s="33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>
        <f t="shared" si="71"/>
        <v>0</v>
      </c>
      <c r="BL1125" s="7"/>
      <c r="BM1125" s="2"/>
    </row>
    <row r="1126" spans="2:65" x14ac:dyDescent="0.25">
      <c r="B1126" s="28" t="s">
        <v>585</v>
      </c>
      <c r="C1126" s="28" t="s">
        <v>351</v>
      </c>
      <c r="D1126" s="2"/>
      <c r="E1126" s="2"/>
      <c r="F1126" s="2"/>
      <c r="G1126" s="2"/>
      <c r="H1126" s="4">
        <f t="shared" si="68"/>
        <v>0</v>
      </c>
      <c r="I1126" s="2">
        <v>0</v>
      </c>
      <c r="J1126" s="2"/>
      <c r="K1126" s="4"/>
      <c r="L1126" s="4"/>
      <c r="M1126" s="4">
        <v>785</v>
      </c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>
        <f t="shared" si="69"/>
        <v>9265.3499999999767</v>
      </c>
      <c r="AA1126" s="2"/>
      <c r="AB1126" s="17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>
        <f t="shared" si="70"/>
        <v>30311</v>
      </c>
      <c r="AS1126" s="32"/>
      <c r="AT1126" s="33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>
        <f t="shared" si="71"/>
        <v>0</v>
      </c>
      <c r="BL1126" s="7"/>
      <c r="BM1126" s="2"/>
    </row>
    <row r="1127" spans="2:65" x14ac:dyDescent="0.25">
      <c r="B1127" s="28" t="s">
        <v>586</v>
      </c>
      <c r="C1127" s="28" t="s">
        <v>456</v>
      </c>
      <c r="D1127" s="2"/>
      <c r="E1127" s="2"/>
      <c r="F1127" s="2"/>
      <c r="G1127" s="2"/>
      <c r="H1127" s="4">
        <f t="shared" si="68"/>
        <v>0</v>
      </c>
      <c r="I1127" s="2"/>
      <c r="J1127" s="2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>
        <f t="shared" si="69"/>
        <v>9265.3499999999767</v>
      </c>
      <c r="AA1127" s="2">
        <v>31000</v>
      </c>
      <c r="AB1127" s="17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>
        <f t="shared" si="70"/>
        <v>61311</v>
      </c>
      <c r="AS1127" s="32"/>
      <c r="AT1127" s="33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>
        <f t="shared" si="71"/>
        <v>0</v>
      </c>
      <c r="BL1127" s="7"/>
      <c r="BM1127" s="2"/>
    </row>
    <row r="1128" spans="2:65" x14ac:dyDescent="0.25">
      <c r="B1128" s="28" t="s">
        <v>587</v>
      </c>
      <c r="C1128" s="28" t="s">
        <v>351</v>
      </c>
      <c r="D1128" s="2"/>
      <c r="E1128" s="2"/>
      <c r="F1128" s="2"/>
      <c r="G1128" s="2"/>
      <c r="H1128" s="4">
        <f t="shared" si="68"/>
        <v>0</v>
      </c>
      <c r="I1128" s="29">
        <v>0</v>
      </c>
      <c r="J1128" s="2"/>
      <c r="K1128" s="4"/>
      <c r="L1128" s="4"/>
      <c r="M1128" s="4">
        <v>785</v>
      </c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>
        <f t="shared" si="69"/>
        <v>10050.349999999977</v>
      </c>
      <c r="AA1128" s="2"/>
      <c r="AB1128" s="17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>
        <f t="shared" si="70"/>
        <v>61311</v>
      </c>
      <c r="AS1128" s="32"/>
      <c r="AT1128" s="33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>
        <f t="shared" si="71"/>
        <v>0</v>
      </c>
      <c r="BL1128" s="7"/>
      <c r="BM1128" s="2"/>
    </row>
    <row r="1129" spans="2:65" x14ac:dyDescent="0.25">
      <c r="B1129" s="28" t="s">
        <v>588</v>
      </c>
      <c r="C1129" s="28" t="s">
        <v>351</v>
      </c>
      <c r="D1129" s="2"/>
      <c r="E1129" s="2"/>
      <c r="F1129" s="2"/>
      <c r="G1129" s="2"/>
      <c r="H1129" s="4">
        <f t="shared" si="68"/>
        <v>0</v>
      </c>
      <c r="I1129" s="29">
        <v>0</v>
      </c>
      <c r="J1129" s="2"/>
      <c r="K1129" s="4"/>
      <c r="L1129" s="4"/>
      <c r="M1129" s="4">
        <v>1150</v>
      </c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>
        <f t="shared" si="69"/>
        <v>11200.349999999977</v>
      </c>
      <c r="AA1129" s="2"/>
      <c r="AB1129" s="17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>
        <f t="shared" si="70"/>
        <v>61311</v>
      </c>
      <c r="AS1129" s="32"/>
      <c r="AT1129" s="33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>
        <f t="shared" si="71"/>
        <v>0</v>
      </c>
      <c r="BL1129" s="7"/>
      <c r="BM1129" s="2"/>
    </row>
    <row r="1130" spans="2:65" x14ac:dyDescent="0.25">
      <c r="B1130" s="28" t="s">
        <v>588</v>
      </c>
      <c r="C1130" s="28" t="s">
        <v>351</v>
      </c>
      <c r="D1130" s="2"/>
      <c r="E1130" s="2"/>
      <c r="F1130" s="2"/>
      <c r="G1130" s="2"/>
      <c r="H1130" s="4">
        <f t="shared" si="68"/>
        <v>0</v>
      </c>
      <c r="I1130" s="29">
        <v>0</v>
      </c>
      <c r="J1130" s="2"/>
      <c r="K1130" s="4"/>
      <c r="L1130" s="4"/>
      <c r="M1130" s="4">
        <v>785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>
        <f t="shared" si="69"/>
        <v>11985.349999999977</v>
      </c>
      <c r="AA1130" s="2"/>
      <c r="AB1130" s="17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>
        <f t="shared" si="70"/>
        <v>61311</v>
      </c>
      <c r="AS1130" s="32"/>
      <c r="AT1130" s="33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>
        <f t="shared" si="71"/>
        <v>0</v>
      </c>
      <c r="BL1130" s="7"/>
      <c r="BM1130" s="2"/>
    </row>
    <row r="1131" spans="2:65" x14ac:dyDescent="0.25">
      <c r="B1131" s="14" t="s">
        <v>589</v>
      </c>
      <c r="C1131" s="14" t="s">
        <v>524</v>
      </c>
      <c r="D1131" s="2"/>
      <c r="E1131" s="2"/>
      <c r="F1131" s="2"/>
      <c r="G1131" s="2"/>
      <c r="H1131" s="4">
        <f t="shared" si="68"/>
        <v>0</v>
      </c>
      <c r="I1131" s="16"/>
      <c r="J1131" s="12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>
        <f t="shared" si="69"/>
        <v>11985.349999999977</v>
      </c>
      <c r="AA1131" s="12">
        <v>250</v>
      </c>
      <c r="AB1131" s="17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>
        <f t="shared" si="70"/>
        <v>61561</v>
      </c>
      <c r="AS1131" s="32"/>
      <c r="AT1131" s="33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>
        <f t="shared" si="71"/>
        <v>0</v>
      </c>
      <c r="BL1131" s="7"/>
      <c r="BM1131" s="2"/>
    </row>
    <row r="1132" spans="2:65" x14ac:dyDescent="0.25">
      <c r="B1132" s="14" t="s">
        <v>590</v>
      </c>
      <c r="C1132" s="14" t="s">
        <v>351</v>
      </c>
      <c r="D1132" s="2"/>
      <c r="E1132" s="2"/>
      <c r="F1132" s="2"/>
      <c r="G1132" s="2"/>
      <c r="H1132" s="4">
        <f t="shared" si="68"/>
        <v>0</v>
      </c>
      <c r="I1132" s="16"/>
      <c r="J1132" s="12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>
        <f t="shared" si="69"/>
        <v>11985.349999999977</v>
      </c>
      <c r="AA1132" s="12">
        <v>0</v>
      </c>
      <c r="AB1132" s="17"/>
      <c r="AC1132" s="4"/>
      <c r="AD1132" s="4"/>
      <c r="AE1132" s="4">
        <v>3122</v>
      </c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>
        <f t="shared" si="70"/>
        <v>64683</v>
      </c>
      <c r="AS1132" s="32"/>
      <c r="AT1132" s="33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>
        <f t="shared" si="71"/>
        <v>0</v>
      </c>
      <c r="BL1132" s="7"/>
      <c r="BM1132" s="2"/>
    </row>
    <row r="1133" spans="2:65" x14ac:dyDescent="0.25">
      <c r="B1133" s="14" t="s">
        <v>591</v>
      </c>
      <c r="C1133" s="14" t="s">
        <v>351</v>
      </c>
      <c r="D1133" s="2"/>
      <c r="E1133" s="2"/>
      <c r="F1133" s="2"/>
      <c r="G1133" s="2"/>
      <c r="H1133" s="4">
        <f t="shared" si="68"/>
        <v>0</v>
      </c>
      <c r="I1133" s="16"/>
      <c r="J1133" s="12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>
        <f t="shared" si="69"/>
        <v>11985.349999999977</v>
      </c>
      <c r="AA1133" s="12">
        <v>0</v>
      </c>
      <c r="AB1133" s="17"/>
      <c r="AC1133" s="4"/>
      <c r="AD1133" s="4"/>
      <c r="AE1133" s="4">
        <v>6422</v>
      </c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>
        <f t="shared" si="70"/>
        <v>71105</v>
      </c>
      <c r="AS1133" s="32"/>
      <c r="AT1133" s="33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>
        <f t="shared" si="71"/>
        <v>0</v>
      </c>
      <c r="BL1133" s="7"/>
      <c r="BM1133" s="2"/>
    </row>
    <row r="1134" spans="2:65" x14ac:dyDescent="0.25">
      <c r="B1134" s="14" t="s">
        <v>592</v>
      </c>
      <c r="C1134" s="14" t="s">
        <v>351</v>
      </c>
      <c r="D1134" s="2"/>
      <c r="E1134" s="2"/>
      <c r="F1134" s="2"/>
      <c r="G1134" s="2"/>
      <c r="H1134" s="4">
        <f t="shared" si="68"/>
        <v>0</v>
      </c>
      <c r="I1134" s="16"/>
      <c r="J1134" s="12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>
        <f t="shared" si="69"/>
        <v>11985.349999999977</v>
      </c>
      <c r="AA1134" s="12">
        <v>0</v>
      </c>
      <c r="AB1134" s="17"/>
      <c r="AC1134" s="4"/>
      <c r="AD1134" s="4"/>
      <c r="AE1134" s="4">
        <v>5546</v>
      </c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>
        <f t="shared" si="70"/>
        <v>76651</v>
      </c>
      <c r="AS1134" s="32"/>
      <c r="AT1134" s="33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>
        <f t="shared" si="71"/>
        <v>0</v>
      </c>
      <c r="BL1134" s="7"/>
      <c r="BM1134" s="2"/>
    </row>
    <row r="1135" spans="2:65" x14ac:dyDescent="0.25">
      <c r="B1135" s="14" t="s">
        <v>593</v>
      </c>
      <c r="C1135" s="14" t="s">
        <v>594</v>
      </c>
      <c r="D1135" s="2"/>
      <c r="E1135" s="2"/>
      <c r="F1135" s="2"/>
      <c r="G1135" s="2"/>
      <c r="H1135" s="4">
        <f t="shared" si="68"/>
        <v>0</v>
      </c>
      <c r="I1135" s="16"/>
      <c r="J1135" s="12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>
        <f t="shared" si="69"/>
        <v>11985.349999999977</v>
      </c>
      <c r="AA1135" s="12">
        <v>0</v>
      </c>
      <c r="AB1135" s="17"/>
      <c r="AC1135" s="4"/>
      <c r="AD1135" s="4"/>
      <c r="AE1135" s="4">
        <v>714</v>
      </c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>
        <f t="shared" si="70"/>
        <v>77365</v>
      </c>
      <c r="AS1135" s="32"/>
      <c r="AT1135" s="33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>
        <f t="shared" si="71"/>
        <v>0</v>
      </c>
      <c r="BL1135" s="7"/>
      <c r="BM1135" s="2"/>
    </row>
    <row r="1136" spans="2:65" x14ac:dyDescent="0.25">
      <c r="B1136" s="14" t="s">
        <v>593</v>
      </c>
      <c r="C1136" s="14" t="s">
        <v>594</v>
      </c>
      <c r="D1136" s="2"/>
      <c r="E1136" s="2"/>
      <c r="F1136" s="2"/>
      <c r="G1136" s="2"/>
      <c r="H1136" s="4">
        <f t="shared" si="68"/>
        <v>0</v>
      </c>
      <c r="I1136" s="16"/>
      <c r="J1136" s="12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>
        <f t="shared" si="69"/>
        <v>11985.349999999977</v>
      </c>
      <c r="AA1136" s="12">
        <v>0</v>
      </c>
      <c r="AB1136" s="17"/>
      <c r="AC1136" s="4"/>
      <c r="AD1136" s="4"/>
      <c r="AE1136" s="4">
        <v>347</v>
      </c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>
        <f t="shared" si="70"/>
        <v>77712</v>
      </c>
      <c r="AS1136" s="32"/>
      <c r="AT1136" s="33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>
        <f t="shared" si="71"/>
        <v>0</v>
      </c>
      <c r="BL1136" s="7"/>
      <c r="BM1136" s="2"/>
    </row>
    <row r="1137" spans="2:65" x14ac:dyDescent="0.25">
      <c r="B1137" s="14" t="s">
        <v>595</v>
      </c>
      <c r="C1137" s="14" t="s">
        <v>351</v>
      </c>
      <c r="D1137" s="2"/>
      <c r="E1137" s="2"/>
      <c r="F1137" s="2"/>
      <c r="G1137" s="2"/>
      <c r="H1137" s="4">
        <f t="shared" si="68"/>
        <v>0</v>
      </c>
      <c r="I1137" s="16"/>
      <c r="J1137" s="12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>
        <f t="shared" si="69"/>
        <v>11985.349999999977</v>
      </c>
      <c r="AA1137" s="12">
        <v>0</v>
      </c>
      <c r="AB1137" s="17"/>
      <c r="AC1137" s="4"/>
      <c r="AD1137" s="4"/>
      <c r="AE1137" s="4">
        <v>4190</v>
      </c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>
        <f t="shared" si="70"/>
        <v>81902</v>
      </c>
      <c r="AS1137" s="32"/>
      <c r="AT1137" s="33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>
        <f t="shared" si="71"/>
        <v>0</v>
      </c>
      <c r="BL1137" s="7"/>
      <c r="BM1137" s="2"/>
    </row>
    <row r="1138" spans="2:65" x14ac:dyDescent="0.25">
      <c r="B1138" s="14" t="s">
        <v>596</v>
      </c>
      <c r="C1138" s="14" t="s">
        <v>594</v>
      </c>
      <c r="D1138" s="2"/>
      <c r="E1138" s="2"/>
      <c r="F1138" s="2"/>
      <c r="G1138" s="2"/>
      <c r="H1138" s="4">
        <f t="shared" si="68"/>
        <v>0</v>
      </c>
      <c r="I1138" s="16"/>
      <c r="J1138" s="12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>
        <f t="shared" si="69"/>
        <v>11985.349999999977</v>
      </c>
      <c r="AA1138" s="12">
        <v>0</v>
      </c>
      <c r="AB1138" s="17"/>
      <c r="AC1138" s="4"/>
      <c r="AD1138" s="4"/>
      <c r="AE1138" s="4">
        <v>617</v>
      </c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>
        <f t="shared" si="70"/>
        <v>82519</v>
      </c>
      <c r="AS1138" s="32"/>
      <c r="AT1138" s="33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>
        <f t="shared" si="71"/>
        <v>0</v>
      </c>
      <c r="BL1138" s="7"/>
      <c r="BM1138" s="2"/>
    </row>
    <row r="1139" spans="2:65" x14ac:dyDescent="0.25">
      <c r="B1139" s="14" t="s">
        <v>597</v>
      </c>
      <c r="C1139" s="14" t="s">
        <v>458</v>
      </c>
      <c r="D1139" s="2"/>
      <c r="E1139" s="2"/>
      <c r="F1139" s="2"/>
      <c r="G1139" s="2"/>
      <c r="H1139" s="4">
        <f t="shared" si="68"/>
        <v>0</v>
      </c>
      <c r="I1139" s="16"/>
      <c r="J1139" s="12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>
        <f t="shared" si="69"/>
        <v>11985.349999999977</v>
      </c>
      <c r="AA1139" s="12">
        <v>2000</v>
      </c>
      <c r="AB1139" s="17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>
        <f t="shared" si="70"/>
        <v>84519</v>
      </c>
      <c r="AS1139" s="32"/>
      <c r="AT1139" s="33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>
        <f t="shared" si="71"/>
        <v>0</v>
      </c>
      <c r="BL1139" s="7"/>
      <c r="BM1139" s="2"/>
    </row>
    <row r="1140" spans="2:65" x14ac:dyDescent="0.25">
      <c r="B1140" s="14" t="s">
        <v>597</v>
      </c>
      <c r="C1140" s="14" t="s">
        <v>209</v>
      </c>
      <c r="D1140" s="2"/>
      <c r="E1140" s="2"/>
      <c r="F1140" s="2"/>
      <c r="G1140" s="2"/>
      <c r="H1140" s="4">
        <f t="shared" si="68"/>
        <v>0</v>
      </c>
      <c r="I1140" s="16"/>
      <c r="J1140" s="12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>
        <f t="shared" si="69"/>
        <v>11985.349999999977</v>
      </c>
      <c r="AA1140" s="12">
        <v>20000</v>
      </c>
      <c r="AB1140" s="17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>
        <f t="shared" si="70"/>
        <v>104519</v>
      </c>
      <c r="AS1140" s="32"/>
      <c r="AT1140" s="33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>
        <f t="shared" si="71"/>
        <v>0</v>
      </c>
      <c r="BL1140" s="7"/>
      <c r="BM1140" s="2"/>
    </row>
    <row r="1141" spans="2:65" x14ac:dyDescent="0.25">
      <c r="B1141" s="14" t="s">
        <v>597</v>
      </c>
      <c r="C1141" s="14" t="s">
        <v>232</v>
      </c>
      <c r="D1141" s="2"/>
      <c r="E1141" s="2"/>
      <c r="F1141" s="2"/>
      <c r="G1141" s="2"/>
      <c r="H1141" s="4">
        <f t="shared" si="68"/>
        <v>0</v>
      </c>
      <c r="I1141" s="16"/>
      <c r="J1141" s="12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>
        <f t="shared" si="69"/>
        <v>11985.349999999977</v>
      </c>
      <c r="AA1141" s="12">
        <v>0</v>
      </c>
      <c r="AB1141" s="17"/>
      <c r="AC1141" s="4"/>
      <c r="AD1141" s="4">
        <v>1084</v>
      </c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>
        <f t="shared" si="70"/>
        <v>105603</v>
      </c>
      <c r="AS1141" s="32"/>
      <c r="AT1141" s="33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>
        <f t="shared" si="71"/>
        <v>0</v>
      </c>
      <c r="BL1141" s="7"/>
      <c r="BM1141" s="2"/>
    </row>
    <row r="1142" spans="2:65" x14ac:dyDescent="0.25">
      <c r="B1142" s="14" t="s">
        <v>598</v>
      </c>
      <c r="C1142" s="14" t="s">
        <v>351</v>
      </c>
      <c r="D1142" s="2"/>
      <c r="E1142" s="2"/>
      <c r="F1142" s="2"/>
      <c r="G1142" s="2"/>
      <c r="H1142" s="4">
        <f t="shared" si="68"/>
        <v>0</v>
      </c>
      <c r="I1142" s="16">
        <v>0</v>
      </c>
      <c r="J1142" s="12"/>
      <c r="K1142" s="4"/>
      <c r="L1142" s="4"/>
      <c r="M1142" s="4">
        <v>785</v>
      </c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>
        <f t="shared" si="69"/>
        <v>12770.349999999977</v>
      </c>
      <c r="AA1142" s="12"/>
      <c r="AB1142" s="17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>
        <f t="shared" si="70"/>
        <v>105603</v>
      </c>
      <c r="AS1142" s="32"/>
      <c r="AT1142" s="33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>
        <f t="shared" si="71"/>
        <v>0</v>
      </c>
      <c r="BL1142" s="7"/>
      <c r="BM1142" s="2"/>
    </row>
    <row r="1143" spans="2:65" x14ac:dyDescent="0.25">
      <c r="B1143" s="14" t="s">
        <v>599</v>
      </c>
      <c r="C1143" s="14" t="s">
        <v>547</v>
      </c>
      <c r="D1143" s="2"/>
      <c r="E1143" s="2"/>
      <c r="F1143" s="2"/>
      <c r="G1143" s="2"/>
      <c r="H1143" s="4">
        <f t="shared" si="68"/>
        <v>0</v>
      </c>
      <c r="I1143" s="16"/>
      <c r="J1143" s="12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>
        <f t="shared" si="69"/>
        <v>12770.349999999977</v>
      </c>
      <c r="AA1143" s="12">
        <v>0</v>
      </c>
      <c r="AB1143" s="17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>
        <v>81806</v>
      </c>
      <c r="AM1143" s="4"/>
      <c r="AN1143" s="4"/>
      <c r="AO1143" s="4"/>
      <c r="AP1143" s="4"/>
      <c r="AQ1143" s="4"/>
      <c r="AR1143" s="4">
        <f t="shared" si="70"/>
        <v>187409</v>
      </c>
      <c r="AS1143" s="32"/>
      <c r="AT1143" s="33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>
        <f t="shared" si="71"/>
        <v>0</v>
      </c>
      <c r="BL1143" s="7"/>
      <c r="BM1143" s="2"/>
    </row>
    <row r="1144" spans="2:65" x14ac:dyDescent="0.25">
      <c r="B1144" s="14" t="s">
        <v>599</v>
      </c>
      <c r="C1144" s="14" t="s">
        <v>547</v>
      </c>
      <c r="D1144" s="2"/>
      <c r="E1144" s="2"/>
      <c r="F1144" s="2"/>
      <c r="G1144" s="2"/>
      <c r="H1144" s="4">
        <f t="shared" si="68"/>
        <v>0</v>
      </c>
      <c r="I1144" s="16"/>
      <c r="J1144" s="12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>
        <f t="shared" si="69"/>
        <v>12770.349999999977</v>
      </c>
      <c r="AA1144" s="12">
        <v>0</v>
      </c>
      <c r="AB1144" s="17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>
        <v>209637</v>
      </c>
      <c r="AM1144" s="4"/>
      <c r="AN1144" s="4"/>
      <c r="AO1144" s="4"/>
      <c r="AP1144" s="4"/>
      <c r="AQ1144" s="4"/>
      <c r="AR1144" s="4">
        <f t="shared" si="70"/>
        <v>397046</v>
      </c>
      <c r="AS1144" s="32"/>
      <c r="AT1144" s="33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>
        <f t="shared" si="71"/>
        <v>0</v>
      </c>
      <c r="BL1144" s="7"/>
      <c r="BM1144" s="2"/>
    </row>
    <row r="1145" spans="2:65" x14ac:dyDescent="0.25">
      <c r="B1145" s="14" t="s">
        <v>599</v>
      </c>
      <c r="C1145" s="14" t="s">
        <v>547</v>
      </c>
      <c r="D1145" s="2"/>
      <c r="E1145" s="2"/>
      <c r="F1145" s="2"/>
      <c r="G1145" s="2"/>
      <c r="H1145" s="4">
        <f t="shared" si="68"/>
        <v>0</v>
      </c>
      <c r="I1145" s="16"/>
      <c r="J1145" s="12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>
        <f t="shared" si="69"/>
        <v>12770.349999999977</v>
      </c>
      <c r="AA1145" s="12">
        <v>0</v>
      </c>
      <c r="AB1145" s="17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>
        <v>282590</v>
      </c>
      <c r="AM1145" s="4"/>
      <c r="AN1145" s="4"/>
      <c r="AO1145" s="4"/>
      <c r="AP1145" s="4"/>
      <c r="AQ1145" s="4"/>
      <c r="AR1145" s="4">
        <f t="shared" si="70"/>
        <v>679636</v>
      </c>
      <c r="AS1145" s="32"/>
      <c r="AT1145" s="33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>
        <f t="shared" si="71"/>
        <v>0</v>
      </c>
      <c r="BL1145" s="7"/>
      <c r="BM1145" s="2"/>
    </row>
    <row r="1146" spans="2:65" x14ac:dyDescent="0.25">
      <c r="B1146" s="14" t="s">
        <v>599</v>
      </c>
      <c r="C1146" s="14" t="s">
        <v>600</v>
      </c>
      <c r="D1146" s="2"/>
      <c r="E1146" s="2"/>
      <c r="F1146" s="2"/>
      <c r="G1146" s="2"/>
      <c r="H1146" s="4">
        <f t="shared" si="68"/>
        <v>0</v>
      </c>
      <c r="I1146" s="16"/>
      <c r="J1146" s="12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>
        <f t="shared" si="69"/>
        <v>12770.349999999977</v>
      </c>
      <c r="AA1146" s="12"/>
      <c r="AB1146" s="17">
        <v>0</v>
      </c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>
        <v>600000</v>
      </c>
      <c r="AP1146" s="4"/>
      <c r="AQ1146" s="4"/>
      <c r="AR1146" s="4">
        <f t="shared" si="70"/>
        <v>79636</v>
      </c>
      <c r="AS1146" s="32"/>
      <c r="AT1146" s="33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>
        <f t="shared" si="71"/>
        <v>0</v>
      </c>
      <c r="BL1146" s="7"/>
      <c r="BM1146" s="2"/>
    </row>
    <row r="1147" spans="2:65" x14ac:dyDescent="0.25">
      <c r="B1147" s="14" t="s">
        <v>599</v>
      </c>
      <c r="C1147" s="14" t="s">
        <v>351</v>
      </c>
      <c r="D1147" s="2"/>
      <c r="E1147" s="2"/>
      <c r="F1147" s="2"/>
      <c r="G1147" s="2"/>
      <c r="H1147" s="4">
        <f t="shared" si="68"/>
        <v>0</v>
      </c>
      <c r="I1147" s="16">
        <v>0</v>
      </c>
      <c r="J1147" s="12"/>
      <c r="K1147" s="4"/>
      <c r="L1147" s="4"/>
      <c r="M1147" s="4">
        <v>7475</v>
      </c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>
        <f t="shared" si="69"/>
        <v>20245.349999999977</v>
      </c>
      <c r="AA1147" s="12"/>
      <c r="AB1147" s="17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>
        <f t="shared" si="70"/>
        <v>79636</v>
      </c>
      <c r="AS1147" s="32"/>
      <c r="AT1147" s="33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>
        <f t="shared" si="71"/>
        <v>0</v>
      </c>
      <c r="BL1147" s="7"/>
      <c r="BM1147" s="2"/>
    </row>
    <row r="1148" spans="2:65" x14ac:dyDescent="0.25">
      <c r="B1148" s="14" t="s">
        <v>599</v>
      </c>
      <c r="C1148" s="14" t="s">
        <v>351</v>
      </c>
      <c r="D1148" s="2"/>
      <c r="E1148" s="2"/>
      <c r="F1148" s="2"/>
      <c r="G1148" s="2"/>
      <c r="H1148" s="4">
        <f t="shared" si="68"/>
        <v>0</v>
      </c>
      <c r="I1148" s="16">
        <v>0</v>
      </c>
      <c r="J1148" s="12"/>
      <c r="K1148" s="4"/>
      <c r="L1148" s="4"/>
      <c r="M1148" s="4">
        <v>599</v>
      </c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>
        <f t="shared" si="69"/>
        <v>20844.349999999977</v>
      </c>
      <c r="AA1148" s="12"/>
      <c r="AB1148" s="17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>
        <f t="shared" si="70"/>
        <v>79636</v>
      </c>
      <c r="AS1148" s="32"/>
      <c r="AT1148" s="33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>
        <f t="shared" si="71"/>
        <v>0</v>
      </c>
      <c r="BL1148" s="7"/>
      <c r="BM1148" s="2"/>
    </row>
    <row r="1149" spans="2:65" x14ac:dyDescent="0.25">
      <c r="B1149" s="14" t="s">
        <v>599</v>
      </c>
      <c r="C1149" s="14" t="s">
        <v>547</v>
      </c>
      <c r="D1149" s="2"/>
      <c r="E1149" s="2"/>
      <c r="F1149" s="2"/>
      <c r="G1149" s="2"/>
      <c r="H1149" s="4">
        <f t="shared" si="68"/>
        <v>0</v>
      </c>
      <c r="I1149" s="16">
        <v>0</v>
      </c>
      <c r="J1149" s="12"/>
      <c r="K1149" s="4"/>
      <c r="L1149" s="4"/>
      <c r="M1149" s="4"/>
      <c r="N1149" s="4"/>
      <c r="O1149" s="4"/>
      <c r="P1149" s="4"/>
      <c r="Q1149" s="4"/>
      <c r="R1149" s="4"/>
      <c r="S1149" s="4"/>
      <c r="T1149" s="4">
        <v>57500</v>
      </c>
      <c r="U1149" s="4"/>
      <c r="V1149" s="4"/>
      <c r="W1149" s="4"/>
      <c r="X1149" s="4"/>
      <c r="Y1149" s="4"/>
      <c r="Z1149" s="4">
        <f t="shared" si="69"/>
        <v>78344.349999999977</v>
      </c>
      <c r="AA1149" s="12"/>
      <c r="AB1149" s="17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>
        <f t="shared" si="70"/>
        <v>79636</v>
      </c>
      <c r="AS1149" s="32"/>
      <c r="AT1149" s="33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>
        <f t="shared" si="71"/>
        <v>0</v>
      </c>
      <c r="BL1149" s="7"/>
      <c r="BM1149" s="2"/>
    </row>
    <row r="1150" spans="2:65" x14ac:dyDescent="0.25">
      <c r="B1150" s="14" t="s">
        <v>599</v>
      </c>
      <c r="C1150" s="14" t="s">
        <v>547</v>
      </c>
      <c r="D1150" s="2"/>
      <c r="E1150" s="2"/>
      <c r="F1150" s="2"/>
      <c r="G1150" s="2"/>
      <c r="H1150" s="4">
        <f t="shared" si="68"/>
        <v>0</v>
      </c>
      <c r="I1150" s="16">
        <v>0</v>
      </c>
      <c r="J1150" s="12"/>
      <c r="K1150" s="4"/>
      <c r="L1150" s="4"/>
      <c r="M1150" s="4"/>
      <c r="N1150" s="4"/>
      <c r="O1150" s="4"/>
      <c r="P1150" s="4"/>
      <c r="Q1150" s="4"/>
      <c r="R1150" s="4"/>
      <c r="S1150" s="4"/>
      <c r="T1150" s="4">
        <v>216057</v>
      </c>
      <c r="U1150" s="4"/>
      <c r="V1150" s="4"/>
      <c r="W1150" s="4"/>
      <c r="X1150" s="4"/>
      <c r="Y1150" s="4"/>
      <c r="Z1150" s="4">
        <f t="shared" si="69"/>
        <v>294401.34999999998</v>
      </c>
      <c r="AA1150" s="12"/>
      <c r="AB1150" s="17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>
        <f t="shared" si="70"/>
        <v>79636</v>
      </c>
      <c r="AS1150" s="32"/>
      <c r="AT1150" s="33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>
        <f t="shared" si="71"/>
        <v>0</v>
      </c>
      <c r="BL1150" s="7"/>
      <c r="BM1150" s="2"/>
    </row>
    <row r="1151" spans="2:65" x14ac:dyDescent="0.25">
      <c r="B1151" s="14" t="s">
        <v>599</v>
      </c>
      <c r="C1151" s="14" t="s">
        <v>547</v>
      </c>
      <c r="D1151" s="2"/>
      <c r="E1151" s="2"/>
      <c r="F1151" s="2"/>
      <c r="G1151" s="2"/>
      <c r="H1151" s="4">
        <f t="shared" si="68"/>
        <v>0</v>
      </c>
      <c r="I1151" s="16">
        <v>0</v>
      </c>
      <c r="J1151" s="12"/>
      <c r="K1151" s="4"/>
      <c r="L1151" s="4"/>
      <c r="M1151" s="4"/>
      <c r="N1151" s="4"/>
      <c r="O1151" s="4"/>
      <c r="P1151" s="4"/>
      <c r="Q1151" s="4"/>
      <c r="R1151" s="4"/>
      <c r="S1151" s="4"/>
      <c r="T1151" s="4">
        <v>74963</v>
      </c>
      <c r="U1151" s="4"/>
      <c r="V1151" s="4"/>
      <c r="W1151" s="4"/>
      <c r="X1151" s="4"/>
      <c r="Y1151" s="4"/>
      <c r="Z1151" s="4">
        <f t="shared" si="69"/>
        <v>369364.35</v>
      </c>
      <c r="AA1151" s="12"/>
      <c r="AB1151" s="17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>
        <f t="shared" si="70"/>
        <v>79636</v>
      </c>
      <c r="AS1151" s="32"/>
      <c r="AT1151" s="33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>
        <f t="shared" si="71"/>
        <v>0</v>
      </c>
      <c r="BL1151" s="7"/>
      <c r="BM1151" s="2"/>
    </row>
    <row r="1152" spans="2:65" x14ac:dyDescent="0.25">
      <c r="B1152" s="14" t="s">
        <v>599</v>
      </c>
      <c r="C1152" s="14" t="s">
        <v>547</v>
      </c>
      <c r="D1152" s="2"/>
      <c r="E1152" s="2"/>
      <c r="F1152" s="2"/>
      <c r="G1152" s="2"/>
      <c r="H1152" s="4">
        <f t="shared" si="68"/>
        <v>0</v>
      </c>
      <c r="I1152" s="16">
        <v>0</v>
      </c>
      <c r="J1152" s="12"/>
      <c r="K1152" s="4"/>
      <c r="L1152" s="4"/>
      <c r="M1152" s="4"/>
      <c r="N1152" s="4"/>
      <c r="O1152" s="4"/>
      <c r="P1152" s="4"/>
      <c r="Q1152" s="4"/>
      <c r="R1152" s="4"/>
      <c r="S1152" s="4"/>
      <c r="T1152" s="4">
        <v>109880</v>
      </c>
      <c r="U1152" s="4"/>
      <c r="V1152" s="4"/>
      <c r="W1152" s="4"/>
      <c r="X1152" s="4"/>
      <c r="Y1152" s="4"/>
      <c r="Z1152" s="4">
        <f t="shared" si="69"/>
        <v>479244.35</v>
      </c>
      <c r="AA1152" s="12"/>
      <c r="AB1152" s="17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>
        <f t="shared" si="70"/>
        <v>79636</v>
      </c>
      <c r="AS1152" s="32"/>
      <c r="AT1152" s="33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>
        <f t="shared" si="71"/>
        <v>0</v>
      </c>
      <c r="BL1152" s="7"/>
      <c r="BM1152" s="2"/>
    </row>
    <row r="1153" spans="2:65" x14ac:dyDescent="0.25">
      <c r="B1153" s="14" t="s">
        <v>599</v>
      </c>
      <c r="C1153" s="14" t="s">
        <v>335</v>
      </c>
      <c r="D1153" s="2"/>
      <c r="E1153" s="2"/>
      <c r="F1153" s="2"/>
      <c r="G1153" s="2"/>
      <c r="H1153" s="4">
        <f t="shared" si="68"/>
        <v>0</v>
      </c>
      <c r="I1153" s="16"/>
      <c r="J1153" s="12">
        <v>0</v>
      </c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>
        <v>475000</v>
      </c>
      <c r="X1153" s="4"/>
      <c r="Y1153" s="4"/>
      <c r="Z1153" s="4">
        <f t="shared" si="69"/>
        <v>4244.3499999999767</v>
      </c>
      <c r="AA1153" s="12"/>
      <c r="AB1153" s="17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>
        <f t="shared" si="70"/>
        <v>79636</v>
      </c>
      <c r="AS1153" s="32"/>
      <c r="AT1153" s="33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>
        <f t="shared" si="71"/>
        <v>0</v>
      </c>
      <c r="BL1153" s="7"/>
      <c r="BM1153" s="2"/>
    </row>
    <row r="1154" spans="2:65" x14ac:dyDescent="0.25">
      <c r="B1154" s="14" t="s">
        <v>601</v>
      </c>
      <c r="C1154" s="14" t="s">
        <v>351</v>
      </c>
      <c r="D1154" s="2"/>
      <c r="E1154" s="2"/>
      <c r="F1154" s="2"/>
      <c r="G1154" s="2"/>
      <c r="H1154" s="4">
        <f t="shared" si="68"/>
        <v>0</v>
      </c>
      <c r="I1154" s="16">
        <v>0</v>
      </c>
      <c r="J1154" s="12"/>
      <c r="K1154" s="4"/>
      <c r="L1154" s="4"/>
      <c r="M1154" s="4">
        <v>24936</v>
      </c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>
        <f t="shared" si="69"/>
        <v>29180.349999999977</v>
      </c>
      <c r="AA1154" s="12"/>
      <c r="AB1154" s="17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>
        <f t="shared" si="70"/>
        <v>79636</v>
      </c>
      <c r="AS1154" s="32"/>
      <c r="AT1154" s="33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>
        <f t="shared" si="71"/>
        <v>0</v>
      </c>
      <c r="BL1154" s="7"/>
      <c r="BM1154" s="2"/>
    </row>
    <row r="1155" spans="2:65" x14ac:dyDescent="0.25">
      <c r="B1155" s="14" t="s">
        <v>601</v>
      </c>
      <c r="C1155" s="14" t="s">
        <v>351</v>
      </c>
      <c r="D1155" s="2"/>
      <c r="E1155" s="2"/>
      <c r="F1155" s="2"/>
      <c r="G1155" s="2"/>
      <c r="H1155" s="4">
        <f t="shared" si="68"/>
        <v>0</v>
      </c>
      <c r="I1155" s="16">
        <v>0</v>
      </c>
      <c r="J1155" s="12"/>
      <c r="K1155" s="4"/>
      <c r="L1155" s="4"/>
      <c r="M1155" s="4">
        <v>19949</v>
      </c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>
        <f t="shared" si="69"/>
        <v>49129.349999999977</v>
      </c>
      <c r="AA1155" s="12"/>
      <c r="AB1155" s="17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>
        <f t="shared" si="70"/>
        <v>79636</v>
      </c>
      <c r="AS1155" s="32"/>
      <c r="AT1155" s="33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>
        <f t="shared" si="71"/>
        <v>0</v>
      </c>
      <c r="BL1155" s="7"/>
      <c r="BM1155" s="2"/>
    </row>
    <row r="1156" spans="2:65" x14ac:dyDescent="0.25">
      <c r="B1156" s="14" t="s">
        <v>602</v>
      </c>
      <c r="C1156" s="14" t="s">
        <v>458</v>
      </c>
      <c r="D1156" s="2"/>
      <c r="E1156" s="2"/>
      <c r="F1156" s="2"/>
      <c r="G1156" s="2"/>
      <c r="H1156" s="4">
        <f t="shared" ref="H1156:H1219" si="72">H1155+D1156+E1156-G1156-F1156</f>
        <v>0</v>
      </c>
      <c r="I1156" s="16"/>
      <c r="J1156" s="12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>
        <f t="shared" ref="Z1156:Z1219" si="73">Z1155+(I1156+L1156+M1156+N1156+O1156+R1156+S1156+T1156+U1156+V1156)-(J1156+K1156+P1156+Q1156+W1156+X1156+Y1156)</f>
        <v>49129.349999999977</v>
      </c>
      <c r="AA1156" s="12">
        <v>19420</v>
      </c>
      <c r="AB1156" s="17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>
        <f t="shared" ref="AR1156:AR1219" si="74">AR1155+(AA1156+AD1156+AE1156+AF1156+AG1156+AJ1156+AK1156+AL1156+AM1156+AN1156)-(AB1156+AC1156+AH1156+AI1156+AO1156+AP1156+AQ1156)</f>
        <v>99056</v>
      </c>
      <c r="AS1156" s="32"/>
      <c r="AT1156" s="33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>
        <f t="shared" ref="BJ1156:BJ1219" si="75">BJ1155+(AS1156+AV1156+AW1156+AX1156+AY1156+BB1156+BC1156+BD1156+BE1156+BF1156)-(AT1156+AU1156+AZ1156+BA1156+BG1156+BH1156+BI1156)</f>
        <v>0</v>
      </c>
      <c r="BL1156" s="7"/>
      <c r="BM1156" s="2"/>
    </row>
    <row r="1157" spans="2:65" x14ac:dyDescent="0.25">
      <c r="B1157" s="14" t="s">
        <v>603</v>
      </c>
      <c r="C1157" s="14" t="s">
        <v>351</v>
      </c>
      <c r="D1157" s="2"/>
      <c r="E1157" s="2"/>
      <c r="F1157" s="2"/>
      <c r="G1157" s="2"/>
      <c r="H1157" s="4">
        <f t="shared" si="72"/>
        <v>0</v>
      </c>
      <c r="I1157" s="16">
        <v>0</v>
      </c>
      <c r="J1157" s="12"/>
      <c r="K1157" s="4"/>
      <c r="L1157" s="4"/>
      <c r="M1157" s="4">
        <v>785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>
        <f t="shared" si="73"/>
        <v>49914.349999999977</v>
      </c>
      <c r="AA1157" s="12"/>
      <c r="AB1157" s="17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>
        <f t="shared" si="74"/>
        <v>99056</v>
      </c>
      <c r="AS1157" s="32"/>
      <c r="AT1157" s="33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>
        <f t="shared" si="75"/>
        <v>0</v>
      </c>
      <c r="BL1157" s="7"/>
      <c r="BM1157" s="2"/>
    </row>
    <row r="1158" spans="2:65" x14ac:dyDescent="0.25">
      <c r="B1158" s="14" t="s">
        <v>604</v>
      </c>
      <c r="C1158" s="14" t="s">
        <v>351</v>
      </c>
      <c r="D1158" s="2"/>
      <c r="E1158" s="2"/>
      <c r="F1158" s="2"/>
      <c r="G1158" s="2"/>
      <c r="H1158" s="4">
        <f t="shared" si="72"/>
        <v>0</v>
      </c>
      <c r="I1158" s="16">
        <v>0</v>
      </c>
      <c r="J1158" s="12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>
        <f t="shared" si="73"/>
        <v>49914.349999999977</v>
      </c>
      <c r="AA1158" s="12">
        <v>0</v>
      </c>
      <c r="AB1158" s="17"/>
      <c r="AC1158" s="4"/>
      <c r="AD1158" s="4"/>
      <c r="AE1158" s="4">
        <v>3469</v>
      </c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>
        <f t="shared" si="74"/>
        <v>102525</v>
      </c>
      <c r="AS1158" s="32"/>
      <c r="AT1158" s="33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>
        <f t="shared" si="75"/>
        <v>0</v>
      </c>
      <c r="BL1158" s="7"/>
      <c r="BM1158" s="2"/>
    </row>
    <row r="1159" spans="2:65" x14ac:dyDescent="0.25">
      <c r="B1159" s="14" t="s">
        <v>605</v>
      </c>
      <c r="C1159" s="14" t="s">
        <v>351</v>
      </c>
      <c r="D1159" s="2"/>
      <c r="E1159" s="2"/>
      <c r="F1159" s="2"/>
      <c r="G1159" s="2"/>
      <c r="H1159" s="4">
        <f t="shared" si="72"/>
        <v>0</v>
      </c>
      <c r="I1159" s="16"/>
      <c r="J1159" s="12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>
        <f t="shared" si="73"/>
        <v>49914.349999999977</v>
      </c>
      <c r="AA1159" s="12">
        <v>0</v>
      </c>
      <c r="AB1159" s="17"/>
      <c r="AC1159" s="4"/>
      <c r="AD1159" s="4"/>
      <c r="AE1159" s="4">
        <v>7136</v>
      </c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>
        <f t="shared" si="74"/>
        <v>109661</v>
      </c>
      <c r="AS1159" s="32"/>
      <c r="AT1159" s="33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>
        <f t="shared" si="75"/>
        <v>0</v>
      </c>
      <c r="BL1159" s="7"/>
      <c r="BM1159" s="2"/>
    </row>
    <row r="1160" spans="2:65" x14ac:dyDescent="0.25">
      <c r="B1160" s="14" t="s">
        <v>606</v>
      </c>
      <c r="C1160" s="14" t="s">
        <v>351</v>
      </c>
      <c r="D1160" s="2"/>
      <c r="E1160" s="2"/>
      <c r="F1160" s="2"/>
      <c r="G1160" s="2"/>
      <c r="H1160" s="4">
        <f t="shared" si="72"/>
        <v>0</v>
      </c>
      <c r="I1160" s="16">
        <v>0</v>
      </c>
      <c r="J1160" s="12"/>
      <c r="K1160" s="4"/>
      <c r="L1160" s="4"/>
      <c r="M1160" s="4">
        <v>5260</v>
      </c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>
        <f t="shared" si="73"/>
        <v>55174.349999999977</v>
      </c>
      <c r="AA1160" s="12"/>
      <c r="AB1160" s="17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>
        <f t="shared" si="74"/>
        <v>109661</v>
      </c>
      <c r="AS1160" s="32"/>
      <c r="AT1160" s="33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>
        <f t="shared" si="75"/>
        <v>0</v>
      </c>
      <c r="BL1160" s="7"/>
      <c r="BM1160" s="2"/>
    </row>
    <row r="1161" spans="2:65" x14ac:dyDescent="0.25">
      <c r="B1161" s="14" t="s">
        <v>606</v>
      </c>
      <c r="C1161" s="14" t="s">
        <v>351</v>
      </c>
      <c r="D1161" s="2"/>
      <c r="E1161" s="2"/>
      <c r="F1161" s="2"/>
      <c r="G1161" s="2"/>
      <c r="H1161" s="4">
        <f t="shared" si="72"/>
        <v>0</v>
      </c>
      <c r="I1161" s="16">
        <v>0</v>
      </c>
      <c r="J1161" s="12"/>
      <c r="K1161" s="4"/>
      <c r="L1161" s="4"/>
      <c r="M1161" s="4">
        <v>785</v>
      </c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>
        <f t="shared" si="73"/>
        <v>55959.349999999977</v>
      </c>
      <c r="AA1161" s="16"/>
      <c r="AB1161" s="12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>
        <f t="shared" si="74"/>
        <v>109661</v>
      </c>
      <c r="AS1161" s="32"/>
      <c r="AT1161" s="33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>
        <f t="shared" si="75"/>
        <v>0</v>
      </c>
      <c r="BL1161" s="7"/>
      <c r="BM1161" s="2"/>
    </row>
    <row r="1162" spans="2:65" x14ac:dyDescent="0.25">
      <c r="B1162" s="14" t="s">
        <v>453</v>
      </c>
      <c r="C1162" s="14" t="s">
        <v>232</v>
      </c>
      <c r="D1162" s="2"/>
      <c r="E1162" s="2"/>
      <c r="F1162" s="2"/>
      <c r="G1162" s="2"/>
      <c r="H1162" s="4">
        <f t="shared" si="72"/>
        <v>0</v>
      </c>
      <c r="I1162" s="27">
        <v>0</v>
      </c>
      <c r="J1162" s="27"/>
      <c r="K1162" s="4"/>
      <c r="L1162" s="4">
        <v>378</v>
      </c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>
        <f t="shared" si="73"/>
        <v>56337.349999999977</v>
      </c>
      <c r="AA1162" s="27"/>
      <c r="AB1162" s="27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>
        <f t="shared" si="74"/>
        <v>109661</v>
      </c>
      <c r="AS1162" s="32"/>
      <c r="AT1162" s="33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>
        <f t="shared" si="75"/>
        <v>0</v>
      </c>
      <c r="BL1162" s="7"/>
      <c r="BM1162" s="2"/>
    </row>
    <row r="1163" spans="2:65" x14ac:dyDescent="0.25">
      <c r="B1163" s="14" t="s">
        <v>454</v>
      </c>
      <c r="C1163" s="14" t="s">
        <v>1779</v>
      </c>
      <c r="D1163" s="2"/>
      <c r="E1163" s="2"/>
      <c r="F1163" s="2"/>
      <c r="G1163" s="2"/>
      <c r="H1163" s="4">
        <f t="shared" si="72"/>
        <v>0</v>
      </c>
      <c r="I1163" s="27"/>
      <c r="J1163" s="27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>
        <f t="shared" si="73"/>
        <v>56337.349999999977</v>
      </c>
      <c r="AA1163" s="22">
        <v>50000</v>
      </c>
      <c r="AB1163" s="27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>
        <f t="shared" si="74"/>
        <v>159661</v>
      </c>
      <c r="AS1163" s="32"/>
      <c r="AT1163" s="33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>
        <f t="shared" si="75"/>
        <v>0</v>
      </c>
      <c r="BL1163" s="7"/>
      <c r="BM1163" s="2"/>
    </row>
    <row r="1164" spans="2:65" x14ac:dyDescent="0.25">
      <c r="B1164" s="14" t="s">
        <v>454</v>
      </c>
      <c r="C1164" s="14" t="s">
        <v>456</v>
      </c>
      <c r="D1164" s="2"/>
      <c r="E1164" s="2"/>
      <c r="F1164" s="2"/>
      <c r="G1164" s="2"/>
      <c r="H1164" s="4">
        <f t="shared" si="72"/>
        <v>0</v>
      </c>
      <c r="I1164" s="27"/>
      <c r="J1164" s="27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>
        <f t="shared" si="73"/>
        <v>56337.349999999977</v>
      </c>
      <c r="AA1164" s="22">
        <v>50000</v>
      </c>
      <c r="AB1164" s="27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>
        <f t="shared" si="74"/>
        <v>209661</v>
      </c>
      <c r="AS1164" s="32"/>
      <c r="AT1164" s="33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>
        <f t="shared" si="75"/>
        <v>0</v>
      </c>
      <c r="BL1164" s="7"/>
      <c r="BM1164" s="2"/>
    </row>
    <row r="1165" spans="2:65" x14ac:dyDescent="0.25">
      <c r="B1165" s="14" t="s">
        <v>454</v>
      </c>
      <c r="C1165" s="14" t="s">
        <v>886</v>
      </c>
      <c r="D1165" s="2"/>
      <c r="E1165" s="2"/>
      <c r="F1165" s="2"/>
      <c r="G1165" s="2"/>
      <c r="H1165" s="4">
        <f t="shared" si="72"/>
        <v>0</v>
      </c>
      <c r="I1165" s="27"/>
      <c r="J1165" s="27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>
        <f t="shared" si="73"/>
        <v>56337.349999999977</v>
      </c>
      <c r="AA1165" s="22">
        <v>50000</v>
      </c>
      <c r="AB1165" s="27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>
        <f t="shared" si="74"/>
        <v>259661</v>
      </c>
      <c r="AS1165" s="32"/>
      <c r="AT1165" s="33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>
        <f t="shared" si="75"/>
        <v>0</v>
      </c>
      <c r="BL1165" s="7"/>
      <c r="BM1165" s="2"/>
    </row>
    <row r="1166" spans="2:65" x14ac:dyDescent="0.25">
      <c r="B1166" s="14" t="s">
        <v>454</v>
      </c>
      <c r="C1166" s="14" t="s">
        <v>885</v>
      </c>
      <c r="D1166" s="2"/>
      <c r="E1166" s="2"/>
      <c r="F1166" s="2"/>
      <c r="G1166" s="2"/>
      <c r="H1166" s="4">
        <f t="shared" si="72"/>
        <v>0</v>
      </c>
      <c r="I1166" s="27"/>
      <c r="J1166" s="27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>
        <f t="shared" si="73"/>
        <v>56337.349999999977</v>
      </c>
      <c r="AA1166" s="22">
        <v>50000</v>
      </c>
      <c r="AB1166" s="27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>
        <f t="shared" si="74"/>
        <v>309661</v>
      </c>
      <c r="AS1166" s="32"/>
      <c r="AT1166" s="33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>
        <f t="shared" si="75"/>
        <v>0</v>
      </c>
      <c r="BL1166" s="7"/>
      <c r="BM1166" s="2"/>
    </row>
    <row r="1167" spans="2:65" x14ac:dyDescent="0.25">
      <c r="B1167" s="20" t="s">
        <v>459</v>
      </c>
      <c r="C1167" s="21" t="s">
        <v>1779</v>
      </c>
      <c r="D1167" s="2"/>
      <c r="E1167" s="2"/>
      <c r="F1167" s="2"/>
      <c r="G1167" s="2"/>
      <c r="H1167" s="4">
        <f t="shared" si="72"/>
        <v>0</v>
      </c>
      <c r="I1167" s="16">
        <v>0</v>
      </c>
      <c r="J1167" s="12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>
        <f t="shared" si="73"/>
        <v>56337.349999999977</v>
      </c>
      <c r="AA1167" s="12">
        <v>25000</v>
      </c>
      <c r="AB1167" s="17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>
        <f t="shared" si="74"/>
        <v>334661</v>
      </c>
      <c r="AS1167" s="32"/>
      <c r="AT1167" s="33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>
        <f t="shared" si="75"/>
        <v>0</v>
      </c>
      <c r="BL1167" s="7"/>
      <c r="BM1167" s="2"/>
    </row>
    <row r="1168" spans="2:65" x14ac:dyDescent="0.25">
      <c r="B1168" s="14" t="s">
        <v>460</v>
      </c>
      <c r="C1168" s="14" t="s">
        <v>351</v>
      </c>
      <c r="D1168" s="2"/>
      <c r="E1168" s="2"/>
      <c r="F1168" s="2"/>
      <c r="G1168" s="2"/>
      <c r="H1168" s="4">
        <f t="shared" si="72"/>
        <v>0</v>
      </c>
      <c r="I1168" s="16">
        <v>0</v>
      </c>
      <c r="J1168" s="12"/>
      <c r="K1168" s="4"/>
      <c r="L1168" s="4"/>
      <c r="M1168" s="4">
        <v>785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>
        <f t="shared" si="73"/>
        <v>57122.349999999977</v>
      </c>
      <c r="AA1168" s="12"/>
      <c r="AB1168" s="17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>
        <f t="shared" si="74"/>
        <v>334661</v>
      </c>
      <c r="AS1168" s="32"/>
      <c r="AT1168" s="33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>
        <f t="shared" si="75"/>
        <v>0</v>
      </c>
      <c r="BL1168" s="7"/>
      <c r="BM1168" s="2"/>
    </row>
    <row r="1169" spans="2:65" x14ac:dyDescent="0.25">
      <c r="B1169" s="14" t="s">
        <v>461</v>
      </c>
      <c r="C1169" s="14" t="s">
        <v>351</v>
      </c>
      <c r="D1169" s="2"/>
      <c r="E1169" s="2"/>
      <c r="F1169" s="2"/>
      <c r="G1169" s="2"/>
      <c r="H1169" s="4">
        <f t="shared" si="72"/>
        <v>0</v>
      </c>
      <c r="I1169" s="16"/>
      <c r="J1169" s="12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>
        <f t="shared" si="73"/>
        <v>57122.349999999977</v>
      </c>
      <c r="AA1169" s="12">
        <v>0</v>
      </c>
      <c r="AB1169" s="17"/>
      <c r="AC1169" s="4"/>
      <c r="AD1169" s="4">
        <v>0</v>
      </c>
      <c r="AE1169" s="4">
        <v>13158</v>
      </c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>
        <f t="shared" si="74"/>
        <v>347819</v>
      </c>
      <c r="AS1169" s="32"/>
      <c r="AT1169" s="33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>
        <f t="shared" si="75"/>
        <v>0</v>
      </c>
      <c r="BL1169" s="7"/>
      <c r="BM1169" s="2"/>
    </row>
    <row r="1170" spans="2:65" x14ac:dyDescent="0.25">
      <c r="B1170" s="14" t="s">
        <v>462</v>
      </c>
      <c r="C1170" s="14" t="s">
        <v>463</v>
      </c>
      <c r="D1170" s="2"/>
      <c r="E1170" s="2"/>
      <c r="F1170" s="2"/>
      <c r="G1170" s="2"/>
      <c r="H1170" s="4">
        <f t="shared" si="72"/>
        <v>0</v>
      </c>
      <c r="I1170" s="16"/>
      <c r="J1170" s="12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>
        <f t="shared" si="73"/>
        <v>57122.349999999977</v>
      </c>
      <c r="AA1170" s="12"/>
      <c r="AB1170" s="17">
        <v>10000</v>
      </c>
      <c r="AC1170" s="4">
        <v>6</v>
      </c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>
        <f t="shared" si="74"/>
        <v>337813</v>
      </c>
      <c r="AS1170" s="32"/>
      <c r="AT1170" s="33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>
        <f t="shared" si="75"/>
        <v>0</v>
      </c>
      <c r="BL1170" s="7"/>
      <c r="BM1170" s="2"/>
    </row>
    <row r="1171" spans="2:65" x14ac:dyDescent="0.25">
      <c r="B1171" s="14" t="s">
        <v>462</v>
      </c>
      <c r="C1171" s="14" t="s">
        <v>464</v>
      </c>
      <c r="D1171" s="2"/>
      <c r="E1171" s="2"/>
      <c r="F1171" s="2"/>
      <c r="G1171" s="2"/>
      <c r="H1171" s="4">
        <f t="shared" si="72"/>
        <v>0</v>
      </c>
      <c r="I1171" s="16"/>
      <c r="J1171" s="12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>
        <f t="shared" si="73"/>
        <v>57122.349999999977</v>
      </c>
      <c r="AA1171" s="12"/>
      <c r="AB1171" s="17">
        <v>10000</v>
      </c>
      <c r="AC1171" s="4">
        <v>6</v>
      </c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>
        <f t="shared" si="74"/>
        <v>327807</v>
      </c>
      <c r="AS1171" s="32"/>
      <c r="AT1171" s="33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>
        <f t="shared" si="75"/>
        <v>0</v>
      </c>
      <c r="BL1171" s="7"/>
      <c r="BM1171" s="2"/>
    </row>
    <row r="1172" spans="2:65" x14ac:dyDescent="0.25">
      <c r="B1172" s="14" t="s">
        <v>462</v>
      </c>
      <c r="C1172" s="14" t="s">
        <v>303</v>
      </c>
      <c r="D1172" s="2"/>
      <c r="E1172" s="2"/>
      <c r="F1172" s="2"/>
      <c r="G1172" s="2"/>
      <c r="H1172" s="4">
        <f t="shared" si="72"/>
        <v>0</v>
      </c>
      <c r="I1172" s="16"/>
      <c r="J1172" s="12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>
        <f t="shared" si="73"/>
        <v>57122.349999999977</v>
      </c>
      <c r="AA1172" s="12"/>
      <c r="AB1172" s="17">
        <v>25000</v>
      </c>
      <c r="AC1172" s="4">
        <v>6</v>
      </c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>
        <f t="shared" si="74"/>
        <v>302801</v>
      </c>
      <c r="AS1172" s="32"/>
      <c r="AT1172" s="33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>
        <f t="shared" si="75"/>
        <v>0</v>
      </c>
      <c r="BL1172" s="7"/>
      <c r="BM1172" s="2"/>
    </row>
    <row r="1173" spans="2:65" x14ac:dyDescent="0.25">
      <c r="B1173" s="14" t="s">
        <v>465</v>
      </c>
      <c r="C1173" s="14" t="s">
        <v>466</v>
      </c>
      <c r="D1173" s="2"/>
      <c r="E1173" s="2"/>
      <c r="F1173" s="2"/>
      <c r="G1173" s="2"/>
      <c r="H1173" s="4">
        <f t="shared" si="72"/>
        <v>0</v>
      </c>
      <c r="I1173" s="16"/>
      <c r="J1173" s="12">
        <v>2000</v>
      </c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>
        <f t="shared" si="73"/>
        <v>55122.349999999977</v>
      </c>
      <c r="AA1173" s="12"/>
      <c r="AB1173" s="17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>
        <f t="shared" si="74"/>
        <v>302801</v>
      </c>
      <c r="AS1173" s="32"/>
      <c r="AT1173" s="33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>
        <f t="shared" si="75"/>
        <v>0</v>
      </c>
      <c r="BL1173" s="7"/>
      <c r="BM1173" s="2"/>
    </row>
    <row r="1174" spans="2:65" x14ac:dyDescent="0.25">
      <c r="B1174" s="14" t="s">
        <v>467</v>
      </c>
      <c r="C1174" s="14" t="s">
        <v>351</v>
      </c>
      <c r="D1174" s="2"/>
      <c r="E1174" s="2"/>
      <c r="F1174" s="2"/>
      <c r="G1174" s="2"/>
      <c r="H1174" s="4">
        <f t="shared" si="72"/>
        <v>0</v>
      </c>
      <c r="I1174" s="16">
        <v>0</v>
      </c>
      <c r="J1174" s="12"/>
      <c r="K1174" s="4"/>
      <c r="L1174" s="4"/>
      <c r="M1174" s="4">
        <v>785</v>
      </c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>
        <f t="shared" si="73"/>
        <v>55907.349999999977</v>
      </c>
      <c r="AA1174" s="12"/>
      <c r="AB1174" s="17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>
        <f t="shared" si="74"/>
        <v>302801</v>
      </c>
      <c r="AS1174" s="32"/>
      <c r="AT1174" s="33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>
        <f t="shared" si="75"/>
        <v>0</v>
      </c>
      <c r="BL1174" s="7"/>
      <c r="BM1174" s="2"/>
    </row>
    <row r="1175" spans="2:65" x14ac:dyDescent="0.25">
      <c r="B1175" s="14" t="s">
        <v>467</v>
      </c>
      <c r="C1175" s="14" t="s">
        <v>468</v>
      </c>
      <c r="D1175" s="2"/>
      <c r="E1175" s="2"/>
      <c r="F1175" s="2"/>
      <c r="G1175" s="2"/>
      <c r="H1175" s="4">
        <f t="shared" si="72"/>
        <v>0</v>
      </c>
      <c r="I1175" s="16"/>
      <c r="J1175" s="12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>
        <f t="shared" si="73"/>
        <v>55907.349999999977</v>
      </c>
      <c r="AA1175" s="12"/>
      <c r="AB1175" s="17">
        <v>10000</v>
      </c>
      <c r="AC1175" s="4">
        <v>6</v>
      </c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>
        <f t="shared" si="74"/>
        <v>292795</v>
      </c>
      <c r="AS1175" s="32"/>
      <c r="AT1175" s="33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>
        <f t="shared" si="75"/>
        <v>0</v>
      </c>
      <c r="BL1175" s="7"/>
      <c r="BM1175" s="2"/>
    </row>
    <row r="1176" spans="2:65" x14ac:dyDescent="0.25">
      <c r="B1176" s="14" t="s">
        <v>469</v>
      </c>
      <c r="C1176" s="14" t="s">
        <v>470</v>
      </c>
      <c r="D1176" s="2"/>
      <c r="E1176" s="2"/>
      <c r="F1176" s="2"/>
      <c r="G1176" s="2"/>
      <c r="H1176" s="4">
        <f t="shared" si="72"/>
        <v>0</v>
      </c>
      <c r="I1176" s="16"/>
      <c r="J1176" s="12">
        <v>4000</v>
      </c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>
        <f t="shared" si="73"/>
        <v>51907.349999999977</v>
      </c>
      <c r="AA1176" s="12"/>
      <c r="AB1176" s="17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>
        <f t="shared" si="74"/>
        <v>292795</v>
      </c>
      <c r="AS1176" s="32"/>
      <c r="AT1176" s="33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>
        <f t="shared" si="75"/>
        <v>0</v>
      </c>
      <c r="BL1176" s="7"/>
      <c r="BM1176" s="2"/>
    </row>
    <row r="1177" spans="2:65" x14ac:dyDescent="0.25">
      <c r="B1177" s="14" t="s">
        <v>471</v>
      </c>
      <c r="C1177" s="14" t="s">
        <v>472</v>
      </c>
      <c r="D1177" s="2"/>
      <c r="E1177" s="2"/>
      <c r="F1177" s="2"/>
      <c r="G1177" s="2"/>
      <c r="H1177" s="4">
        <f t="shared" si="72"/>
        <v>0</v>
      </c>
      <c r="I1177" s="16"/>
      <c r="J1177" s="12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>
        <f t="shared" si="73"/>
        <v>51907.349999999977</v>
      </c>
      <c r="AA1177" s="12"/>
      <c r="AB1177" s="17">
        <v>25000</v>
      </c>
      <c r="AC1177" s="4">
        <v>6</v>
      </c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>
        <f t="shared" si="74"/>
        <v>267789</v>
      </c>
      <c r="AS1177" s="32"/>
      <c r="AT1177" s="33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>
        <f t="shared" si="75"/>
        <v>0</v>
      </c>
      <c r="BL1177" s="7"/>
      <c r="BM1177" s="2"/>
    </row>
    <row r="1178" spans="2:65" x14ac:dyDescent="0.25">
      <c r="B1178" s="14" t="s">
        <v>473</v>
      </c>
      <c r="C1178" s="14" t="s">
        <v>351</v>
      </c>
      <c r="D1178" s="2"/>
      <c r="E1178" s="2"/>
      <c r="F1178" s="2"/>
      <c r="G1178" s="2"/>
      <c r="H1178" s="4">
        <f t="shared" si="72"/>
        <v>0</v>
      </c>
      <c r="I1178" s="16"/>
      <c r="J1178" s="12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>
        <f t="shared" si="73"/>
        <v>51907.349999999977</v>
      </c>
      <c r="AA1178" s="12">
        <v>0</v>
      </c>
      <c r="AB1178" s="17"/>
      <c r="AC1178" s="4"/>
      <c r="AD1178" s="4">
        <v>0</v>
      </c>
      <c r="AE1178" s="4">
        <v>3178</v>
      </c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>
        <f t="shared" si="74"/>
        <v>270967</v>
      </c>
      <c r="AS1178" s="32"/>
      <c r="AT1178" s="33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>
        <f t="shared" si="75"/>
        <v>0</v>
      </c>
      <c r="BL1178" s="7"/>
      <c r="BM1178" s="2"/>
    </row>
    <row r="1179" spans="2:65" x14ac:dyDescent="0.25">
      <c r="B1179" s="14" t="s">
        <v>474</v>
      </c>
      <c r="C1179" s="14" t="s">
        <v>301</v>
      </c>
      <c r="D1179" s="2"/>
      <c r="E1179" s="2"/>
      <c r="F1179" s="2"/>
      <c r="G1179" s="2"/>
      <c r="H1179" s="4">
        <f t="shared" si="72"/>
        <v>0</v>
      </c>
      <c r="I1179" s="16"/>
      <c r="J1179" s="12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>
        <f t="shared" si="73"/>
        <v>51907.349999999977</v>
      </c>
      <c r="AA1179" s="12"/>
      <c r="AB1179" s="17">
        <v>25000</v>
      </c>
      <c r="AC1179" s="4">
        <v>6</v>
      </c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>
        <f t="shared" si="74"/>
        <v>245961</v>
      </c>
      <c r="AS1179" s="32"/>
      <c r="AT1179" s="33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>
        <f t="shared" si="75"/>
        <v>0</v>
      </c>
      <c r="BL1179" s="7">
        <v>25000</v>
      </c>
      <c r="BM1179" s="2"/>
    </row>
    <row r="1180" spans="2:65" x14ac:dyDescent="0.25">
      <c r="B1180" s="14" t="s">
        <v>474</v>
      </c>
      <c r="C1180" s="14" t="s">
        <v>308</v>
      </c>
      <c r="D1180" s="2"/>
      <c r="E1180" s="2"/>
      <c r="F1180" s="2"/>
      <c r="G1180" s="2"/>
      <c r="H1180" s="4">
        <f t="shared" si="72"/>
        <v>0</v>
      </c>
      <c r="I1180" s="16"/>
      <c r="J1180" s="12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>
        <f t="shared" si="73"/>
        <v>51907.349999999977</v>
      </c>
      <c r="AA1180" s="12"/>
      <c r="AB1180" s="17">
        <v>5000</v>
      </c>
      <c r="AC1180" s="4">
        <v>6</v>
      </c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>
        <f t="shared" si="74"/>
        <v>240955</v>
      </c>
      <c r="AS1180" s="32"/>
      <c r="AT1180" s="33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>
        <f t="shared" si="75"/>
        <v>0</v>
      </c>
      <c r="BL1180" s="7">
        <v>5000</v>
      </c>
      <c r="BM1180" s="2"/>
    </row>
    <row r="1181" spans="2:65" x14ac:dyDescent="0.25">
      <c r="B1181" s="14" t="s">
        <v>474</v>
      </c>
      <c r="C1181" s="14" t="s">
        <v>308</v>
      </c>
      <c r="D1181" s="2"/>
      <c r="E1181" s="2"/>
      <c r="F1181" s="2"/>
      <c r="G1181" s="2"/>
      <c r="H1181" s="4">
        <f t="shared" si="72"/>
        <v>0</v>
      </c>
      <c r="I1181" s="16"/>
      <c r="J1181" s="12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>
        <f t="shared" si="73"/>
        <v>51907.349999999977</v>
      </c>
      <c r="AA1181" s="12"/>
      <c r="AB1181" s="17">
        <v>25000</v>
      </c>
      <c r="AC1181" s="4">
        <v>6</v>
      </c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>
        <f t="shared" si="74"/>
        <v>215949</v>
      </c>
      <c r="AS1181" s="32"/>
      <c r="AT1181" s="33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>
        <f t="shared" si="75"/>
        <v>0</v>
      </c>
      <c r="BL1181" s="7">
        <v>25000</v>
      </c>
      <c r="BM1181" s="2">
        <v>25000</v>
      </c>
    </row>
    <row r="1182" spans="2:65" x14ac:dyDescent="0.25">
      <c r="B1182" s="14" t="s">
        <v>475</v>
      </c>
      <c r="C1182" s="14" t="s">
        <v>1956</v>
      </c>
      <c r="D1182" s="2"/>
      <c r="E1182" s="2"/>
      <c r="F1182" s="2"/>
      <c r="G1182" s="2"/>
      <c r="H1182" s="4">
        <f t="shared" si="72"/>
        <v>0</v>
      </c>
      <c r="I1182" s="16"/>
      <c r="J1182" s="12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>
        <f t="shared" si="73"/>
        <v>51907.349999999977</v>
      </c>
      <c r="AA1182" s="12"/>
      <c r="AB1182" s="17">
        <v>13000</v>
      </c>
      <c r="AC1182" s="4">
        <v>6</v>
      </c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>
        <f t="shared" si="74"/>
        <v>202943</v>
      </c>
      <c r="AS1182" s="32"/>
      <c r="AT1182" s="33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>
        <f t="shared" si="75"/>
        <v>0</v>
      </c>
      <c r="BL1182" s="7">
        <v>13000</v>
      </c>
      <c r="BM1182" s="2"/>
    </row>
    <row r="1183" spans="2:65" x14ac:dyDescent="0.25">
      <c r="B1183" s="14" t="s">
        <v>475</v>
      </c>
      <c r="C1183" s="14" t="s">
        <v>308</v>
      </c>
      <c r="D1183" s="2"/>
      <c r="E1183" s="2"/>
      <c r="F1183" s="2"/>
      <c r="G1183" s="2"/>
      <c r="H1183" s="4">
        <f t="shared" si="72"/>
        <v>0</v>
      </c>
      <c r="I1183" s="16"/>
      <c r="J1183" s="12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>
        <f t="shared" si="73"/>
        <v>51907.349999999977</v>
      </c>
      <c r="AA1183" s="12"/>
      <c r="AB1183" s="17">
        <v>25000</v>
      </c>
      <c r="AC1183" s="4">
        <v>6</v>
      </c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>
        <f t="shared" si="74"/>
        <v>177937</v>
      </c>
      <c r="AS1183" s="32"/>
      <c r="AT1183" s="33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>
        <f t="shared" si="75"/>
        <v>0</v>
      </c>
      <c r="BL1183" s="7">
        <v>25000</v>
      </c>
      <c r="BM1183" s="2">
        <v>25000</v>
      </c>
    </row>
    <row r="1184" spans="2:65" x14ac:dyDescent="0.25">
      <c r="B1184" s="14" t="s">
        <v>476</v>
      </c>
      <c r="C1184" s="14" t="s">
        <v>477</v>
      </c>
      <c r="D1184" s="2"/>
      <c r="E1184" s="2"/>
      <c r="F1184" s="2"/>
      <c r="G1184" s="2"/>
      <c r="H1184" s="4">
        <f t="shared" si="72"/>
        <v>0</v>
      </c>
      <c r="I1184" s="16"/>
      <c r="J1184" s="12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>
        <f t="shared" si="73"/>
        <v>51907.349999999977</v>
      </c>
      <c r="AA1184" s="12"/>
      <c r="AB1184" s="17">
        <v>1500</v>
      </c>
      <c r="AC1184" s="4">
        <v>6</v>
      </c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>
        <f t="shared" si="74"/>
        <v>176431</v>
      </c>
      <c r="AS1184" s="32"/>
      <c r="AT1184" s="33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>
        <f t="shared" si="75"/>
        <v>0</v>
      </c>
      <c r="BL1184" s="7"/>
      <c r="BM1184" s="2"/>
    </row>
    <row r="1185" spans="2:65" x14ac:dyDescent="0.25">
      <c r="B1185" s="14" t="s">
        <v>476</v>
      </c>
      <c r="C1185" s="14" t="s">
        <v>419</v>
      </c>
      <c r="D1185" s="2"/>
      <c r="E1185" s="2"/>
      <c r="F1185" s="2"/>
      <c r="G1185" s="2"/>
      <c r="H1185" s="4">
        <f t="shared" si="72"/>
        <v>0</v>
      </c>
      <c r="I1185" s="16"/>
      <c r="J1185" s="12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>
        <f t="shared" si="73"/>
        <v>51907.349999999977</v>
      </c>
      <c r="AA1185" s="12"/>
      <c r="AB1185" s="17">
        <v>1500</v>
      </c>
      <c r="AC1185" s="4">
        <v>6</v>
      </c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>
        <f t="shared" si="74"/>
        <v>174925</v>
      </c>
      <c r="AS1185" s="32"/>
      <c r="AT1185" s="33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>
        <f t="shared" si="75"/>
        <v>0</v>
      </c>
      <c r="BL1185" s="7"/>
      <c r="BM1185" s="2"/>
    </row>
    <row r="1186" spans="2:65" x14ac:dyDescent="0.25">
      <c r="B1186" s="14" t="s">
        <v>476</v>
      </c>
      <c r="C1186" s="14" t="s">
        <v>478</v>
      </c>
      <c r="D1186" s="2"/>
      <c r="E1186" s="2"/>
      <c r="F1186" s="2"/>
      <c r="G1186" s="2"/>
      <c r="H1186" s="4">
        <f t="shared" si="72"/>
        <v>0</v>
      </c>
      <c r="I1186" s="16"/>
      <c r="J1186" s="12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>
        <f t="shared" si="73"/>
        <v>51907.349999999977</v>
      </c>
      <c r="AA1186" s="12"/>
      <c r="AB1186" s="17">
        <v>1500</v>
      </c>
      <c r="AC1186" s="4">
        <v>6</v>
      </c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>
        <f t="shared" si="74"/>
        <v>173419</v>
      </c>
      <c r="AS1186" s="32"/>
      <c r="AT1186" s="33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>
        <f t="shared" si="75"/>
        <v>0</v>
      </c>
      <c r="BL1186" s="7"/>
      <c r="BM1186" s="2"/>
    </row>
    <row r="1187" spans="2:65" x14ac:dyDescent="0.25">
      <c r="B1187" s="14" t="s">
        <v>479</v>
      </c>
      <c r="C1187" s="14" t="s">
        <v>351</v>
      </c>
      <c r="D1187" s="2"/>
      <c r="E1187" s="2"/>
      <c r="F1187" s="2"/>
      <c r="G1187" s="2"/>
      <c r="H1187" s="4">
        <f t="shared" si="72"/>
        <v>0</v>
      </c>
      <c r="I1187" s="16"/>
      <c r="J1187" s="12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>
        <f t="shared" si="73"/>
        <v>51907.349999999977</v>
      </c>
      <c r="AA1187" s="12">
        <v>0</v>
      </c>
      <c r="AB1187" s="17"/>
      <c r="AC1187" s="4"/>
      <c r="AD1187" s="4"/>
      <c r="AE1187" s="4">
        <v>6445</v>
      </c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>
        <f t="shared" si="74"/>
        <v>179864</v>
      </c>
      <c r="AS1187" s="32"/>
      <c r="AT1187" s="33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>
        <f t="shared" si="75"/>
        <v>0</v>
      </c>
      <c r="BL1187" s="7"/>
      <c r="BM1187" s="2"/>
    </row>
    <row r="1188" spans="2:65" x14ac:dyDescent="0.25">
      <c r="B1188" s="14" t="s">
        <v>480</v>
      </c>
      <c r="C1188" s="14" t="s">
        <v>351</v>
      </c>
      <c r="D1188" s="2"/>
      <c r="E1188" s="2"/>
      <c r="F1188" s="2"/>
      <c r="G1188" s="2"/>
      <c r="H1188" s="4">
        <f t="shared" si="72"/>
        <v>0</v>
      </c>
      <c r="I1188" s="16">
        <v>0</v>
      </c>
      <c r="J1188" s="12"/>
      <c r="K1188" s="4"/>
      <c r="L1188" s="4"/>
      <c r="M1188" s="4">
        <v>11163</v>
      </c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>
        <f t="shared" si="73"/>
        <v>63070.349999999977</v>
      </c>
      <c r="AA1188" s="12"/>
      <c r="AB1188" s="17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>
        <f t="shared" si="74"/>
        <v>179864</v>
      </c>
      <c r="AS1188" s="32"/>
      <c r="AT1188" s="33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>
        <f t="shared" si="75"/>
        <v>0</v>
      </c>
      <c r="BL1188" s="7"/>
      <c r="BM1188" s="2"/>
    </row>
    <row r="1189" spans="2:65" x14ac:dyDescent="0.25">
      <c r="B1189" s="14" t="s">
        <v>480</v>
      </c>
      <c r="C1189" s="14" t="s">
        <v>351</v>
      </c>
      <c r="D1189" s="2"/>
      <c r="E1189" s="2"/>
      <c r="F1189" s="2"/>
      <c r="G1189" s="2"/>
      <c r="H1189" s="4">
        <f t="shared" si="72"/>
        <v>0</v>
      </c>
      <c r="I1189" s="16">
        <v>0</v>
      </c>
      <c r="J1189" s="12"/>
      <c r="K1189" s="4"/>
      <c r="L1189" s="4"/>
      <c r="M1189" s="4">
        <v>785</v>
      </c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>
        <f t="shared" si="73"/>
        <v>63855.349999999977</v>
      </c>
      <c r="AA1189" s="12"/>
      <c r="AB1189" s="17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>
        <f t="shared" si="74"/>
        <v>179864</v>
      </c>
      <c r="AS1189" s="32"/>
      <c r="AT1189" s="33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>
        <f t="shared" si="75"/>
        <v>0</v>
      </c>
      <c r="BL1189" s="7"/>
      <c r="BM1189" s="2"/>
    </row>
    <row r="1190" spans="2:65" x14ac:dyDescent="0.25">
      <c r="B1190" s="14" t="s">
        <v>481</v>
      </c>
      <c r="C1190" s="14" t="s">
        <v>482</v>
      </c>
      <c r="D1190" s="2"/>
      <c r="E1190" s="2"/>
      <c r="F1190" s="2"/>
      <c r="G1190" s="2"/>
      <c r="H1190" s="4">
        <f t="shared" si="72"/>
        <v>0</v>
      </c>
      <c r="I1190" s="16"/>
      <c r="J1190" s="12">
        <v>0</v>
      </c>
      <c r="K1190" s="4"/>
      <c r="L1190" s="4"/>
      <c r="M1190" s="4"/>
      <c r="N1190" s="4"/>
      <c r="O1190" s="4"/>
      <c r="P1190" s="4"/>
      <c r="Q1190" s="4"/>
      <c r="R1190" s="4">
        <v>-60000</v>
      </c>
      <c r="S1190" s="4"/>
      <c r="T1190" s="4"/>
      <c r="U1190" s="4"/>
      <c r="V1190" s="4"/>
      <c r="W1190" s="4"/>
      <c r="X1190" s="4"/>
      <c r="Y1190" s="4"/>
      <c r="Z1190" s="4">
        <f t="shared" si="73"/>
        <v>3855.3499999999767</v>
      </c>
      <c r="AA1190" s="12">
        <v>0</v>
      </c>
      <c r="AB1190" s="17"/>
      <c r="AC1190" s="4"/>
      <c r="AD1190" s="4"/>
      <c r="AE1190" s="4"/>
      <c r="AF1190" s="4"/>
      <c r="AG1190" s="4"/>
      <c r="AH1190" s="4"/>
      <c r="AI1190" s="4"/>
      <c r="AJ1190" s="4">
        <v>60000</v>
      </c>
      <c r="AK1190" s="4"/>
      <c r="AL1190" s="4"/>
      <c r="AM1190" s="4"/>
      <c r="AN1190" s="4"/>
      <c r="AO1190" s="4"/>
      <c r="AP1190" s="4"/>
      <c r="AQ1190" s="4"/>
      <c r="AR1190" s="4">
        <f t="shared" si="74"/>
        <v>239864</v>
      </c>
      <c r="AS1190" s="32"/>
      <c r="AT1190" s="33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>
        <f t="shared" si="75"/>
        <v>0</v>
      </c>
      <c r="BL1190" s="7"/>
      <c r="BM1190" s="2"/>
    </row>
    <row r="1191" spans="2:65" x14ac:dyDescent="0.25">
      <c r="B1191" s="14" t="s">
        <v>481</v>
      </c>
      <c r="C1191" s="14" t="s">
        <v>483</v>
      </c>
      <c r="D1191" s="2"/>
      <c r="E1191" s="2"/>
      <c r="F1191" s="2"/>
      <c r="G1191" s="2"/>
      <c r="H1191" s="4">
        <f t="shared" si="72"/>
        <v>0</v>
      </c>
      <c r="I1191" s="16"/>
      <c r="J1191" s="12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>
        <f t="shared" si="73"/>
        <v>3855.3499999999767</v>
      </c>
      <c r="AA1191" s="12"/>
      <c r="AB1191" s="17">
        <v>25000</v>
      </c>
      <c r="AC1191" s="4">
        <v>6</v>
      </c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>
        <f t="shared" si="74"/>
        <v>214858</v>
      </c>
      <c r="AS1191" s="32"/>
      <c r="AT1191" s="33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>
        <f t="shared" si="75"/>
        <v>0</v>
      </c>
      <c r="BL1191" s="7"/>
      <c r="BM1191" s="2"/>
    </row>
    <row r="1192" spans="2:65" x14ac:dyDescent="0.25">
      <c r="B1192" s="14" t="s">
        <v>484</v>
      </c>
      <c r="C1192" s="14" t="s">
        <v>335</v>
      </c>
      <c r="D1192" s="2"/>
      <c r="E1192" s="2"/>
      <c r="F1192" s="2"/>
      <c r="G1192" s="2"/>
      <c r="H1192" s="4">
        <f t="shared" si="72"/>
        <v>0</v>
      </c>
      <c r="I1192" s="16"/>
      <c r="J1192" s="12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>
        <f t="shared" si="73"/>
        <v>3855.3499999999767</v>
      </c>
      <c r="AA1192" s="12"/>
      <c r="AB1192" s="17">
        <v>0</v>
      </c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>
        <v>200000</v>
      </c>
      <c r="AP1192" s="4"/>
      <c r="AQ1192" s="4"/>
      <c r="AR1192" s="4">
        <f t="shared" si="74"/>
        <v>14858</v>
      </c>
      <c r="AS1192" s="32"/>
      <c r="AT1192" s="33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>
        <f t="shared" si="75"/>
        <v>0</v>
      </c>
      <c r="BL1192" s="7"/>
      <c r="BM1192" s="2"/>
    </row>
    <row r="1193" spans="2:65" x14ac:dyDescent="0.25">
      <c r="B1193" s="14" t="s">
        <v>484</v>
      </c>
      <c r="C1193" s="14" t="s">
        <v>485</v>
      </c>
      <c r="D1193" s="2"/>
      <c r="E1193" s="2"/>
      <c r="F1193" s="2"/>
      <c r="G1193" s="2"/>
      <c r="H1193" s="4">
        <f t="shared" si="72"/>
        <v>0</v>
      </c>
      <c r="I1193" s="16"/>
      <c r="J1193" s="12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>
        <f t="shared" si="73"/>
        <v>3855.3499999999767</v>
      </c>
      <c r="AA1193" s="12"/>
      <c r="AB1193" s="17">
        <v>13500</v>
      </c>
      <c r="AC1193" s="4">
        <v>6</v>
      </c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>
        <f t="shared" si="74"/>
        <v>1352</v>
      </c>
      <c r="AS1193" s="32"/>
      <c r="AT1193" s="33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>
        <f t="shared" si="75"/>
        <v>0</v>
      </c>
      <c r="BL1193" s="7">
        <v>13500</v>
      </c>
      <c r="BM1193" s="2"/>
    </row>
    <row r="1194" spans="2:65" x14ac:dyDescent="0.25">
      <c r="B1194" s="14" t="s">
        <v>486</v>
      </c>
      <c r="C1194" s="14" t="s">
        <v>351</v>
      </c>
      <c r="D1194" s="2"/>
      <c r="E1194" s="2"/>
      <c r="F1194" s="2"/>
      <c r="G1194" s="2"/>
      <c r="H1194" s="4">
        <f t="shared" si="72"/>
        <v>0</v>
      </c>
      <c r="I1194" s="16">
        <v>0</v>
      </c>
      <c r="J1194" s="12"/>
      <c r="K1194" s="4"/>
      <c r="L1194" s="4"/>
      <c r="M1194" s="4">
        <v>684</v>
      </c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>
        <f t="shared" si="73"/>
        <v>4539.3499999999767</v>
      </c>
      <c r="AA1194" s="12"/>
      <c r="AB1194" s="17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>
        <f t="shared" si="74"/>
        <v>1352</v>
      </c>
      <c r="AS1194" s="32"/>
      <c r="AT1194" s="33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>
        <f t="shared" si="75"/>
        <v>0</v>
      </c>
      <c r="BL1194" s="7"/>
      <c r="BM1194" s="2"/>
    </row>
    <row r="1195" spans="2:65" x14ac:dyDescent="0.25">
      <c r="B1195" s="14" t="s">
        <v>487</v>
      </c>
      <c r="C1195" s="14" t="s">
        <v>351</v>
      </c>
      <c r="D1195" s="2"/>
      <c r="E1195" s="2"/>
      <c r="F1195" s="2"/>
      <c r="G1195" s="2"/>
      <c r="H1195" s="4">
        <f t="shared" si="72"/>
        <v>0</v>
      </c>
      <c r="I1195" s="16"/>
      <c r="J1195" s="12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>
        <f t="shared" si="73"/>
        <v>4539.3499999999767</v>
      </c>
      <c r="AA1195" s="12">
        <v>0</v>
      </c>
      <c r="AB1195" s="17"/>
      <c r="AC1195" s="4"/>
      <c r="AD1195" s="4"/>
      <c r="AE1195" s="4">
        <v>3567</v>
      </c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>
        <f t="shared" si="74"/>
        <v>4919</v>
      </c>
      <c r="AS1195" s="32"/>
      <c r="AT1195" s="33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>
        <f t="shared" si="75"/>
        <v>0</v>
      </c>
      <c r="BL1195" s="7"/>
      <c r="BM1195" s="2"/>
    </row>
    <row r="1196" spans="2:65" x14ac:dyDescent="0.25">
      <c r="B1196" s="14" t="s">
        <v>488</v>
      </c>
      <c r="C1196" s="14" t="s">
        <v>1779</v>
      </c>
      <c r="D1196" s="2"/>
      <c r="E1196" s="2"/>
      <c r="F1196" s="2"/>
      <c r="G1196" s="2"/>
      <c r="H1196" s="4">
        <f t="shared" si="72"/>
        <v>0</v>
      </c>
      <c r="I1196" s="16"/>
      <c r="J1196" s="12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>
        <f t="shared" si="73"/>
        <v>4539.3499999999767</v>
      </c>
      <c r="AA1196" s="12">
        <v>5000</v>
      </c>
      <c r="AB1196" s="17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>
        <f t="shared" si="74"/>
        <v>9919</v>
      </c>
      <c r="AS1196" s="32"/>
      <c r="AT1196" s="33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>
        <f t="shared" si="75"/>
        <v>0</v>
      </c>
      <c r="BL1196" s="7"/>
      <c r="BM1196" s="2"/>
    </row>
    <row r="1197" spans="2:65" x14ac:dyDescent="0.25">
      <c r="B1197" s="14" t="s">
        <v>488</v>
      </c>
      <c r="C1197" s="14" t="s">
        <v>489</v>
      </c>
      <c r="D1197" s="2"/>
      <c r="E1197" s="2"/>
      <c r="F1197" s="2"/>
      <c r="G1197" s="2"/>
      <c r="H1197" s="4">
        <f t="shared" si="72"/>
        <v>0</v>
      </c>
      <c r="I1197" s="16"/>
      <c r="J1197" s="12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>
        <f t="shared" si="73"/>
        <v>4539.3499999999767</v>
      </c>
      <c r="AA1197" s="12"/>
      <c r="AB1197" s="17">
        <v>5500</v>
      </c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>
        <f t="shared" si="74"/>
        <v>4419</v>
      </c>
      <c r="AS1197" s="32"/>
      <c r="AT1197" s="33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>
        <f t="shared" si="75"/>
        <v>0</v>
      </c>
      <c r="BL1197" s="7">
        <v>5500</v>
      </c>
      <c r="BM1197" s="2"/>
    </row>
    <row r="1198" spans="2:65" x14ac:dyDescent="0.25">
      <c r="B1198" s="14" t="s">
        <v>488</v>
      </c>
      <c r="C1198" s="14" t="s">
        <v>489</v>
      </c>
      <c r="D1198" s="2"/>
      <c r="E1198" s="2"/>
      <c r="F1198" s="2"/>
      <c r="G1198" s="2"/>
      <c r="H1198" s="4">
        <f t="shared" si="72"/>
        <v>0</v>
      </c>
      <c r="I1198" s="16"/>
      <c r="J1198" s="12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>
        <f t="shared" si="73"/>
        <v>4539.3499999999767</v>
      </c>
      <c r="AA1198" s="12"/>
      <c r="AB1198" s="17">
        <v>450</v>
      </c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>
        <f t="shared" si="74"/>
        <v>3969</v>
      </c>
      <c r="AS1198" s="32"/>
      <c r="AT1198" s="33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>
        <f t="shared" si="75"/>
        <v>0</v>
      </c>
      <c r="BL1198" s="7">
        <v>450</v>
      </c>
      <c r="BM1198" s="2"/>
    </row>
    <row r="1199" spans="2:65" x14ac:dyDescent="0.25">
      <c r="B1199" s="14" t="s">
        <v>490</v>
      </c>
      <c r="C1199" s="14" t="s">
        <v>351</v>
      </c>
      <c r="D1199" s="2"/>
      <c r="E1199" s="2"/>
      <c r="F1199" s="2"/>
      <c r="G1199" s="2"/>
      <c r="H1199" s="4">
        <f t="shared" si="72"/>
        <v>0</v>
      </c>
      <c r="I1199" s="16"/>
      <c r="J1199" s="12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>
        <f t="shared" si="73"/>
        <v>4539.3499999999767</v>
      </c>
      <c r="AA1199" s="12">
        <v>0</v>
      </c>
      <c r="AB1199" s="17"/>
      <c r="AC1199" s="4"/>
      <c r="AD1199" s="4"/>
      <c r="AE1199" s="4">
        <v>12487</v>
      </c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>
        <f t="shared" si="74"/>
        <v>16456</v>
      </c>
      <c r="AS1199" s="32"/>
      <c r="AT1199" s="33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>
        <f t="shared" si="75"/>
        <v>0</v>
      </c>
      <c r="BL1199" s="7"/>
      <c r="BM1199" s="2"/>
    </row>
    <row r="1200" spans="2:65" x14ac:dyDescent="0.25">
      <c r="B1200" s="14" t="s">
        <v>491</v>
      </c>
      <c r="C1200" s="14" t="s">
        <v>351</v>
      </c>
      <c r="D1200" s="2"/>
      <c r="E1200" s="2"/>
      <c r="F1200" s="2"/>
      <c r="G1200" s="2"/>
      <c r="H1200" s="4">
        <f t="shared" si="72"/>
        <v>0</v>
      </c>
      <c r="I1200" s="16"/>
      <c r="J1200" s="12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>
        <f t="shared" si="73"/>
        <v>4539.3499999999767</v>
      </c>
      <c r="AA1200" s="12">
        <v>0</v>
      </c>
      <c r="AB1200" s="17"/>
      <c r="AC1200" s="4"/>
      <c r="AD1200" s="4"/>
      <c r="AE1200" s="4">
        <v>3122</v>
      </c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>
        <f t="shared" si="74"/>
        <v>19578</v>
      </c>
      <c r="AS1200" s="32"/>
      <c r="AT1200" s="33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>
        <f t="shared" si="75"/>
        <v>0</v>
      </c>
      <c r="BL1200" s="7"/>
      <c r="BM1200" s="2"/>
    </row>
    <row r="1201" spans="2:65" x14ac:dyDescent="0.25">
      <c r="B1201" s="14" t="s">
        <v>492</v>
      </c>
      <c r="C1201" s="14" t="s">
        <v>351</v>
      </c>
      <c r="D1201" s="2"/>
      <c r="E1201" s="2"/>
      <c r="F1201" s="2"/>
      <c r="G1201" s="2"/>
      <c r="H1201" s="4">
        <f t="shared" si="72"/>
        <v>0</v>
      </c>
      <c r="I1201" s="16">
        <v>0</v>
      </c>
      <c r="J1201" s="12"/>
      <c r="K1201" s="4"/>
      <c r="L1201" s="4"/>
      <c r="M1201" s="4">
        <v>11163</v>
      </c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>
        <f t="shared" si="73"/>
        <v>15702.349999999977</v>
      </c>
      <c r="AA1201" s="12"/>
      <c r="AB1201" s="17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>
        <f t="shared" si="74"/>
        <v>19578</v>
      </c>
      <c r="AS1201" s="32"/>
      <c r="AT1201" s="33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>
        <f t="shared" si="75"/>
        <v>0</v>
      </c>
      <c r="BL1201" s="7"/>
      <c r="BM1201" s="2"/>
    </row>
    <row r="1202" spans="2:65" x14ac:dyDescent="0.25">
      <c r="B1202" s="14" t="s">
        <v>493</v>
      </c>
      <c r="C1202" s="14" t="s">
        <v>351</v>
      </c>
      <c r="D1202" s="2"/>
      <c r="E1202" s="2"/>
      <c r="F1202" s="2"/>
      <c r="G1202" s="2"/>
      <c r="H1202" s="4">
        <f t="shared" si="72"/>
        <v>0</v>
      </c>
      <c r="I1202" s="16"/>
      <c r="J1202" s="12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>
        <f t="shared" si="73"/>
        <v>15702.349999999977</v>
      </c>
      <c r="AA1202" s="12">
        <v>0</v>
      </c>
      <c r="AB1202" s="17"/>
      <c r="AC1202" s="4"/>
      <c r="AD1202" s="4"/>
      <c r="AE1202" s="4">
        <v>6422</v>
      </c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>
        <f t="shared" si="74"/>
        <v>26000</v>
      </c>
      <c r="AS1202" s="32"/>
      <c r="AT1202" s="33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>
        <f t="shared" si="75"/>
        <v>0</v>
      </c>
      <c r="BL1202" s="7"/>
      <c r="BM1202" s="2"/>
    </row>
    <row r="1203" spans="2:65" x14ac:dyDescent="0.25">
      <c r="B1203" s="14" t="s">
        <v>494</v>
      </c>
      <c r="C1203" s="14" t="s">
        <v>495</v>
      </c>
      <c r="D1203" s="2"/>
      <c r="E1203" s="2"/>
      <c r="F1203" s="2"/>
      <c r="G1203" s="2"/>
      <c r="H1203" s="4">
        <f t="shared" si="72"/>
        <v>0</v>
      </c>
      <c r="I1203" s="16">
        <v>0</v>
      </c>
      <c r="J1203" s="12"/>
      <c r="K1203" s="4"/>
      <c r="L1203" s="4">
        <v>608</v>
      </c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>
        <f t="shared" si="73"/>
        <v>16310.349999999977</v>
      </c>
      <c r="AA1203" s="12"/>
      <c r="AB1203" s="17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>
        <f t="shared" si="74"/>
        <v>26000</v>
      </c>
      <c r="AS1203" s="32"/>
      <c r="AT1203" s="33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>
        <f t="shared" si="75"/>
        <v>0</v>
      </c>
      <c r="BL1203" s="7"/>
      <c r="BM1203" s="2"/>
    </row>
    <row r="1204" spans="2:65" x14ac:dyDescent="0.25">
      <c r="B1204" s="14" t="s">
        <v>496</v>
      </c>
      <c r="C1204" s="14" t="s">
        <v>351</v>
      </c>
      <c r="D1204" s="2"/>
      <c r="E1204" s="2"/>
      <c r="F1204" s="2"/>
      <c r="G1204" s="2"/>
      <c r="H1204" s="4">
        <f t="shared" si="72"/>
        <v>0</v>
      </c>
      <c r="I1204" s="16"/>
      <c r="J1204" s="12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>
        <f t="shared" si="73"/>
        <v>16310.349999999977</v>
      </c>
      <c r="AA1204" s="12">
        <v>0</v>
      </c>
      <c r="AB1204" s="17"/>
      <c r="AC1204" s="4"/>
      <c r="AD1204" s="4"/>
      <c r="AE1204" s="4">
        <v>4275</v>
      </c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>
        <f t="shared" si="74"/>
        <v>30275</v>
      </c>
      <c r="AS1204" s="32"/>
      <c r="AT1204" s="33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>
        <f t="shared" si="75"/>
        <v>0</v>
      </c>
      <c r="BL1204" s="7"/>
      <c r="BM1204" s="2"/>
    </row>
    <row r="1205" spans="2:65" x14ac:dyDescent="0.25">
      <c r="B1205" s="14" t="s">
        <v>497</v>
      </c>
      <c r="C1205" s="14" t="s">
        <v>351</v>
      </c>
      <c r="D1205" s="2"/>
      <c r="E1205" s="2"/>
      <c r="F1205" s="2"/>
      <c r="G1205" s="2"/>
      <c r="H1205" s="4">
        <f t="shared" si="72"/>
        <v>0</v>
      </c>
      <c r="I1205" s="16"/>
      <c r="J1205" s="12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>
        <f t="shared" si="73"/>
        <v>16310.349999999977</v>
      </c>
      <c r="AA1205" s="12">
        <v>0</v>
      </c>
      <c r="AB1205" s="17"/>
      <c r="AC1205" s="4"/>
      <c r="AD1205" s="4"/>
      <c r="AE1205" s="4">
        <v>12487</v>
      </c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>
        <f t="shared" si="74"/>
        <v>42762</v>
      </c>
      <c r="AS1205" s="32"/>
      <c r="AT1205" s="33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>
        <f t="shared" si="75"/>
        <v>0</v>
      </c>
      <c r="BL1205" s="7"/>
      <c r="BM1205" s="2"/>
    </row>
    <row r="1206" spans="2:65" x14ac:dyDescent="0.25">
      <c r="B1206" s="14" t="s">
        <v>498</v>
      </c>
      <c r="C1206" s="14" t="s">
        <v>499</v>
      </c>
      <c r="D1206" s="2"/>
      <c r="E1206" s="2"/>
      <c r="F1206" s="2"/>
      <c r="G1206" s="2"/>
      <c r="H1206" s="4">
        <f t="shared" si="72"/>
        <v>0</v>
      </c>
      <c r="I1206" s="16"/>
      <c r="J1206" s="12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>
        <f t="shared" si="73"/>
        <v>16310.349999999977</v>
      </c>
      <c r="AA1206" s="12"/>
      <c r="AB1206" s="17">
        <v>1500</v>
      </c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>
        <f t="shared" si="74"/>
        <v>41262</v>
      </c>
      <c r="AS1206" s="32"/>
      <c r="AT1206" s="33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>
        <f t="shared" si="75"/>
        <v>0</v>
      </c>
      <c r="BL1206" s="7"/>
      <c r="BM1206" s="2"/>
    </row>
    <row r="1207" spans="2:65" x14ac:dyDescent="0.25">
      <c r="B1207" s="14" t="s">
        <v>500</v>
      </c>
      <c r="C1207" s="14" t="s">
        <v>351</v>
      </c>
      <c r="D1207" s="2"/>
      <c r="E1207" s="2"/>
      <c r="F1207" s="2"/>
      <c r="G1207" s="2"/>
      <c r="H1207" s="4">
        <f t="shared" si="72"/>
        <v>0</v>
      </c>
      <c r="I1207" s="16"/>
      <c r="J1207" s="12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>
        <f t="shared" si="73"/>
        <v>16310.349999999977</v>
      </c>
      <c r="AA1207" s="12">
        <v>0</v>
      </c>
      <c r="AB1207" s="17"/>
      <c r="AC1207" s="4"/>
      <c r="AD1207" s="4"/>
      <c r="AE1207" s="4">
        <v>3122</v>
      </c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>
        <f t="shared" si="74"/>
        <v>44384</v>
      </c>
      <c r="AS1207" s="32"/>
      <c r="AT1207" s="33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>
        <f t="shared" si="75"/>
        <v>0</v>
      </c>
      <c r="BL1207" s="7"/>
      <c r="BM1207" s="2"/>
    </row>
    <row r="1208" spans="2:65" x14ac:dyDescent="0.25">
      <c r="B1208" s="14" t="s">
        <v>501</v>
      </c>
      <c r="C1208" s="14" t="s">
        <v>351</v>
      </c>
      <c r="D1208" s="2"/>
      <c r="E1208" s="2"/>
      <c r="F1208" s="2"/>
      <c r="G1208" s="2"/>
      <c r="H1208" s="4">
        <f t="shared" si="72"/>
        <v>0</v>
      </c>
      <c r="I1208" s="16"/>
      <c r="J1208" s="12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>
        <f t="shared" si="73"/>
        <v>16310.349999999977</v>
      </c>
      <c r="AA1208" s="12">
        <v>0</v>
      </c>
      <c r="AB1208" s="17"/>
      <c r="AC1208" s="4"/>
      <c r="AD1208" s="4"/>
      <c r="AE1208" s="4">
        <v>6422</v>
      </c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>
        <f t="shared" si="74"/>
        <v>50806</v>
      </c>
      <c r="AS1208" s="32"/>
      <c r="AT1208" s="33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>
        <f t="shared" si="75"/>
        <v>0</v>
      </c>
      <c r="BL1208" s="7"/>
      <c r="BM1208" s="2"/>
    </row>
    <row r="1209" spans="2:65" x14ac:dyDescent="0.25">
      <c r="B1209" s="14" t="s">
        <v>502</v>
      </c>
      <c r="C1209" s="14" t="s">
        <v>351</v>
      </c>
      <c r="D1209" s="2"/>
      <c r="E1209" s="2"/>
      <c r="F1209" s="2"/>
      <c r="G1209" s="2"/>
      <c r="H1209" s="4">
        <f t="shared" si="72"/>
        <v>0</v>
      </c>
      <c r="I1209" s="16">
        <v>0</v>
      </c>
      <c r="J1209" s="12"/>
      <c r="K1209" s="4"/>
      <c r="L1209" s="4"/>
      <c r="M1209" s="4">
        <v>11163</v>
      </c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>
        <f t="shared" si="73"/>
        <v>27473.349999999977</v>
      </c>
      <c r="AA1209" s="12"/>
      <c r="AB1209" s="17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>
        <f t="shared" si="74"/>
        <v>50806</v>
      </c>
      <c r="AS1209" s="32"/>
      <c r="AT1209" s="33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>
        <f t="shared" si="75"/>
        <v>0</v>
      </c>
      <c r="BL1209" s="7"/>
      <c r="BM1209" s="2"/>
    </row>
    <row r="1210" spans="2:65" x14ac:dyDescent="0.25">
      <c r="B1210" s="14" t="s">
        <v>503</v>
      </c>
      <c r="C1210" s="14" t="s">
        <v>351</v>
      </c>
      <c r="D1210" s="2"/>
      <c r="E1210" s="2"/>
      <c r="F1210" s="2"/>
      <c r="G1210" s="2"/>
      <c r="H1210" s="4">
        <f t="shared" si="72"/>
        <v>0</v>
      </c>
      <c r="I1210" s="16"/>
      <c r="J1210" s="12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>
        <f t="shared" si="73"/>
        <v>27473.349999999977</v>
      </c>
      <c r="AA1210" s="12">
        <v>0</v>
      </c>
      <c r="AB1210" s="17"/>
      <c r="AC1210" s="4"/>
      <c r="AD1210" s="4"/>
      <c r="AE1210" s="4">
        <v>4275</v>
      </c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>
        <f t="shared" si="74"/>
        <v>55081</v>
      </c>
      <c r="AS1210" s="32"/>
      <c r="AT1210" s="33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>
        <f t="shared" si="75"/>
        <v>0</v>
      </c>
      <c r="BL1210" s="7"/>
      <c r="BM1210" s="2"/>
    </row>
    <row r="1211" spans="2:65" x14ac:dyDescent="0.25">
      <c r="B1211" s="14" t="s">
        <v>504</v>
      </c>
      <c r="C1211" s="14" t="s">
        <v>335</v>
      </c>
      <c r="D1211" s="2"/>
      <c r="E1211" s="2"/>
      <c r="F1211" s="2"/>
      <c r="G1211" s="2"/>
      <c r="H1211" s="4">
        <f t="shared" si="72"/>
        <v>0</v>
      </c>
      <c r="I1211" s="16"/>
      <c r="J1211" s="12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>
        <f t="shared" si="73"/>
        <v>27473.349999999977</v>
      </c>
      <c r="AA1211" s="12">
        <v>0</v>
      </c>
      <c r="AB1211" s="17">
        <v>0</v>
      </c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>
        <v>50000</v>
      </c>
      <c r="AP1211" s="4"/>
      <c r="AQ1211" s="4"/>
      <c r="AR1211" s="4">
        <f t="shared" si="74"/>
        <v>5081</v>
      </c>
      <c r="AS1211" s="32"/>
      <c r="AT1211" s="33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>
        <f t="shared" si="75"/>
        <v>0</v>
      </c>
      <c r="BL1211" s="7"/>
      <c r="BM1211" s="2"/>
    </row>
    <row r="1212" spans="2:65" x14ac:dyDescent="0.25">
      <c r="B1212" s="14" t="s">
        <v>505</v>
      </c>
      <c r="C1212" s="14" t="s">
        <v>232</v>
      </c>
      <c r="D1212" s="2"/>
      <c r="E1212" s="2"/>
      <c r="F1212" s="2"/>
      <c r="G1212" s="2"/>
      <c r="H1212" s="4">
        <f t="shared" si="72"/>
        <v>0</v>
      </c>
      <c r="I1212" s="16"/>
      <c r="J1212" s="12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>
        <f t="shared" si="73"/>
        <v>27473.349999999977</v>
      </c>
      <c r="AA1212" s="12">
        <v>0</v>
      </c>
      <c r="AB1212" s="17"/>
      <c r="AC1212" s="4"/>
      <c r="AD1212" s="4">
        <v>537</v>
      </c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>
        <f t="shared" si="74"/>
        <v>5618</v>
      </c>
      <c r="AS1212" s="32"/>
      <c r="AT1212" s="33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>
        <f t="shared" si="75"/>
        <v>0</v>
      </c>
      <c r="BL1212" s="7"/>
      <c r="BM1212" s="2"/>
    </row>
    <row r="1213" spans="2:65" x14ac:dyDescent="0.25">
      <c r="B1213" s="14" t="s">
        <v>506</v>
      </c>
      <c r="C1213" s="14" t="s">
        <v>209</v>
      </c>
      <c r="D1213" s="2"/>
      <c r="E1213" s="2"/>
      <c r="F1213" s="2"/>
      <c r="G1213" s="2"/>
      <c r="H1213" s="4">
        <f t="shared" si="72"/>
        <v>0</v>
      </c>
      <c r="I1213" s="16"/>
      <c r="J1213" s="12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>
        <f t="shared" si="73"/>
        <v>27473.349999999977</v>
      </c>
      <c r="AA1213" s="12">
        <v>25000</v>
      </c>
      <c r="AB1213" s="17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>
        <f t="shared" si="74"/>
        <v>30618</v>
      </c>
      <c r="AS1213" s="32"/>
      <c r="AT1213" s="33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>
        <f t="shared" si="75"/>
        <v>0</v>
      </c>
      <c r="BL1213" s="7"/>
      <c r="BM1213" s="2"/>
    </row>
    <row r="1214" spans="2:65" x14ac:dyDescent="0.25">
      <c r="B1214" s="14" t="s">
        <v>506</v>
      </c>
      <c r="C1214" s="14" t="s">
        <v>351</v>
      </c>
      <c r="D1214" s="2"/>
      <c r="E1214" s="2"/>
      <c r="F1214" s="2"/>
      <c r="G1214" s="2"/>
      <c r="H1214" s="4">
        <f t="shared" si="72"/>
        <v>0</v>
      </c>
      <c r="I1214" s="16">
        <v>0</v>
      </c>
      <c r="J1214" s="12"/>
      <c r="K1214" s="4"/>
      <c r="L1214" s="4"/>
      <c r="M1214" s="4">
        <v>31421</v>
      </c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>
        <f t="shared" si="73"/>
        <v>58894.349999999977</v>
      </c>
      <c r="AA1214" s="12"/>
      <c r="AB1214" s="17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>
        <f t="shared" si="74"/>
        <v>30618</v>
      </c>
      <c r="AS1214" s="32"/>
      <c r="AT1214" s="33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>
        <f t="shared" si="75"/>
        <v>0</v>
      </c>
      <c r="BL1214" s="7"/>
      <c r="BM1214" s="2"/>
    </row>
    <row r="1215" spans="2:65" x14ac:dyDescent="0.25">
      <c r="B1215" s="14" t="s">
        <v>506</v>
      </c>
      <c r="C1215" s="14" t="s">
        <v>351</v>
      </c>
      <c r="D1215" s="2"/>
      <c r="E1215" s="2"/>
      <c r="F1215" s="2"/>
      <c r="G1215" s="2"/>
      <c r="H1215" s="4">
        <f t="shared" si="72"/>
        <v>0</v>
      </c>
      <c r="I1215" s="16">
        <v>0</v>
      </c>
      <c r="J1215" s="12"/>
      <c r="K1215" s="4"/>
      <c r="L1215" s="4"/>
      <c r="M1215" s="4">
        <v>39276</v>
      </c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>
        <f t="shared" si="73"/>
        <v>98170.349999999977</v>
      </c>
      <c r="AA1215" s="12"/>
      <c r="AB1215" s="17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>
        <f t="shared" si="74"/>
        <v>30618</v>
      </c>
      <c r="AS1215" s="32"/>
      <c r="AT1215" s="33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>
        <f t="shared" si="75"/>
        <v>0</v>
      </c>
      <c r="BL1215" s="7"/>
      <c r="BM1215" s="2"/>
    </row>
    <row r="1216" spans="2:65" x14ac:dyDescent="0.25">
      <c r="B1216" s="14" t="s">
        <v>507</v>
      </c>
      <c r="C1216" s="14" t="s">
        <v>351</v>
      </c>
      <c r="D1216" s="2"/>
      <c r="E1216" s="2"/>
      <c r="F1216" s="2"/>
      <c r="G1216" s="2"/>
      <c r="H1216" s="4">
        <f t="shared" si="72"/>
        <v>0</v>
      </c>
      <c r="I1216" s="16">
        <v>0</v>
      </c>
      <c r="J1216" s="12"/>
      <c r="K1216" s="4"/>
      <c r="L1216" s="4"/>
      <c r="M1216" s="4">
        <v>785</v>
      </c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>
        <f t="shared" si="73"/>
        <v>98955.349999999977</v>
      </c>
      <c r="AA1216" s="12"/>
      <c r="AB1216" s="17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>
        <f t="shared" si="74"/>
        <v>30618</v>
      </c>
      <c r="AS1216" s="32"/>
      <c r="AT1216" s="33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>
        <f t="shared" si="75"/>
        <v>0</v>
      </c>
      <c r="BL1216" s="7"/>
      <c r="BM1216" s="2"/>
    </row>
    <row r="1217" spans="2:65" x14ac:dyDescent="0.25">
      <c r="B1217" s="14" t="s">
        <v>508</v>
      </c>
      <c r="C1217" s="14" t="s">
        <v>351</v>
      </c>
      <c r="D1217" s="2"/>
      <c r="E1217" s="2"/>
      <c r="F1217" s="2"/>
      <c r="G1217" s="2"/>
      <c r="H1217" s="4">
        <f t="shared" si="72"/>
        <v>0</v>
      </c>
      <c r="I1217" s="16">
        <v>0</v>
      </c>
      <c r="J1217" s="12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>
        <f t="shared" si="73"/>
        <v>98955.349999999977</v>
      </c>
      <c r="AA1217" s="12">
        <v>0</v>
      </c>
      <c r="AB1217" s="17"/>
      <c r="AC1217" s="4"/>
      <c r="AD1217" s="4"/>
      <c r="AE1217" s="4">
        <v>12487</v>
      </c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>
        <f t="shared" si="74"/>
        <v>43105</v>
      </c>
      <c r="AS1217" s="32"/>
      <c r="AT1217" s="33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>
        <f t="shared" si="75"/>
        <v>0</v>
      </c>
      <c r="BL1217" s="7"/>
      <c r="BM1217" s="2"/>
    </row>
    <row r="1218" spans="2:65" x14ac:dyDescent="0.25">
      <c r="B1218" s="14" t="s">
        <v>509</v>
      </c>
      <c r="C1218" s="14" t="s">
        <v>351</v>
      </c>
      <c r="D1218" s="2"/>
      <c r="E1218" s="2"/>
      <c r="F1218" s="2"/>
      <c r="G1218" s="2"/>
      <c r="H1218" s="4">
        <f t="shared" si="72"/>
        <v>0</v>
      </c>
      <c r="I1218" s="16">
        <v>0</v>
      </c>
      <c r="J1218" s="12"/>
      <c r="K1218" s="4"/>
      <c r="L1218" s="4"/>
      <c r="M1218" s="4">
        <v>744</v>
      </c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>
        <f t="shared" si="73"/>
        <v>99699.349999999977</v>
      </c>
      <c r="AA1218" s="12"/>
      <c r="AB1218" s="17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>
        <f t="shared" si="74"/>
        <v>43105</v>
      </c>
      <c r="AS1218" s="32"/>
      <c r="AT1218" s="33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>
        <f t="shared" si="75"/>
        <v>0</v>
      </c>
      <c r="BL1218" s="7"/>
      <c r="BM1218" s="2"/>
    </row>
    <row r="1219" spans="2:65" x14ac:dyDescent="0.25">
      <c r="B1219" s="14" t="s">
        <v>510</v>
      </c>
      <c r="C1219" s="14" t="s">
        <v>351</v>
      </c>
      <c r="D1219" s="2"/>
      <c r="E1219" s="2"/>
      <c r="F1219" s="2"/>
      <c r="G1219" s="2"/>
      <c r="H1219" s="4">
        <f t="shared" si="72"/>
        <v>0</v>
      </c>
      <c r="I1219" s="16">
        <v>0</v>
      </c>
      <c r="J1219" s="12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>
        <f t="shared" si="73"/>
        <v>99699.349999999977</v>
      </c>
      <c r="AA1219" s="12">
        <v>0</v>
      </c>
      <c r="AB1219" s="27"/>
      <c r="AC1219" s="4"/>
      <c r="AD1219" s="4"/>
      <c r="AE1219" s="4">
        <v>3122</v>
      </c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>
        <f t="shared" si="74"/>
        <v>46227</v>
      </c>
      <c r="AS1219" s="32"/>
      <c r="AT1219" s="33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>
        <f t="shared" si="75"/>
        <v>0</v>
      </c>
      <c r="BL1219" s="7"/>
      <c r="BM1219" s="2"/>
    </row>
    <row r="1220" spans="2:65" x14ac:dyDescent="0.25">
      <c r="B1220" s="14" t="s">
        <v>511</v>
      </c>
      <c r="C1220" s="14" t="s">
        <v>351</v>
      </c>
      <c r="D1220" s="2"/>
      <c r="E1220" s="2"/>
      <c r="F1220" s="2"/>
      <c r="G1220" s="2"/>
      <c r="H1220" s="4">
        <f t="shared" ref="H1220:H1283" si="76">H1219+D1220+E1220-G1220-F1220</f>
        <v>0</v>
      </c>
      <c r="I1220" s="16">
        <v>0</v>
      </c>
      <c r="J1220" s="12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>
        <f t="shared" ref="Z1220:Z1283" si="77">Z1219+(I1220+L1220+M1220+N1220+O1220+R1220+S1220+T1220+U1220+V1220)-(J1220+K1220+P1220+Q1220+W1220+X1220+Y1220)</f>
        <v>99699.349999999977</v>
      </c>
      <c r="AA1220" s="12">
        <v>0</v>
      </c>
      <c r="AB1220" s="27"/>
      <c r="AC1220" s="4"/>
      <c r="AD1220" s="4"/>
      <c r="AE1220" s="4">
        <v>6422</v>
      </c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>
        <f t="shared" ref="AR1220:AR1283" si="78">AR1219+(AA1220+AD1220+AE1220+AF1220+AG1220+AJ1220+AK1220+AL1220+AM1220+AN1220)-(AB1220+AC1220+AH1220+AI1220+AO1220+AP1220+AQ1220)</f>
        <v>52649</v>
      </c>
      <c r="AS1220" s="32"/>
      <c r="AT1220" s="33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>
        <f t="shared" ref="BJ1220:BJ1283" si="79">BJ1219+(AS1220+AV1220+AW1220+AX1220+AY1220+BB1220+BC1220+BD1220+BE1220+BF1220)-(AT1220+AU1220+AZ1220+BA1220+BG1220+BH1220+BI1220)</f>
        <v>0</v>
      </c>
      <c r="BL1220" s="7"/>
      <c r="BM1220" s="2"/>
    </row>
    <row r="1221" spans="2:65" x14ac:dyDescent="0.25">
      <c r="B1221" s="14" t="s">
        <v>512</v>
      </c>
      <c r="C1221" s="14" t="s">
        <v>351</v>
      </c>
      <c r="D1221" s="2"/>
      <c r="E1221" s="2"/>
      <c r="F1221" s="2"/>
      <c r="G1221" s="2"/>
      <c r="H1221" s="4">
        <f t="shared" si="76"/>
        <v>0</v>
      </c>
      <c r="I1221" s="16">
        <v>0</v>
      </c>
      <c r="J1221" s="12"/>
      <c r="K1221" s="4"/>
      <c r="L1221" s="4"/>
      <c r="M1221" s="4">
        <v>11163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>
        <f t="shared" si="77"/>
        <v>110862.34999999998</v>
      </c>
      <c r="AA1221" s="12"/>
      <c r="AB1221" s="27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>
        <f t="shared" si="78"/>
        <v>52649</v>
      </c>
      <c r="AS1221" s="32"/>
      <c r="AT1221" s="33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>
        <f t="shared" si="79"/>
        <v>0</v>
      </c>
      <c r="BL1221" s="7"/>
      <c r="BM1221" s="2"/>
    </row>
    <row r="1222" spans="2:65" x14ac:dyDescent="0.25">
      <c r="B1222" s="14" t="s">
        <v>512</v>
      </c>
      <c r="C1222" s="14" t="s">
        <v>351</v>
      </c>
      <c r="D1222" s="2"/>
      <c r="E1222" s="2"/>
      <c r="F1222" s="2"/>
      <c r="G1222" s="2"/>
      <c r="H1222" s="4">
        <f t="shared" si="76"/>
        <v>0</v>
      </c>
      <c r="I1222" s="16">
        <v>0</v>
      </c>
      <c r="J1222" s="12"/>
      <c r="K1222" s="4"/>
      <c r="L1222" s="4"/>
      <c r="M1222" s="4">
        <v>744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>
        <f t="shared" si="77"/>
        <v>111606.34999999998</v>
      </c>
      <c r="AA1222" s="12"/>
      <c r="AB1222" s="27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>
        <f t="shared" si="78"/>
        <v>52649</v>
      </c>
      <c r="AS1222" s="32"/>
      <c r="AT1222" s="33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>
        <f t="shared" si="79"/>
        <v>0</v>
      </c>
      <c r="BL1222" s="7"/>
      <c r="BM1222" s="2"/>
    </row>
    <row r="1223" spans="2:65" x14ac:dyDescent="0.25">
      <c r="B1223" s="14" t="s">
        <v>513</v>
      </c>
      <c r="C1223" s="14" t="s">
        <v>232</v>
      </c>
      <c r="D1223" s="2"/>
      <c r="E1223" s="2"/>
      <c r="F1223" s="2"/>
      <c r="G1223" s="2"/>
      <c r="H1223" s="4">
        <f t="shared" si="76"/>
        <v>0</v>
      </c>
      <c r="I1223" s="16">
        <v>0</v>
      </c>
      <c r="J1223" s="12"/>
      <c r="K1223" s="4"/>
      <c r="L1223" s="4">
        <v>827</v>
      </c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>
        <f t="shared" si="77"/>
        <v>112433.34999999998</v>
      </c>
      <c r="AA1223" s="12"/>
      <c r="AB1223" s="27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>
        <f t="shared" si="78"/>
        <v>52649</v>
      </c>
      <c r="AS1223" s="32"/>
      <c r="AT1223" s="33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>
        <f t="shared" si="79"/>
        <v>0</v>
      </c>
      <c r="BL1223" s="7"/>
      <c r="BM1223" s="2"/>
    </row>
    <row r="1224" spans="2:65" x14ac:dyDescent="0.25">
      <c r="B1224" s="14" t="s">
        <v>399</v>
      </c>
      <c r="C1224" s="14" t="s">
        <v>351</v>
      </c>
      <c r="D1224" s="2"/>
      <c r="E1224" s="2"/>
      <c r="F1224" s="2"/>
      <c r="G1224" s="2"/>
      <c r="H1224" s="4">
        <f t="shared" si="76"/>
        <v>0</v>
      </c>
      <c r="I1224" s="22"/>
      <c r="J1224" s="22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>
        <f t="shared" si="77"/>
        <v>112433.34999999998</v>
      </c>
      <c r="AA1224" s="22">
        <v>0</v>
      </c>
      <c r="AB1224" s="22"/>
      <c r="AC1224" s="4"/>
      <c r="AD1224" s="4"/>
      <c r="AE1224" s="4">
        <v>4274</v>
      </c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>
        <f t="shared" si="78"/>
        <v>56923</v>
      </c>
      <c r="AS1224" s="32"/>
      <c r="AT1224" s="33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>
        <f t="shared" si="79"/>
        <v>0</v>
      </c>
      <c r="BL1224" s="7"/>
      <c r="BM1224" s="2"/>
    </row>
    <row r="1225" spans="2:65" x14ac:dyDescent="0.25">
      <c r="B1225" s="14" t="s">
        <v>400</v>
      </c>
      <c r="C1225" s="14" t="s">
        <v>351</v>
      </c>
      <c r="D1225" s="2"/>
      <c r="E1225" s="2"/>
      <c r="F1225" s="2"/>
      <c r="G1225" s="2"/>
      <c r="H1225" s="4">
        <f t="shared" si="76"/>
        <v>0</v>
      </c>
      <c r="I1225" s="22">
        <v>0</v>
      </c>
      <c r="J1225" s="22"/>
      <c r="K1225" s="4"/>
      <c r="L1225" s="4"/>
      <c r="M1225" s="4">
        <v>744</v>
      </c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>
        <f t="shared" si="77"/>
        <v>113177.34999999998</v>
      </c>
      <c r="AA1225" s="22"/>
      <c r="AB1225" s="22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>
        <f t="shared" si="78"/>
        <v>56923</v>
      </c>
      <c r="AS1225" s="32"/>
      <c r="AT1225" s="33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>
        <f t="shared" si="79"/>
        <v>0</v>
      </c>
      <c r="BL1225" s="7"/>
      <c r="BM1225" s="2"/>
    </row>
    <row r="1226" spans="2:65" x14ac:dyDescent="0.25">
      <c r="B1226" s="14" t="s">
        <v>401</v>
      </c>
      <c r="C1226" s="14" t="s">
        <v>351</v>
      </c>
      <c r="D1226" s="2"/>
      <c r="E1226" s="2"/>
      <c r="F1226" s="2"/>
      <c r="G1226" s="2"/>
      <c r="H1226" s="4">
        <f t="shared" si="76"/>
        <v>0</v>
      </c>
      <c r="I1226" s="22"/>
      <c r="J1226" s="22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>
        <f t="shared" si="77"/>
        <v>113177.34999999998</v>
      </c>
      <c r="AA1226" s="22">
        <v>0</v>
      </c>
      <c r="AB1226" s="22"/>
      <c r="AC1226" s="4"/>
      <c r="AD1226" s="4"/>
      <c r="AE1226" s="4">
        <v>12486</v>
      </c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>
        <f t="shared" si="78"/>
        <v>69409</v>
      </c>
      <c r="AS1226" s="32"/>
      <c r="AT1226" s="33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>
        <f t="shared" si="79"/>
        <v>0</v>
      </c>
      <c r="BL1226" s="7"/>
      <c r="BM1226" s="2"/>
    </row>
    <row r="1227" spans="2:65" x14ac:dyDescent="0.25">
      <c r="B1227" s="14" t="s">
        <v>402</v>
      </c>
      <c r="C1227" s="14" t="s">
        <v>403</v>
      </c>
      <c r="D1227" s="2"/>
      <c r="E1227" s="2"/>
      <c r="F1227" s="2"/>
      <c r="G1227" s="2"/>
      <c r="H1227" s="4">
        <f t="shared" si="76"/>
        <v>0</v>
      </c>
      <c r="I1227" s="22"/>
      <c r="J1227" s="22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>
        <f t="shared" si="77"/>
        <v>113177.34999999998</v>
      </c>
      <c r="AA1227" s="22"/>
      <c r="AB1227" s="22">
        <v>25000</v>
      </c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>
        <f t="shared" si="78"/>
        <v>44409</v>
      </c>
      <c r="AS1227" s="32"/>
      <c r="AT1227" s="33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>
        <f t="shared" si="79"/>
        <v>0</v>
      </c>
      <c r="BL1227" s="7"/>
      <c r="BM1227" s="2"/>
    </row>
    <row r="1228" spans="2:65" x14ac:dyDescent="0.25">
      <c r="B1228" s="14" t="s">
        <v>404</v>
      </c>
      <c r="C1228" s="14" t="s">
        <v>305</v>
      </c>
      <c r="D1228" s="2"/>
      <c r="E1228" s="2"/>
      <c r="F1228" s="2"/>
      <c r="G1228" s="2"/>
      <c r="H1228" s="4">
        <f t="shared" si="76"/>
        <v>0</v>
      </c>
      <c r="I1228" s="22"/>
      <c r="J1228" s="22">
        <v>2000</v>
      </c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>
        <f t="shared" si="77"/>
        <v>111177.34999999998</v>
      </c>
      <c r="AA1228" s="22"/>
      <c r="AB1228" s="22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>
        <f t="shared" si="78"/>
        <v>44409</v>
      </c>
      <c r="AS1228" s="32"/>
      <c r="AT1228" s="33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>
        <f t="shared" si="79"/>
        <v>0</v>
      </c>
      <c r="BL1228" s="7"/>
      <c r="BM1228" s="2"/>
    </row>
    <row r="1229" spans="2:65" x14ac:dyDescent="0.25">
      <c r="B1229" s="14" t="s">
        <v>405</v>
      </c>
      <c r="C1229" s="14" t="s">
        <v>303</v>
      </c>
      <c r="D1229" s="2"/>
      <c r="E1229" s="2"/>
      <c r="F1229" s="2"/>
      <c r="G1229" s="2"/>
      <c r="H1229" s="4">
        <f t="shared" si="76"/>
        <v>0</v>
      </c>
      <c r="I1229" s="22"/>
      <c r="J1229" s="22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>
        <f t="shared" si="77"/>
        <v>111177.34999999998</v>
      </c>
      <c r="AA1229" s="22"/>
      <c r="AB1229" s="22">
        <v>25000</v>
      </c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>
        <f t="shared" si="78"/>
        <v>19409</v>
      </c>
      <c r="AS1229" s="32"/>
      <c r="AT1229" s="33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>
        <f t="shared" si="79"/>
        <v>0</v>
      </c>
      <c r="BL1229" s="7"/>
      <c r="BM1229" s="2"/>
    </row>
    <row r="1230" spans="2:65" x14ac:dyDescent="0.25">
      <c r="B1230" s="20" t="s">
        <v>406</v>
      </c>
      <c r="C1230" s="21" t="s">
        <v>370</v>
      </c>
      <c r="D1230" s="2"/>
      <c r="E1230" s="2"/>
      <c r="F1230" s="2"/>
      <c r="G1230" s="2"/>
      <c r="H1230" s="4">
        <f t="shared" si="76"/>
        <v>0</v>
      </c>
      <c r="I1230" s="16"/>
      <c r="J1230" s="12">
        <v>0</v>
      </c>
      <c r="K1230" s="4"/>
      <c r="L1230" s="4"/>
      <c r="M1230" s="4"/>
      <c r="N1230" s="4"/>
      <c r="O1230" s="4"/>
      <c r="P1230" s="4"/>
      <c r="Q1230" s="4"/>
      <c r="R1230" s="4">
        <v>-100000</v>
      </c>
      <c r="S1230" s="4"/>
      <c r="T1230" s="4"/>
      <c r="U1230" s="4"/>
      <c r="V1230" s="4"/>
      <c r="W1230" s="4"/>
      <c r="X1230" s="4"/>
      <c r="Y1230" s="4"/>
      <c r="Z1230" s="4">
        <f t="shared" si="77"/>
        <v>11177.349999999977</v>
      </c>
      <c r="AA1230" s="12">
        <v>0</v>
      </c>
      <c r="AB1230" s="17"/>
      <c r="AC1230" s="4"/>
      <c r="AD1230" s="4"/>
      <c r="AE1230" s="4"/>
      <c r="AF1230" s="4"/>
      <c r="AG1230" s="4"/>
      <c r="AH1230" s="4"/>
      <c r="AI1230" s="4"/>
      <c r="AJ1230" s="4">
        <v>100000</v>
      </c>
      <c r="AK1230" s="4"/>
      <c r="AL1230" s="4"/>
      <c r="AM1230" s="4"/>
      <c r="AN1230" s="4"/>
      <c r="AO1230" s="4"/>
      <c r="AP1230" s="4"/>
      <c r="AQ1230" s="4"/>
      <c r="AR1230" s="4">
        <f t="shared" si="78"/>
        <v>119409</v>
      </c>
      <c r="AS1230" s="32"/>
      <c r="AT1230" s="33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>
        <f t="shared" si="79"/>
        <v>0</v>
      </c>
      <c r="BL1230" s="7"/>
      <c r="BM1230" s="2"/>
    </row>
    <row r="1231" spans="2:65" x14ac:dyDescent="0.25">
      <c r="B1231" s="14" t="s">
        <v>407</v>
      </c>
      <c r="C1231" s="14" t="s">
        <v>408</v>
      </c>
      <c r="D1231" s="2"/>
      <c r="E1231" s="2"/>
      <c r="F1231" s="2"/>
      <c r="G1231" s="2"/>
      <c r="H1231" s="4">
        <f t="shared" si="76"/>
        <v>0</v>
      </c>
      <c r="I1231" s="16"/>
      <c r="J1231" s="12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>
        <f t="shared" si="77"/>
        <v>11177.349999999977</v>
      </c>
      <c r="AA1231" s="12"/>
      <c r="AB1231" s="17">
        <v>2250</v>
      </c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>
        <f t="shared" si="78"/>
        <v>117159</v>
      </c>
      <c r="AS1231" s="32"/>
      <c r="AT1231" s="33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>
        <f t="shared" si="79"/>
        <v>0</v>
      </c>
      <c r="BL1231" s="7"/>
      <c r="BM1231" s="2"/>
    </row>
    <row r="1232" spans="2:65" x14ac:dyDescent="0.25">
      <c r="B1232" s="14" t="s">
        <v>409</v>
      </c>
      <c r="C1232" s="14" t="s">
        <v>351</v>
      </c>
      <c r="D1232" s="2"/>
      <c r="E1232" s="2"/>
      <c r="F1232" s="2"/>
      <c r="G1232" s="2"/>
      <c r="H1232" s="4">
        <f t="shared" si="76"/>
        <v>0</v>
      </c>
      <c r="I1232" s="16">
        <v>0</v>
      </c>
      <c r="J1232" s="12"/>
      <c r="K1232" s="4"/>
      <c r="L1232" s="4"/>
      <c r="M1232" s="4">
        <v>744</v>
      </c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>
        <f t="shared" si="77"/>
        <v>11921.349999999977</v>
      </c>
      <c r="AA1232" s="12"/>
      <c r="AB1232" s="17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>
        <f t="shared" si="78"/>
        <v>117159</v>
      </c>
      <c r="AS1232" s="32"/>
      <c r="AT1232" s="33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>
        <f t="shared" si="79"/>
        <v>0</v>
      </c>
      <c r="BL1232" s="7"/>
      <c r="BM1232" s="2"/>
    </row>
    <row r="1233" spans="2:65" x14ac:dyDescent="0.25">
      <c r="B1233" s="14" t="s">
        <v>410</v>
      </c>
      <c r="C1233" s="14" t="s">
        <v>411</v>
      </c>
      <c r="D1233" s="2"/>
      <c r="E1233" s="2"/>
      <c r="F1233" s="2"/>
      <c r="G1233" s="2"/>
      <c r="H1233" s="4">
        <f t="shared" si="76"/>
        <v>0</v>
      </c>
      <c r="I1233" s="16"/>
      <c r="J1233" s="12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>
        <f t="shared" si="77"/>
        <v>11921.349999999977</v>
      </c>
      <c r="AA1233" s="12"/>
      <c r="AB1233" s="17">
        <v>10000</v>
      </c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>
        <f t="shared" si="78"/>
        <v>107159</v>
      </c>
      <c r="AS1233" s="32"/>
      <c r="AT1233" s="33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>
        <f t="shared" si="79"/>
        <v>0</v>
      </c>
      <c r="BL1233" s="7"/>
      <c r="BM1233" s="2"/>
    </row>
    <row r="1234" spans="2:65" x14ac:dyDescent="0.25">
      <c r="B1234" s="14" t="s">
        <v>412</v>
      </c>
      <c r="C1234" s="14" t="s">
        <v>1956</v>
      </c>
      <c r="D1234" s="2"/>
      <c r="E1234" s="2"/>
      <c r="F1234" s="2"/>
      <c r="G1234" s="2"/>
      <c r="H1234" s="4">
        <f t="shared" si="76"/>
        <v>0</v>
      </c>
      <c r="I1234" s="16"/>
      <c r="J1234" s="12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>
        <f t="shared" si="77"/>
        <v>11921.349999999977</v>
      </c>
      <c r="AA1234" s="12"/>
      <c r="AB1234" s="17">
        <v>11000</v>
      </c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>
        <f t="shared" si="78"/>
        <v>96159</v>
      </c>
      <c r="AS1234" s="32"/>
      <c r="AT1234" s="33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>
        <f t="shared" si="79"/>
        <v>0</v>
      </c>
      <c r="BL1234" s="7">
        <v>11000</v>
      </c>
      <c r="BM1234" s="2"/>
    </row>
    <row r="1235" spans="2:65" x14ac:dyDescent="0.25">
      <c r="B1235" s="14" t="s">
        <v>414</v>
      </c>
      <c r="C1235" s="14" t="s">
        <v>301</v>
      </c>
      <c r="D1235" s="2"/>
      <c r="E1235" s="2"/>
      <c r="F1235" s="2"/>
      <c r="G1235" s="2"/>
      <c r="H1235" s="4">
        <f t="shared" si="76"/>
        <v>0</v>
      </c>
      <c r="I1235" s="16"/>
      <c r="J1235" s="12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>
        <f t="shared" si="77"/>
        <v>11921.349999999977</v>
      </c>
      <c r="AA1235" s="12"/>
      <c r="AB1235" s="17">
        <v>25000</v>
      </c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>
        <f t="shared" si="78"/>
        <v>71159</v>
      </c>
      <c r="AS1235" s="32"/>
      <c r="AT1235" s="33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>
        <f t="shared" si="79"/>
        <v>0</v>
      </c>
      <c r="BL1235" s="7">
        <v>25000</v>
      </c>
      <c r="BM1235" s="2"/>
    </row>
    <row r="1236" spans="2:65" x14ac:dyDescent="0.25">
      <c r="B1236" s="14" t="s">
        <v>415</v>
      </c>
      <c r="C1236" s="14" t="s">
        <v>301</v>
      </c>
      <c r="D1236" s="2"/>
      <c r="E1236" s="2"/>
      <c r="F1236" s="2"/>
      <c r="G1236" s="2"/>
      <c r="H1236" s="4">
        <f t="shared" si="76"/>
        <v>0</v>
      </c>
      <c r="I1236" s="16"/>
      <c r="J1236" s="12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>
        <f t="shared" si="77"/>
        <v>11921.349999999977</v>
      </c>
      <c r="AA1236" s="12"/>
      <c r="AB1236" s="17">
        <v>4500</v>
      </c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>
        <f t="shared" si="78"/>
        <v>66659</v>
      </c>
      <c r="AS1236" s="32"/>
      <c r="AT1236" s="33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>
        <f t="shared" si="79"/>
        <v>0</v>
      </c>
      <c r="BL1236" s="7">
        <v>4500</v>
      </c>
      <c r="BM1236" s="2"/>
    </row>
    <row r="1237" spans="2:65" x14ac:dyDescent="0.25">
      <c r="B1237" s="14" t="s">
        <v>416</v>
      </c>
      <c r="C1237" s="14" t="s">
        <v>301</v>
      </c>
      <c r="D1237" s="2"/>
      <c r="E1237" s="2"/>
      <c r="F1237" s="2"/>
      <c r="G1237" s="2"/>
      <c r="H1237" s="4">
        <f t="shared" si="76"/>
        <v>0</v>
      </c>
      <c r="I1237" s="16"/>
      <c r="J1237" s="12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>
        <f t="shared" si="77"/>
        <v>11921.349999999977</v>
      </c>
      <c r="AA1237" s="12"/>
      <c r="AB1237" s="17">
        <v>4000</v>
      </c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>
        <f t="shared" si="78"/>
        <v>62659</v>
      </c>
      <c r="AS1237" s="32"/>
      <c r="AT1237" s="33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>
        <f t="shared" si="79"/>
        <v>0</v>
      </c>
      <c r="BL1237" s="7">
        <v>4000</v>
      </c>
      <c r="BM1237" s="2"/>
    </row>
    <row r="1238" spans="2:65" x14ac:dyDescent="0.25">
      <c r="B1238" s="14" t="s">
        <v>417</v>
      </c>
      <c r="C1238" s="14" t="s">
        <v>351</v>
      </c>
      <c r="D1238" s="2"/>
      <c r="E1238" s="2"/>
      <c r="F1238" s="2"/>
      <c r="G1238" s="2"/>
      <c r="H1238" s="4">
        <f t="shared" si="76"/>
        <v>0</v>
      </c>
      <c r="I1238" s="16"/>
      <c r="J1238" s="12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>
        <f t="shared" si="77"/>
        <v>11921.349999999977</v>
      </c>
      <c r="AA1238" s="12">
        <v>0</v>
      </c>
      <c r="AB1238" s="17"/>
      <c r="AC1238" s="4"/>
      <c r="AD1238" s="4"/>
      <c r="AE1238" s="4">
        <v>3122</v>
      </c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>
        <f t="shared" si="78"/>
        <v>65781</v>
      </c>
      <c r="AS1238" s="32"/>
      <c r="AT1238" s="33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>
        <f t="shared" si="79"/>
        <v>0</v>
      </c>
      <c r="BL1238" s="7"/>
      <c r="BM1238" s="2"/>
    </row>
    <row r="1239" spans="2:65" x14ac:dyDescent="0.25">
      <c r="B1239" s="14" t="s">
        <v>418</v>
      </c>
      <c r="C1239" s="14" t="s">
        <v>419</v>
      </c>
      <c r="D1239" s="2"/>
      <c r="E1239" s="2"/>
      <c r="F1239" s="2"/>
      <c r="G1239" s="2"/>
      <c r="H1239" s="4">
        <f t="shared" si="76"/>
        <v>0</v>
      </c>
      <c r="I1239" s="16"/>
      <c r="J1239" s="12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>
        <f t="shared" si="77"/>
        <v>11921.349999999977</v>
      </c>
      <c r="AA1239" s="12"/>
      <c r="AB1239" s="17">
        <v>1500</v>
      </c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>
        <f t="shared" si="78"/>
        <v>64281</v>
      </c>
      <c r="AS1239" s="32"/>
      <c r="AT1239" s="33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>
        <f t="shared" si="79"/>
        <v>0</v>
      </c>
      <c r="BL1239" s="7"/>
      <c r="BM1239" s="2"/>
    </row>
    <row r="1240" spans="2:65" x14ac:dyDescent="0.25">
      <c r="B1240" s="14" t="s">
        <v>420</v>
      </c>
      <c r="C1240" s="14" t="s">
        <v>351</v>
      </c>
      <c r="D1240" s="2"/>
      <c r="E1240" s="2"/>
      <c r="F1240" s="2"/>
      <c r="G1240" s="2"/>
      <c r="H1240" s="4">
        <f t="shared" si="76"/>
        <v>0</v>
      </c>
      <c r="I1240" s="16">
        <v>0</v>
      </c>
      <c r="J1240" s="12"/>
      <c r="K1240" s="4"/>
      <c r="L1240" s="4"/>
      <c r="M1240" s="4">
        <v>11163</v>
      </c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>
        <f t="shared" si="77"/>
        <v>23084.349999999977</v>
      </c>
      <c r="AA1240" s="12">
        <v>0</v>
      </c>
      <c r="AB1240" s="17"/>
      <c r="AC1240" s="4"/>
      <c r="AD1240" s="4"/>
      <c r="AE1240" s="4">
        <v>6421</v>
      </c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>
        <f t="shared" si="78"/>
        <v>70702</v>
      </c>
      <c r="AS1240" s="32"/>
      <c r="AT1240" s="33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>
        <f t="shared" si="79"/>
        <v>0</v>
      </c>
      <c r="BL1240" s="7"/>
      <c r="BM1240" s="2"/>
    </row>
    <row r="1241" spans="2:65" x14ac:dyDescent="0.25">
      <c r="B1241" s="14" t="s">
        <v>420</v>
      </c>
      <c r="C1241" s="14" t="s">
        <v>351</v>
      </c>
      <c r="D1241" s="2"/>
      <c r="E1241" s="2"/>
      <c r="F1241" s="2"/>
      <c r="G1241" s="2"/>
      <c r="H1241" s="4">
        <f t="shared" si="76"/>
        <v>0</v>
      </c>
      <c r="I1241" s="16">
        <v>0</v>
      </c>
      <c r="J1241" s="12"/>
      <c r="K1241" s="4"/>
      <c r="L1241" s="4"/>
      <c r="M1241" s="4">
        <v>744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>
        <f t="shared" si="77"/>
        <v>23828.349999999977</v>
      </c>
      <c r="AA1241" s="12"/>
      <c r="AB1241" s="17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>
        <f t="shared" si="78"/>
        <v>70702</v>
      </c>
      <c r="AS1241" s="32"/>
      <c r="AT1241" s="33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>
        <f t="shared" si="79"/>
        <v>0</v>
      </c>
      <c r="BL1241" s="7"/>
      <c r="BM1241" s="2"/>
    </row>
    <row r="1242" spans="2:65" x14ac:dyDescent="0.25">
      <c r="B1242" s="14" t="s">
        <v>421</v>
      </c>
      <c r="C1242" s="14" t="s">
        <v>308</v>
      </c>
      <c r="D1242" s="2"/>
      <c r="E1242" s="2"/>
      <c r="F1242" s="2"/>
      <c r="G1242" s="2"/>
      <c r="H1242" s="4">
        <f t="shared" si="76"/>
        <v>0</v>
      </c>
      <c r="I1242" s="16"/>
      <c r="J1242" s="12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>
        <f t="shared" si="77"/>
        <v>23828.349999999977</v>
      </c>
      <c r="AA1242" s="12">
        <v>0</v>
      </c>
      <c r="AB1242" s="17">
        <v>11000</v>
      </c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>
        <f t="shared" si="78"/>
        <v>59702</v>
      </c>
      <c r="AS1242" s="32"/>
      <c r="AT1242" s="33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>
        <f t="shared" si="79"/>
        <v>0</v>
      </c>
      <c r="BL1242" s="7">
        <v>11000</v>
      </c>
      <c r="BM1242" s="2"/>
    </row>
    <row r="1243" spans="2:65" x14ac:dyDescent="0.25">
      <c r="B1243" s="14" t="s">
        <v>421</v>
      </c>
      <c r="C1243" s="14" t="s">
        <v>308</v>
      </c>
      <c r="D1243" s="2"/>
      <c r="E1243" s="2"/>
      <c r="F1243" s="2"/>
      <c r="G1243" s="2"/>
      <c r="H1243" s="4">
        <f t="shared" si="76"/>
        <v>0</v>
      </c>
      <c r="I1243" s="16"/>
      <c r="J1243" s="12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>
        <f t="shared" si="77"/>
        <v>23828.349999999977</v>
      </c>
      <c r="AA1243" s="12">
        <v>0</v>
      </c>
      <c r="AB1243" s="17">
        <v>50000</v>
      </c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>
        <f t="shared" si="78"/>
        <v>9702</v>
      </c>
      <c r="AS1243" s="32"/>
      <c r="AT1243" s="33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>
        <f t="shared" si="79"/>
        <v>0</v>
      </c>
      <c r="BL1243" s="7">
        <v>50000</v>
      </c>
      <c r="BM1243" s="2">
        <v>50000</v>
      </c>
    </row>
    <row r="1244" spans="2:65" x14ac:dyDescent="0.25">
      <c r="B1244" s="14" t="s">
        <v>423</v>
      </c>
      <c r="C1244" s="14" t="s">
        <v>351</v>
      </c>
      <c r="D1244" s="2"/>
      <c r="E1244" s="2"/>
      <c r="F1244" s="2"/>
      <c r="G1244" s="2"/>
      <c r="H1244" s="4">
        <f t="shared" si="76"/>
        <v>0</v>
      </c>
      <c r="I1244" s="16"/>
      <c r="J1244" s="12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>
        <f t="shared" si="77"/>
        <v>23828.349999999977</v>
      </c>
      <c r="AA1244" s="12">
        <v>0</v>
      </c>
      <c r="AB1244" s="17"/>
      <c r="AC1244" s="4"/>
      <c r="AD1244" s="4"/>
      <c r="AE1244" s="4">
        <v>4275</v>
      </c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>
        <f t="shared" si="78"/>
        <v>13977</v>
      </c>
      <c r="AS1244" s="32"/>
      <c r="AT1244" s="33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>
        <f t="shared" si="79"/>
        <v>0</v>
      </c>
      <c r="BL1244" s="7"/>
      <c r="BM1244" s="2"/>
    </row>
    <row r="1245" spans="2:65" x14ac:dyDescent="0.25">
      <c r="B1245" s="14" t="s">
        <v>424</v>
      </c>
      <c r="C1245" s="14" t="s">
        <v>425</v>
      </c>
      <c r="D1245" s="2"/>
      <c r="E1245" s="2"/>
      <c r="F1245" s="2"/>
      <c r="G1245" s="2"/>
      <c r="H1245" s="4">
        <f t="shared" si="76"/>
        <v>0</v>
      </c>
      <c r="I1245" s="16"/>
      <c r="J1245" s="12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>
        <f t="shared" si="77"/>
        <v>23828.349999999977</v>
      </c>
      <c r="AA1245" s="12"/>
      <c r="AB1245" s="17">
        <v>750</v>
      </c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>
        <f t="shared" si="78"/>
        <v>13227</v>
      </c>
      <c r="AS1245" s="32"/>
      <c r="AT1245" s="33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>
        <f t="shared" si="79"/>
        <v>0</v>
      </c>
      <c r="BL1245" s="7"/>
      <c r="BM1245" s="2"/>
    </row>
    <row r="1246" spans="2:65" x14ac:dyDescent="0.25">
      <c r="B1246" s="14" t="s">
        <v>426</v>
      </c>
      <c r="C1246" s="14" t="s">
        <v>351</v>
      </c>
      <c r="D1246" s="2"/>
      <c r="E1246" s="2"/>
      <c r="F1246" s="2"/>
      <c r="G1246" s="2"/>
      <c r="H1246" s="4">
        <f t="shared" si="76"/>
        <v>0</v>
      </c>
      <c r="I1246" s="16">
        <v>0</v>
      </c>
      <c r="J1246" s="12"/>
      <c r="K1246" s="4"/>
      <c r="L1246" s="4"/>
      <c r="M1246" s="4">
        <v>744</v>
      </c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>
        <f t="shared" si="77"/>
        <v>24572.349999999977</v>
      </c>
      <c r="AA1246" s="12"/>
      <c r="AB1246" s="17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>
        <f t="shared" si="78"/>
        <v>13227</v>
      </c>
      <c r="AS1246" s="32"/>
      <c r="AT1246" s="33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>
        <f t="shared" si="79"/>
        <v>0</v>
      </c>
      <c r="BL1246" s="7"/>
      <c r="BM1246" s="2"/>
    </row>
    <row r="1247" spans="2:65" x14ac:dyDescent="0.25">
      <c r="B1247" s="14" t="s">
        <v>427</v>
      </c>
      <c r="C1247" s="14" t="s">
        <v>428</v>
      </c>
      <c r="D1247" s="2"/>
      <c r="E1247" s="2"/>
      <c r="F1247" s="2"/>
      <c r="G1247" s="2"/>
      <c r="H1247" s="4">
        <f t="shared" si="76"/>
        <v>0</v>
      </c>
      <c r="I1247" s="16"/>
      <c r="J1247" s="12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>
        <f t="shared" si="77"/>
        <v>24572.349999999977</v>
      </c>
      <c r="AA1247" s="12">
        <v>0</v>
      </c>
      <c r="AB1247" s="17"/>
      <c r="AC1247" s="4"/>
      <c r="AD1247" s="4">
        <v>929</v>
      </c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>
        <f t="shared" si="78"/>
        <v>14156</v>
      </c>
      <c r="AS1247" s="32"/>
      <c r="AT1247" s="33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>
        <f t="shared" si="79"/>
        <v>0</v>
      </c>
      <c r="BL1247" s="7"/>
      <c r="BM1247" s="2"/>
    </row>
    <row r="1248" spans="2:65" x14ac:dyDescent="0.25">
      <c r="B1248" s="14" t="s">
        <v>429</v>
      </c>
      <c r="C1248" s="14" t="s">
        <v>351</v>
      </c>
      <c r="D1248" s="2"/>
      <c r="E1248" s="2"/>
      <c r="F1248" s="2"/>
      <c r="G1248" s="2"/>
      <c r="H1248" s="4">
        <f t="shared" si="76"/>
        <v>0</v>
      </c>
      <c r="I1248" s="16"/>
      <c r="J1248" s="12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>
        <f t="shared" si="77"/>
        <v>24572.349999999977</v>
      </c>
      <c r="AA1248" s="12">
        <v>0</v>
      </c>
      <c r="AB1248" s="17"/>
      <c r="AC1248" s="4"/>
      <c r="AD1248" s="4"/>
      <c r="AE1248" s="4">
        <v>12487</v>
      </c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>
        <f t="shared" si="78"/>
        <v>26643</v>
      </c>
      <c r="AS1248" s="32"/>
      <c r="AT1248" s="33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>
        <f t="shared" si="79"/>
        <v>0</v>
      </c>
      <c r="BL1248" s="7"/>
      <c r="BM1248" s="2"/>
    </row>
    <row r="1249" spans="2:65" x14ac:dyDescent="0.25">
      <c r="B1249" s="14" t="s">
        <v>430</v>
      </c>
      <c r="C1249" s="14" t="s">
        <v>351</v>
      </c>
      <c r="D1249" s="2"/>
      <c r="E1249" s="2"/>
      <c r="F1249" s="2"/>
      <c r="G1249" s="2"/>
      <c r="H1249" s="4">
        <f t="shared" si="76"/>
        <v>0</v>
      </c>
      <c r="I1249" s="16">
        <v>0</v>
      </c>
      <c r="J1249" s="12"/>
      <c r="K1249" s="4"/>
      <c r="L1249" s="4"/>
      <c r="M1249" s="4">
        <v>744</v>
      </c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>
        <f t="shared" si="77"/>
        <v>25316.349999999977</v>
      </c>
      <c r="AA1249" s="12"/>
      <c r="AB1249" s="17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>
        <f t="shared" si="78"/>
        <v>26643</v>
      </c>
      <c r="AS1249" s="32"/>
      <c r="AT1249" s="33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>
        <f t="shared" si="79"/>
        <v>0</v>
      </c>
      <c r="BL1249" s="7"/>
      <c r="BM1249" s="2"/>
    </row>
    <row r="1250" spans="2:65" x14ac:dyDescent="0.25">
      <c r="B1250" s="14" t="s">
        <v>431</v>
      </c>
      <c r="C1250" s="14" t="s">
        <v>351</v>
      </c>
      <c r="D1250" s="2"/>
      <c r="E1250" s="2"/>
      <c r="F1250" s="2"/>
      <c r="G1250" s="2"/>
      <c r="H1250" s="4">
        <f t="shared" si="76"/>
        <v>0</v>
      </c>
      <c r="I1250" s="16"/>
      <c r="J1250" s="12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>
        <f t="shared" si="77"/>
        <v>25316.349999999977</v>
      </c>
      <c r="AA1250" s="12">
        <v>0</v>
      </c>
      <c r="AB1250" s="17"/>
      <c r="AC1250" s="4"/>
      <c r="AD1250" s="4"/>
      <c r="AE1250" s="4">
        <v>3122</v>
      </c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>
        <f t="shared" si="78"/>
        <v>29765</v>
      </c>
      <c r="AS1250" s="32"/>
      <c r="AT1250" s="33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>
        <f t="shared" si="79"/>
        <v>0</v>
      </c>
      <c r="BL1250" s="7"/>
      <c r="BM1250" s="2"/>
    </row>
    <row r="1251" spans="2:65" x14ac:dyDescent="0.25">
      <c r="B1251" s="14" t="s">
        <v>432</v>
      </c>
      <c r="C1251" s="14" t="s">
        <v>428</v>
      </c>
      <c r="D1251" s="2"/>
      <c r="E1251" s="2"/>
      <c r="F1251" s="2"/>
      <c r="G1251" s="2"/>
      <c r="H1251" s="4">
        <f t="shared" si="76"/>
        <v>0</v>
      </c>
      <c r="I1251" s="16">
        <v>0</v>
      </c>
      <c r="J1251" s="12"/>
      <c r="K1251" s="4"/>
      <c r="L1251" s="4">
        <v>995</v>
      </c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>
        <f t="shared" si="77"/>
        <v>26311.349999999977</v>
      </c>
      <c r="AA1251" s="12"/>
      <c r="AB1251" s="17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>
        <f t="shared" si="78"/>
        <v>29765</v>
      </c>
      <c r="AS1251" s="32"/>
      <c r="AT1251" s="33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>
        <f t="shared" si="79"/>
        <v>0</v>
      </c>
      <c r="BL1251" s="7"/>
      <c r="BM1251" s="2"/>
    </row>
    <row r="1252" spans="2:65" x14ac:dyDescent="0.25">
      <c r="B1252" s="14" t="s">
        <v>433</v>
      </c>
      <c r="C1252" s="14" t="s">
        <v>351</v>
      </c>
      <c r="D1252" s="2"/>
      <c r="E1252" s="2"/>
      <c r="F1252" s="2"/>
      <c r="G1252" s="2"/>
      <c r="H1252" s="4">
        <f t="shared" si="76"/>
        <v>0</v>
      </c>
      <c r="I1252" s="16"/>
      <c r="J1252" s="12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>
        <f t="shared" si="77"/>
        <v>26311.349999999977</v>
      </c>
      <c r="AA1252" s="12">
        <v>0</v>
      </c>
      <c r="AB1252" s="17"/>
      <c r="AC1252" s="4"/>
      <c r="AD1252" s="4"/>
      <c r="AE1252" s="4">
        <v>6422</v>
      </c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>
        <f t="shared" si="78"/>
        <v>36187</v>
      </c>
      <c r="AS1252" s="32"/>
      <c r="AT1252" s="33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>
        <f t="shared" si="79"/>
        <v>0</v>
      </c>
      <c r="BL1252" s="7"/>
      <c r="BM1252" s="2"/>
    </row>
    <row r="1253" spans="2:65" x14ac:dyDescent="0.25">
      <c r="B1253" s="14" t="s">
        <v>434</v>
      </c>
      <c r="C1253" s="14" t="s">
        <v>351</v>
      </c>
      <c r="D1253" s="2"/>
      <c r="E1253" s="2"/>
      <c r="F1253" s="2"/>
      <c r="G1253" s="2"/>
      <c r="H1253" s="4">
        <f t="shared" si="76"/>
        <v>0</v>
      </c>
      <c r="I1253" s="16">
        <v>0</v>
      </c>
      <c r="J1253" s="12"/>
      <c r="K1253" s="4"/>
      <c r="L1253" s="4"/>
      <c r="M1253" s="4">
        <v>11163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>
        <f t="shared" si="77"/>
        <v>37474.349999999977</v>
      </c>
      <c r="AA1253" s="12"/>
      <c r="AB1253" s="17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>
        <f t="shared" si="78"/>
        <v>36187</v>
      </c>
      <c r="AS1253" s="32"/>
      <c r="AT1253" s="33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>
        <f t="shared" si="79"/>
        <v>0</v>
      </c>
      <c r="BL1253" s="7"/>
      <c r="BM1253" s="2"/>
    </row>
    <row r="1254" spans="2:65" x14ac:dyDescent="0.25">
      <c r="B1254" s="14" t="s">
        <v>434</v>
      </c>
      <c r="C1254" s="14" t="s">
        <v>351</v>
      </c>
      <c r="D1254" s="2"/>
      <c r="E1254" s="2"/>
      <c r="F1254" s="2"/>
      <c r="G1254" s="2"/>
      <c r="H1254" s="4">
        <f t="shared" si="76"/>
        <v>0</v>
      </c>
      <c r="I1254" s="16">
        <v>0</v>
      </c>
      <c r="J1254" s="12"/>
      <c r="K1254" s="4"/>
      <c r="L1254" s="4"/>
      <c r="M1254" s="4">
        <v>744</v>
      </c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>
        <f t="shared" si="77"/>
        <v>38218.349999999977</v>
      </c>
      <c r="AA1254" s="12"/>
      <c r="AB1254" s="17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>
        <f t="shared" si="78"/>
        <v>36187</v>
      </c>
      <c r="AS1254" s="32"/>
      <c r="AT1254" s="33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>
        <f t="shared" si="79"/>
        <v>0</v>
      </c>
      <c r="BL1254" s="7"/>
      <c r="BM1254" s="2"/>
    </row>
    <row r="1255" spans="2:65" x14ac:dyDescent="0.25">
      <c r="B1255" s="14" t="s">
        <v>435</v>
      </c>
      <c r="C1255" s="14" t="s">
        <v>351</v>
      </c>
      <c r="D1255" s="2"/>
      <c r="E1255" s="2"/>
      <c r="F1255" s="2"/>
      <c r="G1255" s="2"/>
      <c r="H1255" s="4">
        <f t="shared" si="76"/>
        <v>0</v>
      </c>
      <c r="I1255" s="16"/>
      <c r="J1255" s="12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>
        <f t="shared" si="77"/>
        <v>38218.349999999977</v>
      </c>
      <c r="AA1255" s="12">
        <v>0</v>
      </c>
      <c r="AB1255" s="17"/>
      <c r="AC1255" s="4"/>
      <c r="AD1255" s="4"/>
      <c r="AE1255" s="4">
        <v>4275</v>
      </c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>
        <f t="shared" si="78"/>
        <v>40462</v>
      </c>
      <c r="AS1255" s="32"/>
      <c r="AT1255" s="33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>
        <f t="shared" si="79"/>
        <v>0</v>
      </c>
      <c r="BL1255" s="7"/>
      <c r="BM1255" s="2"/>
    </row>
    <row r="1256" spans="2:65" x14ac:dyDescent="0.25">
      <c r="B1256" s="14" t="s">
        <v>436</v>
      </c>
      <c r="C1256" s="14" t="s">
        <v>351</v>
      </c>
      <c r="D1256" s="2"/>
      <c r="E1256" s="2"/>
      <c r="F1256" s="2"/>
      <c r="G1256" s="2"/>
      <c r="H1256" s="4">
        <f t="shared" si="76"/>
        <v>0</v>
      </c>
      <c r="I1256" s="16">
        <v>0</v>
      </c>
      <c r="J1256" s="12"/>
      <c r="K1256" s="4"/>
      <c r="L1256" s="4"/>
      <c r="M1256" s="4">
        <v>744</v>
      </c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>
        <f t="shared" si="77"/>
        <v>38962.349999999977</v>
      </c>
      <c r="AA1256" s="12"/>
      <c r="AB1256" s="17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>
        <f t="shared" si="78"/>
        <v>40462</v>
      </c>
      <c r="AS1256" s="32"/>
      <c r="AT1256" s="33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>
        <f t="shared" si="79"/>
        <v>0</v>
      </c>
      <c r="BL1256" s="7"/>
      <c r="BM1256" s="2"/>
    </row>
    <row r="1257" spans="2:65" x14ac:dyDescent="0.25">
      <c r="B1257" s="14" t="s">
        <v>437</v>
      </c>
      <c r="C1257" s="14" t="s">
        <v>150</v>
      </c>
      <c r="D1257" s="2"/>
      <c r="E1257" s="2"/>
      <c r="F1257" s="2"/>
      <c r="G1257" s="2"/>
      <c r="H1257" s="4">
        <f t="shared" si="76"/>
        <v>0</v>
      </c>
      <c r="I1257" s="16"/>
      <c r="J1257" s="12">
        <v>0</v>
      </c>
      <c r="K1257" s="4"/>
      <c r="L1257" s="4"/>
      <c r="M1257" s="4"/>
      <c r="N1257" s="4"/>
      <c r="O1257" s="4"/>
      <c r="P1257" s="4"/>
      <c r="Q1257" s="4"/>
      <c r="R1257" s="4">
        <v>-35000</v>
      </c>
      <c r="S1257" s="4"/>
      <c r="T1257" s="4"/>
      <c r="U1257" s="4"/>
      <c r="V1257" s="4"/>
      <c r="W1257" s="4"/>
      <c r="X1257" s="4"/>
      <c r="Y1257" s="4"/>
      <c r="Z1257" s="4">
        <f t="shared" si="77"/>
        <v>3962.3499999999767</v>
      </c>
      <c r="AA1257" s="12"/>
      <c r="AB1257" s="17"/>
      <c r="AC1257" s="4"/>
      <c r="AD1257" s="4"/>
      <c r="AE1257" s="4"/>
      <c r="AF1257" s="4"/>
      <c r="AG1257" s="4"/>
      <c r="AH1257" s="4"/>
      <c r="AI1257" s="4"/>
      <c r="AJ1257" s="4">
        <v>35000</v>
      </c>
      <c r="AK1257" s="4"/>
      <c r="AL1257" s="4"/>
      <c r="AM1257" s="4"/>
      <c r="AN1257" s="4"/>
      <c r="AO1257" s="4">
        <v>35000</v>
      </c>
      <c r="AP1257" s="4"/>
      <c r="AQ1257" s="4"/>
      <c r="AR1257" s="4">
        <f t="shared" si="78"/>
        <v>40462</v>
      </c>
      <c r="AS1257" s="32"/>
      <c r="AT1257" s="33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>
        <f t="shared" si="79"/>
        <v>0</v>
      </c>
      <c r="BL1257" s="7"/>
      <c r="BM1257" s="2"/>
    </row>
    <row r="1258" spans="2:65" x14ac:dyDescent="0.25">
      <c r="B1258" s="14" t="s">
        <v>438</v>
      </c>
      <c r="C1258" s="14" t="s">
        <v>351</v>
      </c>
      <c r="D1258" s="2"/>
      <c r="E1258" s="2"/>
      <c r="F1258" s="2"/>
      <c r="G1258" s="2"/>
      <c r="H1258" s="4">
        <f t="shared" si="76"/>
        <v>0</v>
      </c>
      <c r="I1258" s="16"/>
      <c r="J1258" s="12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>
        <f t="shared" si="77"/>
        <v>3962.3499999999767</v>
      </c>
      <c r="AA1258" s="12">
        <v>0</v>
      </c>
      <c r="AB1258" s="17"/>
      <c r="AC1258" s="4"/>
      <c r="AD1258" s="4"/>
      <c r="AE1258" s="4">
        <v>12487</v>
      </c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>
        <f t="shared" si="78"/>
        <v>52949</v>
      </c>
      <c r="AS1258" s="32"/>
      <c r="AT1258" s="33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>
        <f t="shared" si="79"/>
        <v>0</v>
      </c>
      <c r="BL1258" s="7"/>
      <c r="BM1258" s="2"/>
    </row>
    <row r="1259" spans="2:65" x14ac:dyDescent="0.25">
      <c r="B1259" s="14" t="s">
        <v>439</v>
      </c>
      <c r="C1259" s="14" t="s">
        <v>351</v>
      </c>
      <c r="D1259" s="2"/>
      <c r="E1259" s="2"/>
      <c r="F1259" s="2"/>
      <c r="G1259" s="2"/>
      <c r="H1259" s="4">
        <f t="shared" si="76"/>
        <v>0</v>
      </c>
      <c r="I1259" s="16">
        <v>0</v>
      </c>
      <c r="J1259" s="12"/>
      <c r="K1259" s="4"/>
      <c r="L1259" s="4"/>
      <c r="M1259" s="4">
        <v>744</v>
      </c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>
        <f t="shared" si="77"/>
        <v>4706.3499999999767</v>
      </c>
      <c r="AA1259" s="12"/>
      <c r="AB1259" s="17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>
        <f t="shared" si="78"/>
        <v>52949</v>
      </c>
      <c r="AS1259" s="32"/>
      <c r="AT1259" s="33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>
        <f t="shared" si="79"/>
        <v>0</v>
      </c>
      <c r="BL1259" s="7"/>
      <c r="BM1259" s="2"/>
    </row>
    <row r="1260" spans="2:65" x14ac:dyDescent="0.25">
      <c r="B1260" s="14" t="s">
        <v>440</v>
      </c>
      <c r="C1260" s="14" t="s">
        <v>351</v>
      </c>
      <c r="D1260" s="2"/>
      <c r="E1260" s="2"/>
      <c r="F1260" s="2"/>
      <c r="G1260" s="2"/>
      <c r="H1260" s="4">
        <f t="shared" si="76"/>
        <v>0</v>
      </c>
      <c r="I1260" s="16"/>
      <c r="J1260" s="12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>
        <f t="shared" si="77"/>
        <v>4706.3499999999767</v>
      </c>
      <c r="AA1260" s="12">
        <v>0</v>
      </c>
      <c r="AB1260" s="17"/>
      <c r="AC1260" s="4"/>
      <c r="AD1260" s="4"/>
      <c r="AE1260" s="4">
        <v>3122</v>
      </c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>
        <f t="shared" si="78"/>
        <v>56071</v>
      </c>
      <c r="AS1260" s="32"/>
      <c r="AT1260" s="33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>
        <f t="shared" si="79"/>
        <v>0</v>
      </c>
      <c r="BL1260" s="7"/>
      <c r="BM1260" s="2"/>
    </row>
    <row r="1261" spans="2:65" x14ac:dyDescent="0.25">
      <c r="B1261" s="14" t="s">
        <v>441</v>
      </c>
      <c r="C1261" s="14" t="s">
        <v>351</v>
      </c>
      <c r="D1261" s="2"/>
      <c r="E1261" s="2"/>
      <c r="F1261" s="2"/>
      <c r="G1261" s="2"/>
      <c r="H1261" s="4">
        <f t="shared" si="76"/>
        <v>0</v>
      </c>
      <c r="I1261" s="16"/>
      <c r="J1261" s="12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>
        <f t="shared" si="77"/>
        <v>4706.3499999999767</v>
      </c>
      <c r="AA1261" s="12">
        <v>0</v>
      </c>
      <c r="AB1261" s="17"/>
      <c r="AC1261" s="4"/>
      <c r="AD1261" s="4"/>
      <c r="AE1261" s="4">
        <v>6422</v>
      </c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>
        <f t="shared" si="78"/>
        <v>62493</v>
      </c>
      <c r="AS1261" s="32"/>
      <c r="AT1261" s="33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>
        <f t="shared" si="79"/>
        <v>0</v>
      </c>
      <c r="BL1261" s="7"/>
      <c r="BM1261" s="2"/>
    </row>
    <row r="1262" spans="2:65" x14ac:dyDescent="0.25">
      <c r="B1262" s="14" t="s">
        <v>442</v>
      </c>
      <c r="C1262" s="14" t="s">
        <v>351</v>
      </c>
      <c r="D1262" s="2"/>
      <c r="E1262" s="2"/>
      <c r="F1262" s="2"/>
      <c r="G1262" s="2"/>
      <c r="H1262" s="4">
        <f t="shared" si="76"/>
        <v>0</v>
      </c>
      <c r="I1262" s="16">
        <v>0</v>
      </c>
      <c r="J1262" s="12"/>
      <c r="K1262" s="4"/>
      <c r="L1262" s="4"/>
      <c r="M1262" s="4">
        <v>11163</v>
      </c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>
        <f t="shared" si="77"/>
        <v>15869.349999999977</v>
      </c>
      <c r="AA1262" s="12"/>
      <c r="AB1262" s="17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>
        <f t="shared" si="78"/>
        <v>62493</v>
      </c>
      <c r="AS1262" s="32"/>
      <c r="AT1262" s="33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>
        <f t="shared" si="79"/>
        <v>0</v>
      </c>
      <c r="BL1262" s="7"/>
      <c r="BM1262" s="2"/>
    </row>
    <row r="1263" spans="2:65" x14ac:dyDescent="0.25">
      <c r="B1263" s="14" t="s">
        <v>442</v>
      </c>
      <c r="C1263" s="14" t="s">
        <v>351</v>
      </c>
      <c r="D1263" s="2"/>
      <c r="E1263" s="2"/>
      <c r="F1263" s="2"/>
      <c r="G1263" s="2"/>
      <c r="H1263" s="4">
        <f t="shared" si="76"/>
        <v>0</v>
      </c>
      <c r="I1263" s="16">
        <v>0</v>
      </c>
      <c r="J1263" s="12"/>
      <c r="K1263" s="4"/>
      <c r="L1263" s="4"/>
      <c r="M1263" s="4">
        <v>744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>
        <f t="shared" si="77"/>
        <v>16613.349999999977</v>
      </c>
      <c r="AA1263" s="12"/>
      <c r="AB1263" s="17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>
        <f t="shared" si="78"/>
        <v>62493</v>
      </c>
      <c r="AS1263" s="32"/>
      <c r="AT1263" s="33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>
        <f t="shared" si="79"/>
        <v>0</v>
      </c>
      <c r="BL1263" s="7"/>
      <c r="BM1263" s="2"/>
    </row>
    <row r="1264" spans="2:65" x14ac:dyDescent="0.25">
      <c r="B1264" s="14" t="s">
        <v>443</v>
      </c>
      <c r="C1264" s="14" t="s">
        <v>351</v>
      </c>
      <c r="D1264" s="2"/>
      <c r="E1264" s="2"/>
      <c r="F1264" s="2"/>
      <c r="G1264" s="2"/>
      <c r="H1264" s="4">
        <f t="shared" si="76"/>
        <v>0</v>
      </c>
      <c r="I1264" s="16"/>
      <c r="J1264" s="12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>
        <f t="shared" si="77"/>
        <v>16613.349999999977</v>
      </c>
      <c r="AA1264" s="12">
        <v>0</v>
      </c>
      <c r="AB1264" s="17"/>
      <c r="AC1264" s="4"/>
      <c r="AD1264" s="4"/>
      <c r="AE1264" s="4">
        <v>4275</v>
      </c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>
        <f t="shared" si="78"/>
        <v>66768</v>
      </c>
      <c r="AS1264" s="32"/>
      <c r="AT1264" s="33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>
        <f t="shared" si="79"/>
        <v>0</v>
      </c>
      <c r="BL1264" s="7"/>
      <c r="BM1264" s="2"/>
    </row>
    <row r="1265" spans="2:65" x14ac:dyDescent="0.25">
      <c r="B1265" s="14" t="s">
        <v>444</v>
      </c>
      <c r="C1265" s="14" t="s">
        <v>428</v>
      </c>
      <c r="D1265" s="2"/>
      <c r="E1265" s="2"/>
      <c r="F1265" s="2"/>
      <c r="G1265" s="2"/>
      <c r="H1265" s="4">
        <f t="shared" si="76"/>
        <v>0</v>
      </c>
      <c r="I1265" s="16">
        <v>0</v>
      </c>
      <c r="J1265" s="12"/>
      <c r="K1265" s="4"/>
      <c r="L1265" s="4"/>
      <c r="M1265" s="4">
        <v>744</v>
      </c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>
        <f t="shared" si="77"/>
        <v>17357.349999999977</v>
      </c>
      <c r="AA1265" s="12">
        <v>0</v>
      </c>
      <c r="AB1265" s="17"/>
      <c r="AC1265" s="4"/>
      <c r="AD1265" s="4">
        <v>860</v>
      </c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>
        <f t="shared" si="78"/>
        <v>67628</v>
      </c>
      <c r="AS1265" s="32"/>
      <c r="AT1265" s="33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>
        <f t="shared" si="79"/>
        <v>0</v>
      </c>
      <c r="BL1265" s="7"/>
      <c r="BM1265" s="2"/>
    </row>
    <row r="1266" spans="2:65" x14ac:dyDescent="0.25">
      <c r="B1266" s="14" t="s">
        <v>445</v>
      </c>
      <c r="C1266" s="14" t="s">
        <v>351</v>
      </c>
      <c r="D1266" s="2"/>
      <c r="E1266" s="2"/>
      <c r="F1266" s="2"/>
      <c r="G1266" s="2"/>
      <c r="H1266" s="4">
        <f t="shared" si="76"/>
        <v>0</v>
      </c>
      <c r="I1266" s="16"/>
      <c r="J1266" s="12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>
        <f t="shared" si="77"/>
        <v>17357.349999999977</v>
      </c>
      <c r="AA1266" s="12">
        <v>0</v>
      </c>
      <c r="AB1266" s="17"/>
      <c r="AC1266" s="4"/>
      <c r="AD1266" s="4"/>
      <c r="AE1266" s="4">
        <v>12487</v>
      </c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>
        <f t="shared" si="78"/>
        <v>80115</v>
      </c>
      <c r="AS1266" s="32"/>
      <c r="AT1266" s="33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>
        <f t="shared" si="79"/>
        <v>0</v>
      </c>
      <c r="BL1266" s="7"/>
      <c r="BM1266" s="2"/>
    </row>
    <row r="1267" spans="2:65" x14ac:dyDescent="0.25">
      <c r="B1267" s="14" t="s">
        <v>446</v>
      </c>
      <c r="C1267" s="14" t="s">
        <v>351</v>
      </c>
      <c r="D1267" s="2"/>
      <c r="E1267" s="2"/>
      <c r="F1267" s="2"/>
      <c r="G1267" s="2"/>
      <c r="H1267" s="4">
        <f t="shared" si="76"/>
        <v>0</v>
      </c>
      <c r="I1267" s="16">
        <v>0</v>
      </c>
      <c r="J1267" s="12"/>
      <c r="K1267" s="4"/>
      <c r="L1267" s="4"/>
      <c r="M1267" s="4">
        <v>744</v>
      </c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>
        <f t="shared" si="77"/>
        <v>18101.349999999977</v>
      </c>
      <c r="AA1267" s="12"/>
      <c r="AB1267" s="17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>
        <f t="shared" si="78"/>
        <v>80115</v>
      </c>
      <c r="AS1267" s="32"/>
      <c r="AT1267" s="33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>
        <f t="shared" si="79"/>
        <v>0</v>
      </c>
      <c r="BL1267" s="7"/>
      <c r="BM1267" s="2"/>
    </row>
    <row r="1268" spans="2:65" x14ac:dyDescent="0.25">
      <c r="B1268" s="14" t="s">
        <v>447</v>
      </c>
      <c r="C1268" s="14" t="s">
        <v>428</v>
      </c>
      <c r="D1268" s="2"/>
      <c r="E1268" s="2"/>
      <c r="F1268" s="2"/>
      <c r="G1268" s="2"/>
      <c r="H1268" s="4">
        <f t="shared" si="76"/>
        <v>0</v>
      </c>
      <c r="I1268" s="16">
        <v>0</v>
      </c>
      <c r="J1268" s="12"/>
      <c r="K1268" s="4"/>
      <c r="L1268" s="4">
        <v>305</v>
      </c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>
        <f t="shared" si="77"/>
        <v>18406.349999999977</v>
      </c>
      <c r="AA1268" s="12"/>
      <c r="AB1268" s="17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>
        <f t="shared" si="78"/>
        <v>80115</v>
      </c>
      <c r="AS1268" s="32"/>
      <c r="AT1268" s="33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>
        <f t="shared" si="79"/>
        <v>0</v>
      </c>
      <c r="BL1268" s="7"/>
      <c r="BM1268" s="2"/>
    </row>
    <row r="1269" spans="2:65" x14ac:dyDescent="0.25">
      <c r="B1269" s="14" t="s">
        <v>448</v>
      </c>
      <c r="C1269" s="14" t="s">
        <v>351</v>
      </c>
      <c r="D1269" s="2"/>
      <c r="E1269" s="2"/>
      <c r="F1269" s="2"/>
      <c r="G1269" s="2"/>
      <c r="H1269" s="4">
        <f t="shared" si="76"/>
        <v>0</v>
      </c>
      <c r="I1269" s="16"/>
      <c r="J1269" s="12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>
        <f t="shared" si="77"/>
        <v>18406.349999999977</v>
      </c>
      <c r="AA1269" s="12">
        <v>0</v>
      </c>
      <c r="AB1269" s="17"/>
      <c r="AC1269" s="4"/>
      <c r="AD1269" s="4"/>
      <c r="AE1269" s="4">
        <v>3122</v>
      </c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>
        <f t="shared" si="78"/>
        <v>83237</v>
      </c>
      <c r="AS1269" s="32"/>
      <c r="AT1269" s="33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>
        <f t="shared" si="79"/>
        <v>0</v>
      </c>
      <c r="BL1269" s="7"/>
      <c r="BM1269" s="2"/>
    </row>
    <row r="1270" spans="2:65" x14ac:dyDescent="0.25">
      <c r="B1270" s="11" t="s">
        <v>449</v>
      </c>
      <c r="C1270" s="11" t="s">
        <v>351</v>
      </c>
      <c r="D1270" s="2"/>
      <c r="E1270" s="2"/>
      <c r="F1270" s="2"/>
      <c r="G1270" s="2"/>
      <c r="H1270" s="4">
        <f t="shared" si="76"/>
        <v>0</v>
      </c>
      <c r="I1270" s="16"/>
      <c r="J1270" s="12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>
        <f t="shared" si="77"/>
        <v>18406.349999999977</v>
      </c>
      <c r="AA1270" s="12">
        <v>0</v>
      </c>
      <c r="AB1270" s="17"/>
      <c r="AC1270" s="4"/>
      <c r="AD1270" s="4"/>
      <c r="AE1270" s="4">
        <v>6041</v>
      </c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>
        <f t="shared" si="78"/>
        <v>89278</v>
      </c>
      <c r="AS1270" s="32"/>
      <c r="AT1270" s="33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>
        <f t="shared" si="79"/>
        <v>0</v>
      </c>
      <c r="BL1270" s="7"/>
      <c r="BM1270" s="2"/>
    </row>
    <row r="1271" spans="2:65" x14ac:dyDescent="0.25">
      <c r="B1271" s="11" t="s">
        <v>450</v>
      </c>
      <c r="C1271" s="11" t="s">
        <v>451</v>
      </c>
      <c r="D1271" s="2"/>
      <c r="E1271" s="2"/>
      <c r="F1271" s="2"/>
      <c r="G1271" s="2"/>
      <c r="H1271" s="4">
        <f t="shared" si="76"/>
        <v>0</v>
      </c>
      <c r="I1271" s="16">
        <v>0</v>
      </c>
      <c r="J1271" s="12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>
        <f t="shared" si="77"/>
        <v>18406.349999999977</v>
      </c>
      <c r="AA1271" s="12">
        <v>0</v>
      </c>
      <c r="AB1271" s="17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>
        <v>300480</v>
      </c>
      <c r="AM1271" s="4"/>
      <c r="AN1271" s="4"/>
      <c r="AO1271" s="4"/>
      <c r="AP1271" s="4"/>
      <c r="AQ1271" s="4"/>
      <c r="AR1271" s="4">
        <f t="shared" si="78"/>
        <v>389758</v>
      </c>
      <c r="AS1271" s="32"/>
      <c r="AT1271" s="33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>
        <f t="shared" si="79"/>
        <v>0</v>
      </c>
      <c r="BL1271" s="7"/>
      <c r="BM1271" s="2"/>
    </row>
    <row r="1272" spans="2:65" x14ac:dyDescent="0.25">
      <c r="B1272" s="11" t="s">
        <v>450</v>
      </c>
      <c r="C1272" s="11" t="s">
        <v>335</v>
      </c>
      <c r="D1272" s="2"/>
      <c r="E1272" s="2"/>
      <c r="F1272" s="2"/>
      <c r="G1272" s="2"/>
      <c r="H1272" s="4">
        <f t="shared" si="76"/>
        <v>0</v>
      </c>
      <c r="I1272" s="16">
        <v>0</v>
      </c>
      <c r="J1272" s="12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>
        <f t="shared" si="77"/>
        <v>18406.349999999977</v>
      </c>
      <c r="AA1272" s="12"/>
      <c r="AB1272" s="17">
        <v>0</v>
      </c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>
        <v>300000</v>
      </c>
      <c r="AP1272" s="4"/>
      <c r="AQ1272" s="4"/>
      <c r="AR1272" s="4">
        <f t="shared" si="78"/>
        <v>89758</v>
      </c>
      <c r="AS1272" s="32"/>
      <c r="AT1272" s="33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>
        <f t="shared" si="79"/>
        <v>0</v>
      </c>
      <c r="BL1272" s="7"/>
      <c r="BM1272" s="2"/>
    </row>
    <row r="1273" spans="2:65" x14ac:dyDescent="0.25">
      <c r="B1273" s="11" t="s">
        <v>452</v>
      </c>
      <c r="C1273" s="11" t="s">
        <v>351</v>
      </c>
      <c r="D1273" s="2"/>
      <c r="E1273" s="2"/>
      <c r="F1273" s="2"/>
      <c r="G1273" s="2"/>
      <c r="H1273" s="4">
        <f t="shared" si="76"/>
        <v>0</v>
      </c>
      <c r="I1273" s="16">
        <v>0</v>
      </c>
      <c r="J1273" s="12"/>
      <c r="K1273" s="4"/>
      <c r="L1273" s="4"/>
      <c r="M1273" s="4">
        <v>11163</v>
      </c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>
        <f t="shared" si="77"/>
        <v>29569.349999999977</v>
      </c>
      <c r="AA1273" s="12"/>
      <c r="AB1273" s="17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>
        <f t="shared" si="78"/>
        <v>89758</v>
      </c>
      <c r="AS1273" s="32"/>
      <c r="AT1273" s="33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>
        <f t="shared" si="79"/>
        <v>0</v>
      </c>
      <c r="BL1273" s="7"/>
      <c r="BM1273" s="2"/>
    </row>
    <row r="1274" spans="2:65" x14ac:dyDescent="0.25">
      <c r="B1274" s="11" t="s">
        <v>452</v>
      </c>
      <c r="C1274" s="11" t="s">
        <v>351</v>
      </c>
      <c r="D1274" s="2"/>
      <c r="E1274" s="2"/>
      <c r="F1274" s="2"/>
      <c r="G1274" s="2"/>
      <c r="H1274" s="4">
        <f t="shared" si="76"/>
        <v>0</v>
      </c>
      <c r="I1274" s="16">
        <v>0</v>
      </c>
      <c r="J1274" s="12"/>
      <c r="K1274" s="4"/>
      <c r="L1274" s="4"/>
      <c r="M1274" s="4">
        <v>744</v>
      </c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>
        <f t="shared" si="77"/>
        <v>30313.349999999977</v>
      </c>
      <c r="AA1274" s="12"/>
      <c r="AB1274" s="17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>
        <f t="shared" si="78"/>
        <v>89758</v>
      </c>
      <c r="AS1274" s="32"/>
      <c r="AT1274" s="33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>
        <f t="shared" si="79"/>
        <v>0</v>
      </c>
      <c r="BL1274" s="7"/>
      <c r="BM1274" s="2"/>
    </row>
    <row r="1275" spans="2:65" x14ac:dyDescent="0.25">
      <c r="B1275" s="14" t="s">
        <v>350</v>
      </c>
      <c r="C1275" s="14" t="s">
        <v>351</v>
      </c>
      <c r="D1275" s="22"/>
      <c r="E1275" s="22"/>
      <c r="F1275" s="22"/>
      <c r="G1275" s="22"/>
      <c r="H1275" s="4">
        <f t="shared" si="76"/>
        <v>0</v>
      </c>
      <c r="I1275" s="22"/>
      <c r="J1275" s="22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>
        <f t="shared" si="77"/>
        <v>30313.349999999977</v>
      </c>
      <c r="AA1275" s="22">
        <v>0</v>
      </c>
      <c r="AB1275" s="22"/>
      <c r="AC1275" s="4"/>
      <c r="AD1275" s="4"/>
      <c r="AE1275" s="4">
        <v>4274</v>
      </c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>
        <f t="shared" si="78"/>
        <v>94032</v>
      </c>
      <c r="AS1275" s="32"/>
      <c r="AT1275" s="33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>
        <f t="shared" si="79"/>
        <v>0</v>
      </c>
      <c r="BL1275" s="7"/>
      <c r="BM1275" s="2"/>
    </row>
    <row r="1276" spans="2:65" x14ac:dyDescent="0.25">
      <c r="B1276" s="14" t="s">
        <v>352</v>
      </c>
      <c r="C1276" s="14" t="s">
        <v>353</v>
      </c>
      <c r="D1276" s="22"/>
      <c r="E1276" s="22"/>
      <c r="F1276" s="22"/>
      <c r="G1276" s="22"/>
      <c r="H1276" s="4">
        <f t="shared" si="76"/>
        <v>0</v>
      </c>
      <c r="I1276" s="22"/>
      <c r="J1276" s="22">
        <v>5000</v>
      </c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>
        <f t="shared" si="77"/>
        <v>25313.349999999977</v>
      </c>
      <c r="AA1276" s="22"/>
      <c r="AB1276" s="22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>
        <f t="shared" si="78"/>
        <v>94032</v>
      </c>
      <c r="AS1276" s="32"/>
      <c r="AT1276" s="33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>
        <f t="shared" si="79"/>
        <v>0</v>
      </c>
      <c r="BL1276" s="7"/>
      <c r="BM1276" s="2"/>
    </row>
    <row r="1277" spans="2:65" x14ac:dyDescent="0.25">
      <c r="B1277" s="14" t="s">
        <v>354</v>
      </c>
      <c r="C1277" s="14" t="s">
        <v>355</v>
      </c>
      <c r="D1277" s="22"/>
      <c r="E1277" s="22"/>
      <c r="F1277" s="22"/>
      <c r="G1277" s="22"/>
      <c r="H1277" s="4">
        <f t="shared" si="76"/>
        <v>0</v>
      </c>
      <c r="I1277" s="22"/>
      <c r="J1277" s="22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>
        <f t="shared" si="77"/>
        <v>25313.349999999977</v>
      </c>
      <c r="AA1277" s="22">
        <v>0</v>
      </c>
      <c r="AB1277" s="22"/>
      <c r="AC1277" s="4"/>
      <c r="AD1277" s="4">
        <v>812</v>
      </c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>
        <f t="shared" si="78"/>
        <v>94844</v>
      </c>
      <c r="AS1277" s="32"/>
      <c r="AT1277" s="33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>
        <f t="shared" si="79"/>
        <v>0</v>
      </c>
      <c r="BL1277" s="7"/>
      <c r="BM1277" s="2"/>
    </row>
    <row r="1278" spans="2:65" x14ac:dyDescent="0.25">
      <c r="B1278" s="14" t="s">
        <v>354</v>
      </c>
      <c r="C1278" s="14" t="s">
        <v>351</v>
      </c>
      <c r="D1278" s="22"/>
      <c r="E1278" s="22"/>
      <c r="F1278" s="22"/>
      <c r="G1278" s="22"/>
      <c r="H1278" s="4">
        <f t="shared" si="76"/>
        <v>0</v>
      </c>
      <c r="I1278" s="22"/>
      <c r="J1278" s="22"/>
      <c r="K1278" s="4"/>
      <c r="L1278" s="4"/>
      <c r="M1278" s="4">
        <v>744</v>
      </c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>
        <f t="shared" si="77"/>
        <v>26057.349999999977</v>
      </c>
      <c r="AA1278" s="22"/>
      <c r="AB1278" s="22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>
        <f t="shared" si="78"/>
        <v>94844</v>
      </c>
      <c r="AS1278" s="32"/>
      <c r="AT1278" s="33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>
        <f t="shared" si="79"/>
        <v>0</v>
      </c>
      <c r="BL1278" s="7"/>
      <c r="BM1278" s="2"/>
    </row>
    <row r="1279" spans="2:65" x14ac:dyDescent="0.25">
      <c r="B1279" s="14" t="s">
        <v>356</v>
      </c>
      <c r="C1279" s="14" t="s">
        <v>1957</v>
      </c>
      <c r="D1279" s="22"/>
      <c r="E1279" s="22"/>
      <c r="F1279" s="22"/>
      <c r="G1279" s="22"/>
      <c r="H1279" s="4">
        <f t="shared" si="76"/>
        <v>0</v>
      </c>
      <c r="I1279" s="22"/>
      <c r="J1279" s="22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>
        <f t="shared" si="77"/>
        <v>26057.349999999977</v>
      </c>
      <c r="AA1279" s="22"/>
      <c r="AB1279" s="22">
        <v>4500</v>
      </c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>
        <f t="shared" si="78"/>
        <v>90344</v>
      </c>
      <c r="AS1279" s="32"/>
      <c r="AT1279" s="33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>
        <f t="shared" si="79"/>
        <v>0</v>
      </c>
      <c r="BL1279" s="7">
        <v>4500</v>
      </c>
      <c r="BM1279" s="2"/>
    </row>
    <row r="1280" spans="2:65" x14ac:dyDescent="0.25">
      <c r="B1280" s="14" t="s">
        <v>356</v>
      </c>
      <c r="C1280" s="14" t="s">
        <v>358</v>
      </c>
      <c r="D1280" s="22"/>
      <c r="E1280" s="22"/>
      <c r="F1280" s="22"/>
      <c r="G1280" s="22"/>
      <c r="H1280" s="4">
        <f t="shared" si="76"/>
        <v>0</v>
      </c>
      <c r="I1280" s="22"/>
      <c r="J1280" s="22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>
        <f t="shared" si="77"/>
        <v>26057.349999999977</v>
      </c>
      <c r="AA1280" s="22"/>
      <c r="AB1280" s="22">
        <v>10000</v>
      </c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>
        <f t="shared" si="78"/>
        <v>80344</v>
      </c>
      <c r="AS1280" s="32"/>
      <c r="AT1280" s="33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>
        <f t="shared" si="79"/>
        <v>0</v>
      </c>
      <c r="BL1280" s="7"/>
      <c r="BM1280" s="2"/>
    </row>
    <row r="1281" spans="2:65" x14ac:dyDescent="0.25">
      <c r="B1281" s="14" t="s">
        <v>359</v>
      </c>
      <c r="C1281" s="14" t="s">
        <v>351</v>
      </c>
      <c r="D1281" s="22"/>
      <c r="E1281" s="22"/>
      <c r="F1281" s="22"/>
      <c r="G1281" s="22"/>
      <c r="H1281" s="4">
        <f t="shared" si="76"/>
        <v>0</v>
      </c>
      <c r="I1281" s="22"/>
      <c r="J1281" s="22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>
        <f t="shared" si="77"/>
        <v>26057.349999999977</v>
      </c>
      <c r="AA1281" s="22">
        <v>0</v>
      </c>
      <c r="AB1281" s="22"/>
      <c r="AC1281" s="4"/>
      <c r="AD1281" s="4"/>
      <c r="AE1281" s="4">
        <v>12486</v>
      </c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>
        <f t="shared" si="78"/>
        <v>92830</v>
      </c>
      <c r="AS1281" s="32"/>
      <c r="AT1281" s="33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>
        <f t="shared" si="79"/>
        <v>0</v>
      </c>
      <c r="BL1281" s="7"/>
      <c r="BM1281" s="2"/>
    </row>
    <row r="1282" spans="2:65" x14ac:dyDescent="0.25">
      <c r="B1282" s="14" t="s">
        <v>360</v>
      </c>
      <c r="C1282" s="14" t="s">
        <v>305</v>
      </c>
      <c r="D1282" s="22"/>
      <c r="E1282" s="22"/>
      <c r="F1282" s="22"/>
      <c r="G1282" s="22"/>
      <c r="H1282" s="4">
        <f t="shared" si="76"/>
        <v>0</v>
      </c>
      <c r="I1282" s="22"/>
      <c r="J1282" s="22">
        <v>3000</v>
      </c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>
        <f t="shared" si="77"/>
        <v>23057.349999999977</v>
      </c>
      <c r="AA1282" s="22"/>
      <c r="AB1282" s="22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>
        <f t="shared" si="78"/>
        <v>92830</v>
      </c>
      <c r="AS1282" s="32"/>
      <c r="AT1282" s="33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>
        <f t="shared" si="79"/>
        <v>0</v>
      </c>
      <c r="BL1282" s="7"/>
      <c r="BM1282" s="2"/>
    </row>
    <row r="1283" spans="2:65" x14ac:dyDescent="0.25">
      <c r="B1283" s="14" t="s">
        <v>361</v>
      </c>
      <c r="C1283" s="14" t="s">
        <v>351</v>
      </c>
      <c r="D1283" s="22"/>
      <c r="E1283" s="22"/>
      <c r="F1283" s="22"/>
      <c r="G1283" s="22"/>
      <c r="H1283" s="4">
        <f t="shared" si="76"/>
        <v>0</v>
      </c>
      <c r="I1283" s="22"/>
      <c r="J1283" s="22"/>
      <c r="K1283" s="4"/>
      <c r="L1283" s="4"/>
      <c r="M1283" s="4">
        <v>744</v>
      </c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>
        <f t="shared" si="77"/>
        <v>23801.349999999977</v>
      </c>
      <c r="AA1283" s="22"/>
      <c r="AB1283" s="22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>
        <f t="shared" si="78"/>
        <v>92830</v>
      </c>
      <c r="AS1283" s="32"/>
      <c r="AT1283" s="33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>
        <f t="shared" si="79"/>
        <v>0</v>
      </c>
      <c r="BL1283" s="7"/>
      <c r="BM1283" s="2"/>
    </row>
    <row r="1284" spans="2:65" x14ac:dyDescent="0.25">
      <c r="B1284" s="14" t="s">
        <v>362</v>
      </c>
      <c r="C1284" s="14" t="s">
        <v>303</v>
      </c>
      <c r="D1284" s="22"/>
      <c r="E1284" s="22"/>
      <c r="F1284" s="22"/>
      <c r="G1284" s="22"/>
      <c r="H1284" s="4">
        <f t="shared" ref="H1284:H1347" si="80">H1283+D1284+E1284-G1284-F1284</f>
        <v>0</v>
      </c>
      <c r="I1284" s="16"/>
      <c r="J1284" s="12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>
        <f t="shared" ref="Z1284:Z1347" si="81">Z1283+(I1284+L1284+M1284+N1284+O1284+R1284+S1284+T1284+U1284+V1284)-(J1284+K1284+P1284+Q1284+W1284+X1284+Y1284)</f>
        <v>23801.349999999977</v>
      </c>
      <c r="AA1284" s="22"/>
      <c r="AB1284" s="22">
        <v>25000</v>
      </c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>
        <f t="shared" ref="AR1284:AR1347" si="82">AR1283+(AA1284+AD1284+AE1284+AF1284+AG1284+AJ1284+AK1284+AL1284+AM1284+AN1284)-(AB1284+AC1284+AH1284+AI1284+AO1284+AP1284+AQ1284)</f>
        <v>67830</v>
      </c>
      <c r="AS1284" s="32"/>
      <c r="AT1284" s="33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>
        <f t="shared" ref="BJ1284:BJ1347" si="83">BJ1283+(AS1284+AV1284+AW1284+AX1284+AY1284+BB1284+BC1284+BD1284+BE1284+BF1284)-(AT1284+AU1284+AZ1284+BA1284+BG1284+BH1284+BI1284)</f>
        <v>0</v>
      </c>
      <c r="BL1284" s="7"/>
      <c r="BM1284" s="2"/>
    </row>
    <row r="1285" spans="2:65" x14ac:dyDescent="0.25">
      <c r="B1285" s="20" t="s">
        <v>364</v>
      </c>
      <c r="C1285" s="21" t="s">
        <v>302</v>
      </c>
      <c r="D1285" s="16"/>
      <c r="E1285" s="17"/>
      <c r="F1285" s="17"/>
      <c r="G1285" s="12"/>
      <c r="H1285" s="4">
        <f t="shared" si="80"/>
        <v>0</v>
      </c>
      <c r="I1285" s="16"/>
      <c r="J1285" s="12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>
        <f t="shared" si="81"/>
        <v>23801.349999999977</v>
      </c>
      <c r="AA1285" s="12"/>
      <c r="AB1285" s="17">
        <v>25000</v>
      </c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>
        <f t="shared" si="82"/>
        <v>42830</v>
      </c>
      <c r="AS1285" s="32"/>
      <c r="AT1285" s="33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>
        <f t="shared" si="83"/>
        <v>0</v>
      </c>
      <c r="BL1285" s="7">
        <v>25000</v>
      </c>
      <c r="BM1285" s="2"/>
    </row>
    <row r="1286" spans="2:65" x14ac:dyDescent="0.25">
      <c r="B1286" s="14" t="s">
        <v>365</v>
      </c>
      <c r="C1286" s="14" t="s">
        <v>351</v>
      </c>
      <c r="D1286" s="16"/>
      <c r="E1286" s="17"/>
      <c r="F1286" s="17"/>
      <c r="G1286" s="12"/>
      <c r="H1286" s="4">
        <f t="shared" si="80"/>
        <v>0</v>
      </c>
      <c r="I1286" s="16"/>
      <c r="J1286" s="12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>
        <f t="shared" si="81"/>
        <v>23801.349999999977</v>
      </c>
      <c r="AA1286" s="12">
        <v>0</v>
      </c>
      <c r="AB1286" s="17"/>
      <c r="AC1286" s="4"/>
      <c r="AD1286" s="4"/>
      <c r="AE1286" s="4">
        <v>3122</v>
      </c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>
        <f t="shared" si="82"/>
        <v>45952</v>
      </c>
      <c r="AS1286" s="32"/>
      <c r="AT1286" s="33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>
        <f t="shared" si="83"/>
        <v>0</v>
      </c>
      <c r="BL1286" s="7"/>
      <c r="BM1286" s="2"/>
    </row>
    <row r="1287" spans="2:65" x14ac:dyDescent="0.25">
      <c r="B1287" s="14" t="s">
        <v>366</v>
      </c>
      <c r="C1287" s="14" t="s">
        <v>351</v>
      </c>
      <c r="D1287" s="16"/>
      <c r="E1287" s="17"/>
      <c r="F1287" s="17"/>
      <c r="G1287" s="12"/>
      <c r="H1287" s="4">
        <f t="shared" si="80"/>
        <v>0</v>
      </c>
      <c r="I1287" s="16"/>
      <c r="J1287" s="12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>
        <f t="shared" si="81"/>
        <v>23801.349999999977</v>
      </c>
      <c r="AA1287" s="12">
        <v>0</v>
      </c>
      <c r="AB1287" s="17"/>
      <c r="AC1287" s="4"/>
      <c r="AD1287" s="4"/>
      <c r="AE1287" s="4">
        <v>6074</v>
      </c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>
        <f t="shared" si="82"/>
        <v>52026</v>
      </c>
      <c r="AS1287" s="32"/>
      <c r="AT1287" s="33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>
        <f t="shared" si="83"/>
        <v>0</v>
      </c>
      <c r="BL1287" s="7"/>
      <c r="BM1287" s="2"/>
    </row>
    <row r="1288" spans="2:65" x14ac:dyDescent="0.25">
      <c r="B1288" s="14" t="s">
        <v>367</v>
      </c>
      <c r="C1288" s="14" t="s">
        <v>351</v>
      </c>
      <c r="D1288" s="16"/>
      <c r="E1288" s="17"/>
      <c r="F1288" s="17"/>
      <c r="G1288" s="12"/>
      <c r="H1288" s="4">
        <f t="shared" si="80"/>
        <v>0</v>
      </c>
      <c r="I1288" s="16"/>
      <c r="J1288" s="12"/>
      <c r="K1288" s="4"/>
      <c r="L1288" s="4"/>
      <c r="M1288" s="4">
        <v>11163</v>
      </c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>
        <f t="shared" si="81"/>
        <v>34964.349999999977</v>
      </c>
      <c r="AA1288" s="12"/>
      <c r="AB1288" s="17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>
        <f t="shared" si="82"/>
        <v>52026</v>
      </c>
      <c r="AS1288" s="32"/>
      <c r="AT1288" s="33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>
        <f t="shared" si="83"/>
        <v>0</v>
      </c>
      <c r="BL1288" s="7"/>
      <c r="BM1288" s="2"/>
    </row>
    <row r="1289" spans="2:65" x14ac:dyDescent="0.25">
      <c r="B1289" s="14" t="s">
        <v>367</v>
      </c>
      <c r="C1289" s="14" t="s">
        <v>301</v>
      </c>
      <c r="D1289" s="16"/>
      <c r="E1289" s="17"/>
      <c r="F1289" s="17"/>
      <c r="G1289" s="12"/>
      <c r="H1289" s="4">
        <f t="shared" si="80"/>
        <v>0</v>
      </c>
      <c r="I1289" s="16"/>
      <c r="J1289" s="12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>
        <f t="shared" si="81"/>
        <v>34964.349999999977</v>
      </c>
      <c r="AA1289" s="12"/>
      <c r="AB1289" s="17">
        <v>18000</v>
      </c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>
        <f t="shared" si="82"/>
        <v>34026</v>
      </c>
      <c r="AS1289" s="32"/>
      <c r="AT1289" s="33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>
        <f t="shared" si="83"/>
        <v>0</v>
      </c>
      <c r="BL1289" s="7">
        <v>18000</v>
      </c>
      <c r="BM1289" s="2"/>
    </row>
    <row r="1290" spans="2:65" x14ac:dyDescent="0.25">
      <c r="B1290" s="14" t="s">
        <v>367</v>
      </c>
      <c r="C1290" s="14" t="s">
        <v>351</v>
      </c>
      <c r="D1290" s="16"/>
      <c r="E1290" s="17"/>
      <c r="F1290" s="17"/>
      <c r="G1290" s="12"/>
      <c r="H1290" s="4">
        <f t="shared" si="80"/>
        <v>0</v>
      </c>
      <c r="I1290" s="16"/>
      <c r="J1290" s="12"/>
      <c r="K1290" s="4"/>
      <c r="L1290" s="4"/>
      <c r="M1290" s="4">
        <v>744</v>
      </c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>
        <f t="shared" si="81"/>
        <v>35708.349999999977</v>
      </c>
      <c r="AA1290" s="12"/>
      <c r="AB1290" s="17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>
        <f t="shared" si="82"/>
        <v>34026</v>
      </c>
      <c r="AS1290" s="32"/>
      <c r="AT1290" s="33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>
        <f t="shared" si="83"/>
        <v>0</v>
      </c>
      <c r="BL1290" s="7"/>
      <c r="BM1290" s="2"/>
    </row>
    <row r="1291" spans="2:65" x14ac:dyDescent="0.25">
      <c r="B1291" s="14" t="s">
        <v>368</v>
      </c>
      <c r="C1291" s="14" t="s">
        <v>351</v>
      </c>
      <c r="D1291" s="16"/>
      <c r="E1291" s="17"/>
      <c r="F1291" s="17"/>
      <c r="G1291" s="12"/>
      <c r="H1291" s="4">
        <f t="shared" si="80"/>
        <v>0</v>
      </c>
      <c r="I1291" s="16"/>
      <c r="J1291" s="12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>
        <f t="shared" si="81"/>
        <v>35708.349999999977</v>
      </c>
      <c r="AA1291" s="12">
        <v>0</v>
      </c>
      <c r="AB1291" s="17"/>
      <c r="AC1291" s="4"/>
      <c r="AD1291" s="4"/>
      <c r="AE1291" s="4">
        <v>4275</v>
      </c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>
        <f t="shared" si="82"/>
        <v>38301</v>
      </c>
      <c r="AS1291" s="32"/>
      <c r="AT1291" s="33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>
        <f t="shared" si="83"/>
        <v>0</v>
      </c>
      <c r="BL1291" s="7"/>
      <c r="BM1291" s="2"/>
    </row>
    <row r="1292" spans="2:65" x14ac:dyDescent="0.25">
      <c r="B1292" s="14" t="s">
        <v>369</v>
      </c>
      <c r="C1292" s="14" t="s">
        <v>370</v>
      </c>
      <c r="D1292" s="16"/>
      <c r="E1292" s="17"/>
      <c r="F1292" s="17"/>
      <c r="G1292" s="12"/>
      <c r="H1292" s="4">
        <f t="shared" si="80"/>
        <v>0</v>
      </c>
      <c r="I1292" s="16"/>
      <c r="J1292" s="12"/>
      <c r="K1292" s="4"/>
      <c r="L1292" s="4"/>
      <c r="M1292" s="4"/>
      <c r="N1292" s="4"/>
      <c r="O1292" s="4"/>
      <c r="P1292" s="4"/>
      <c r="Q1292" s="4"/>
      <c r="R1292" s="4">
        <v>-34000</v>
      </c>
      <c r="S1292" s="4"/>
      <c r="T1292" s="4"/>
      <c r="U1292" s="4"/>
      <c r="V1292" s="4"/>
      <c r="W1292" s="4"/>
      <c r="X1292" s="4"/>
      <c r="Y1292" s="4"/>
      <c r="Z1292" s="4">
        <f t="shared" si="81"/>
        <v>1708.3499999999767</v>
      </c>
      <c r="AA1292" s="12">
        <v>0</v>
      </c>
      <c r="AB1292" s="17">
        <v>0</v>
      </c>
      <c r="AC1292" s="4"/>
      <c r="AD1292" s="4"/>
      <c r="AE1292" s="4"/>
      <c r="AF1292" s="4"/>
      <c r="AG1292" s="4"/>
      <c r="AH1292" s="4"/>
      <c r="AI1292" s="4"/>
      <c r="AJ1292" s="4">
        <v>34000</v>
      </c>
      <c r="AK1292" s="4"/>
      <c r="AL1292" s="4"/>
      <c r="AM1292" s="4"/>
      <c r="AN1292" s="4"/>
      <c r="AO1292" s="4"/>
      <c r="AP1292" s="4"/>
      <c r="AQ1292" s="4"/>
      <c r="AR1292" s="4">
        <f t="shared" si="82"/>
        <v>72301</v>
      </c>
      <c r="AS1292" s="32"/>
      <c r="AT1292" s="33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>
        <f t="shared" si="83"/>
        <v>0</v>
      </c>
      <c r="BL1292" s="7"/>
      <c r="BM1292" s="2"/>
    </row>
    <row r="1293" spans="2:65" x14ac:dyDescent="0.25">
      <c r="B1293" s="14" t="s">
        <v>371</v>
      </c>
      <c r="C1293" s="14" t="s">
        <v>1346</v>
      </c>
      <c r="D1293" s="16"/>
      <c r="E1293" s="17"/>
      <c r="F1293" s="17"/>
      <c r="G1293" s="12"/>
      <c r="H1293" s="4">
        <f t="shared" si="80"/>
        <v>0</v>
      </c>
      <c r="I1293" s="16"/>
      <c r="J1293" s="12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>
        <f t="shared" si="81"/>
        <v>1708.3499999999767</v>
      </c>
      <c r="AA1293" s="12"/>
      <c r="AB1293" s="17">
        <v>11500</v>
      </c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>
        <f t="shared" si="82"/>
        <v>60801</v>
      </c>
      <c r="AS1293" s="32"/>
      <c r="AT1293" s="33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>
        <f t="shared" si="83"/>
        <v>0</v>
      </c>
      <c r="BL1293" s="7">
        <v>11500</v>
      </c>
      <c r="BM1293" s="2"/>
    </row>
    <row r="1294" spans="2:65" x14ac:dyDescent="0.25">
      <c r="B1294" s="14" t="s">
        <v>371</v>
      </c>
      <c r="C1294" s="14" t="s">
        <v>308</v>
      </c>
      <c r="D1294" s="16"/>
      <c r="E1294" s="17"/>
      <c r="F1294" s="17"/>
      <c r="G1294" s="12"/>
      <c r="H1294" s="4">
        <f t="shared" si="80"/>
        <v>0</v>
      </c>
      <c r="I1294" s="16"/>
      <c r="J1294" s="12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>
        <f t="shared" si="81"/>
        <v>1708.3499999999767</v>
      </c>
      <c r="AA1294" s="12"/>
      <c r="AB1294" s="17">
        <v>50000</v>
      </c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>
        <f t="shared" si="82"/>
        <v>10801</v>
      </c>
      <c r="AS1294" s="32"/>
      <c r="AT1294" s="33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>
        <f t="shared" si="83"/>
        <v>0</v>
      </c>
      <c r="BL1294" s="7">
        <v>50000</v>
      </c>
      <c r="BM1294" s="2">
        <v>50000</v>
      </c>
    </row>
    <row r="1295" spans="2:65" x14ac:dyDescent="0.25">
      <c r="B1295" s="14" t="s">
        <v>373</v>
      </c>
      <c r="C1295" s="14" t="s">
        <v>355</v>
      </c>
      <c r="D1295" s="16"/>
      <c r="E1295" s="17"/>
      <c r="F1295" s="17"/>
      <c r="G1295" s="12"/>
      <c r="H1295" s="4">
        <f t="shared" si="80"/>
        <v>0</v>
      </c>
      <c r="I1295" s="16"/>
      <c r="J1295" s="12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>
        <f t="shared" si="81"/>
        <v>1708.3499999999767</v>
      </c>
      <c r="AA1295" s="12">
        <v>0</v>
      </c>
      <c r="AB1295" s="17"/>
      <c r="AC1295" s="4"/>
      <c r="AD1295" s="4">
        <v>629</v>
      </c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>
        <f t="shared" si="82"/>
        <v>11430</v>
      </c>
      <c r="AS1295" s="32"/>
      <c r="AT1295" s="33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>
        <f t="shared" si="83"/>
        <v>0</v>
      </c>
      <c r="BL1295" s="7"/>
      <c r="BM1295" s="2"/>
    </row>
    <row r="1296" spans="2:65" x14ac:dyDescent="0.25">
      <c r="B1296" s="14" t="s">
        <v>373</v>
      </c>
      <c r="C1296" s="14" t="s">
        <v>351</v>
      </c>
      <c r="D1296" s="16"/>
      <c r="E1296" s="17"/>
      <c r="F1296" s="17"/>
      <c r="G1296" s="12"/>
      <c r="H1296" s="4">
        <f t="shared" si="80"/>
        <v>0</v>
      </c>
      <c r="I1296" s="16"/>
      <c r="J1296" s="12"/>
      <c r="K1296" s="4"/>
      <c r="L1296" s="4"/>
      <c r="M1296" s="4">
        <v>744</v>
      </c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>
        <f t="shared" si="81"/>
        <v>2452.3499999999767</v>
      </c>
      <c r="AA1296" s="12"/>
      <c r="AB1296" s="17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>
        <f t="shared" si="82"/>
        <v>11430</v>
      </c>
      <c r="AS1296" s="32"/>
      <c r="AT1296" s="33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>
        <f t="shared" si="83"/>
        <v>0</v>
      </c>
      <c r="BL1296" s="7"/>
      <c r="BM1296" s="2"/>
    </row>
    <row r="1297" spans="2:65" x14ac:dyDescent="0.25">
      <c r="B1297" s="14" t="s">
        <v>374</v>
      </c>
      <c r="C1297" s="14" t="s">
        <v>1956</v>
      </c>
      <c r="D1297" s="16"/>
      <c r="E1297" s="17"/>
      <c r="F1297" s="17"/>
      <c r="G1297" s="12"/>
      <c r="H1297" s="4">
        <f t="shared" si="80"/>
        <v>0</v>
      </c>
      <c r="I1297" s="16"/>
      <c r="J1297" s="12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>
        <f t="shared" si="81"/>
        <v>2452.3499999999767</v>
      </c>
      <c r="AA1297" s="12"/>
      <c r="AB1297" s="17">
        <v>9000</v>
      </c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>
        <f t="shared" si="82"/>
        <v>2430</v>
      </c>
      <c r="AS1297" s="32"/>
      <c r="AT1297" s="33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>
        <f t="shared" si="83"/>
        <v>0</v>
      </c>
      <c r="BL1297" s="7">
        <v>9000</v>
      </c>
      <c r="BM1297" s="2"/>
    </row>
    <row r="1298" spans="2:65" x14ac:dyDescent="0.25">
      <c r="B1298" s="14" t="s">
        <v>375</v>
      </c>
      <c r="C1298" s="14" t="s">
        <v>351</v>
      </c>
      <c r="D1298" s="16"/>
      <c r="E1298" s="17"/>
      <c r="F1298" s="17"/>
      <c r="G1298" s="12"/>
      <c r="H1298" s="4">
        <f t="shared" si="80"/>
        <v>0</v>
      </c>
      <c r="I1298" s="16"/>
      <c r="J1298" s="12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>
        <f t="shared" si="81"/>
        <v>2452.3499999999767</v>
      </c>
      <c r="AA1298" s="12">
        <v>0</v>
      </c>
      <c r="AB1298" s="17"/>
      <c r="AC1298" s="4"/>
      <c r="AD1298" s="4"/>
      <c r="AE1298" s="4">
        <v>12487</v>
      </c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>
        <f t="shared" si="82"/>
        <v>14917</v>
      </c>
      <c r="AS1298" s="32"/>
      <c r="AT1298" s="33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>
        <f t="shared" si="83"/>
        <v>0</v>
      </c>
      <c r="BL1298" s="7"/>
      <c r="BM1298" s="2"/>
    </row>
    <row r="1299" spans="2:65" x14ac:dyDescent="0.25">
      <c r="B1299" s="14" t="s">
        <v>375</v>
      </c>
      <c r="C1299" s="14" t="s">
        <v>301</v>
      </c>
      <c r="D1299" s="16"/>
      <c r="E1299" s="17"/>
      <c r="F1299" s="17"/>
      <c r="G1299" s="12"/>
      <c r="H1299" s="4">
        <f t="shared" si="80"/>
        <v>0</v>
      </c>
      <c r="I1299" s="16"/>
      <c r="J1299" s="12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>
        <f t="shared" si="81"/>
        <v>2452.3499999999767</v>
      </c>
      <c r="AA1299" s="12"/>
      <c r="AB1299" s="17">
        <v>2300</v>
      </c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>
        <f t="shared" si="82"/>
        <v>12617</v>
      </c>
      <c r="AS1299" s="32"/>
      <c r="AT1299" s="33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>
        <f t="shared" si="83"/>
        <v>0</v>
      </c>
      <c r="BL1299" s="7">
        <v>2300</v>
      </c>
      <c r="BM1299" s="2"/>
    </row>
    <row r="1300" spans="2:65" x14ac:dyDescent="0.25">
      <c r="B1300" s="14" t="s">
        <v>375</v>
      </c>
      <c r="C1300" s="14" t="s">
        <v>310</v>
      </c>
      <c r="D1300" s="16"/>
      <c r="E1300" s="17"/>
      <c r="F1300" s="17"/>
      <c r="G1300" s="12"/>
      <c r="H1300" s="4">
        <f t="shared" si="80"/>
        <v>0</v>
      </c>
      <c r="I1300" s="16"/>
      <c r="J1300" s="12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>
        <f t="shared" si="81"/>
        <v>2452.3499999999767</v>
      </c>
      <c r="AA1300" s="12"/>
      <c r="AB1300" s="17">
        <v>3500</v>
      </c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>
        <f t="shared" si="82"/>
        <v>9117</v>
      </c>
      <c r="AS1300" s="32"/>
      <c r="AT1300" s="33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>
        <f t="shared" si="83"/>
        <v>0</v>
      </c>
      <c r="BL1300" s="7">
        <v>3500</v>
      </c>
      <c r="BM1300" s="2"/>
    </row>
    <row r="1301" spans="2:65" x14ac:dyDescent="0.25">
      <c r="B1301" s="14" t="s">
        <v>376</v>
      </c>
      <c r="C1301" s="14" t="s">
        <v>351</v>
      </c>
      <c r="D1301" s="16"/>
      <c r="E1301" s="17"/>
      <c r="F1301" s="17"/>
      <c r="G1301" s="12"/>
      <c r="H1301" s="4">
        <f t="shared" si="80"/>
        <v>0</v>
      </c>
      <c r="I1301" s="16"/>
      <c r="J1301" s="12"/>
      <c r="K1301" s="4"/>
      <c r="L1301" s="4"/>
      <c r="M1301" s="4">
        <v>744</v>
      </c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>
        <f t="shared" si="81"/>
        <v>3196.3499999999767</v>
      </c>
      <c r="AA1301" s="12"/>
      <c r="AB1301" s="17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>
        <f t="shared" si="82"/>
        <v>9117</v>
      </c>
      <c r="AS1301" s="32"/>
      <c r="AT1301" s="33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>
        <f t="shared" si="83"/>
        <v>0</v>
      </c>
      <c r="BL1301" s="7"/>
      <c r="BM1301" s="2"/>
    </row>
    <row r="1302" spans="2:65" x14ac:dyDescent="0.25">
      <c r="B1302" s="14" t="s">
        <v>377</v>
      </c>
      <c r="C1302" s="14" t="s">
        <v>351</v>
      </c>
      <c r="D1302" s="16"/>
      <c r="E1302" s="17"/>
      <c r="F1302" s="17"/>
      <c r="G1302" s="12"/>
      <c r="H1302" s="4">
        <f t="shared" si="80"/>
        <v>0</v>
      </c>
      <c r="I1302" s="16"/>
      <c r="J1302" s="12"/>
      <c r="K1302" s="4"/>
      <c r="L1302" s="4"/>
      <c r="M1302" s="4">
        <v>391</v>
      </c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>
        <f t="shared" si="81"/>
        <v>3587.3499999999767</v>
      </c>
      <c r="AA1302" s="12"/>
      <c r="AB1302" s="17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>
        <f t="shared" si="82"/>
        <v>9117</v>
      </c>
      <c r="AS1302" s="32"/>
      <c r="AT1302" s="33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>
        <f t="shared" si="83"/>
        <v>0</v>
      </c>
      <c r="BL1302" s="7"/>
      <c r="BM1302" s="2"/>
    </row>
    <row r="1303" spans="2:65" x14ac:dyDescent="0.25">
      <c r="B1303" s="14" t="s">
        <v>378</v>
      </c>
      <c r="C1303" s="14" t="s">
        <v>351</v>
      </c>
      <c r="D1303" s="16"/>
      <c r="E1303" s="17"/>
      <c r="F1303" s="17"/>
      <c r="G1303" s="12"/>
      <c r="H1303" s="4">
        <f t="shared" si="80"/>
        <v>0</v>
      </c>
      <c r="I1303" s="16"/>
      <c r="J1303" s="12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>
        <f t="shared" si="81"/>
        <v>3587.3499999999767</v>
      </c>
      <c r="AA1303" s="12">
        <v>0</v>
      </c>
      <c r="AB1303" s="17"/>
      <c r="AC1303" s="4"/>
      <c r="AD1303" s="4"/>
      <c r="AE1303" s="4">
        <v>3122</v>
      </c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>
        <f t="shared" si="82"/>
        <v>12239</v>
      </c>
      <c r="AS1303" s="32"/>
      <c r="AT1303" s="33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>
        <f t="shared" si="83"/>
        <v>0</v>
      </c>
      <c r="BL1303" s="7"/>
      <c r="BM1303" s="2"/>
    </row>
    <row r="1304" spans="2:65" x14ac:dyDescent="0.25">
      <c r="B1304" s="14" t="s">
        <v>379</v>
      </c>
      <c r="C1304" s="14" t="s">
        <v>351</v>
      </c>
      <c r="D1304" s="16"/>
      <c r="E1304" s="17"/>
      <c r="F1304" s="17"/>
      <c r="G1304" s="12"/>
      <c r="H1304" s="4">
        <f t="shared" si="80"/>
        <v>0</v>
      </c>
      <c r="I1304" s="16"/>
      <c r="J1304" s="12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>
        <f t="shared" si="81"/>
        <v>3587.3499999999767</v>
      </c>
      <c r="AA1304" s="12">
        <v>0</v>
      </c>
      <c r="AB1304" s="17"/>
      <c r="AC1304" s="4"/>
      <c r="AD1304" s="4"/>
      <c r="AE1304" s="4">
        <v>6075</v>
      </c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>
        <f t="shared" si="82"/>
        <v>18314</v>
      </c>
      <c r="AS1304" s="32"/>
      <c r="AT1304" s="33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>
        <f t="shared" si="83"/>
        <v>0</v>
      </c>
      <c r="BL1304" s="7"/>
      <c r="BM1304" s="2"/>
    </row>
    <row r="1305" spans="2:65" x14ac:dyDescent="0.25">
      <c r="B1305" s="14" t="s">
        <v>380</v>
      </c>
      <c r="C1305" s="14" t="s">
        <v>351</v>
      </c>
      <c r="D1305" s="16"/>
      <c r="E1305" s="17"/>
      <c r="F1305" s="17"/>
      <c r="G1305" s="12"/>
      <c r="H1305" s="4">
        <f t="shared" si="80"/>
        <v>0</v>
      </c>
      <c r="I1305" s="16"/>
      <c r="J1305" s="12"/>
      <c r="K1305" s="4"/>
      <c r="L1305" s="4"/>
      <c r="M1305" s="4">
        <v>11163</v>
      </c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>
        <f t="shared" si="81"/>
        <v>14750.349999999977</v>
      </c>
      <c r="AA1305" s="12"/>
      <c r="AB1305" s="17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>
        <f t="shared" si="82"/>
        <v>18314</v>
      </c>
      <c r="AS1305" s="32"/>
      <c r="AT1305" s="33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>
        <f t="shared" si="83"/>
        <v>0</v>
      </c>
      <c r="BL1305" s="7"/>
      <c r="BM1305" s="2"/>
    </row>
    <row r="1306" spans="2:65" x14ac:dyDescent="0.25">
      <c r="B1306" s="14" t="s">
        <v>380</v>
      </c>
      <c r="C1306" s="14" t="s">
        <v>351</v>
      </c>
      <c r="D1306" s="16"/>
      <c r="E1306" s="17"/>
      <c r="F1306" s="17"/>
      <c r="G1306" s="12"/>
      <c r="H1306" s="4">
        <f t="shared" si="80"/>
        <v>0</v>
      </c>
      <c r="I1306" s="16"/>
      <c r="J1306" s="12"/>
      <c r="K1306" s="4"/>
      <c r="L1306" s="4"/>
      <c r="M1306" s="4">
        <v>744</v>
      </c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>
        <f t="shared" si="81"/>
        <v>15494.349999999977</v>
      </c>
      <c r="AA1306" s="12"/>
      <c r="AB1306" s="17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>
        <f t="shared" si="82"/>
        <v>18314</v>
      </c>
      <c r="AS1306" s="32"/>
      <c r="AT1306" s="33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>
        <f t="shared" si="83"/>
        <v>0</v>
      </c>
      <c r="BL1306" s="7"/>
      <c r="BM1306" s="2"/>
    </row>
    <row r="1307" spans="2:65" x14ac:dyDescent="0.25">
      <c r="B1307" s="14" t="s">
        <v>381</v>
      </c>
      <c r="C1307" s="14" t="s">
        <v>351</v>
      </c>
      <c r="D1307" s="16"/>
      <c r="E1307" s="17"/>
      <c r="F1307" s="17"/>
      <c r="G1307" s="12"/>
      <c r="H1307" s="4">
        <f t="shared" si="80"/>
        <v>0</v>
      </c>
      <c r="I1307" s="16"/>
      <c r="J1307" s="12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>
        <f t="shared" si="81"/>
        <v>15494.349999999977</v>
      </c>
      <c r="AA1307" s="12">
        <v>0</v>
      </c>
      <c r="AB1307" s="17"/>
      <c r="AC1307" s="4"/>
      <c r="AD1307" s="4"/>
      <c r="AE1307" s="4">
        <v>4275</v>
      </c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>
        <f t="shared" si="82"/>
        <v>22589</v>
      </c>
      <c r="AS1307" s="32"/>
      <c r="AT1307" s="33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>
        <f t="shared" si="83"/>
        <v>0</v>
      </c>
      <c r="BL1307" s="7"/>
      <c r="BM1307" s="2"/>
    </row>
    <row r="1308" spans="2:65" x14ac:dyDescent="0.25">
      <c r="B1308" s="14" t="s">
        <v>382</v>
      </c>
      <c r="C1308" s="14" t="s">
        <v>351</v>
      </c>
      <c r="D1308" s="16"/>
      <c r="E1308" s="17"/>
      <c r="F1308" s="17"/>
      <c r="G1308" s="12"/>
      <c r="H1308" s="4">
        <f t="shared" si="80"/>
        <v>0</v>
      </c>
      <c r="I1308" s="16"/>
      <c r="J1308" s="12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>
        <f t="shared" si="81"/>
        <v>15494.349999999977</v>
      </c>
      <c r="AA1308" s="12">
        <v>0</v>
      </c>
      <c r="AB1308" s="17"/>
      <c r="AC1308" s="4"/>
      <c r="AD1308" s="4"/>
      <c r="AE1308" s="4">
        <v>134</v>
      </c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>
        <f t="shared" si="82"/>
        <v>22723</v>
      </c>
      <c r="AS1308" s="32"/>
      <c r="AT1308" s="33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>
        <f t="shared" si="83"/>
        <v>0</v>
      </c>
      <c r="BL1308" s="7"/>
      <c r="BM1308" s="2"/>
    </row>
    <row r="1309" spans="2:65" x14ac:dyDescent="0.25">
      <c r="B1309" s="14" t="s">
        <v>382</v>
      </c>
      <c r="C1309" s="14" t="s">
        <v>351</v>
      </c>
      <c r="D1309" s="16"/>
      <c r="E1309" s="17"/>
      <c r="F1309" s="17"/>
      <c r="G1309" s="12"/>
      <c r="H1309" s="4">
        <f t="shared" si="80"/>
        <v>0</v>
      </c>
      <c r="I1309" s="16"/>
      <c r="J1309" s="12"/>
      <c r="K1309" s="4"/>
      <c r="L1309" s="4"/>
      <c r="M1309" s="4">
        <v>744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>
        <f t="shared" si="81"/>
        <v>16238.349999999977</v>
      </c>
      <c r="AA1309" s="12"/>
      <c r="AB1309" s="17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>
        <f t="shared" si="82"/>
        <v>22723</v>
      </c>
      <c r="AS1309" s="32"/>
      <c r="AT1309" s="33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>
        <f t="shared" si="83"/>
        <v>0</v>
      </c>
      <c r="BL1309" s="7"/>
      <c r="BM1309" s="2"/>
    </row>
    <row r="1310" spans="2:65" x14ac:dyDescent="0.25">
      <c r="B1310" s="14" t="s">
        <v>383</v>
      </c>
      <c r="C1310" s="14" t="s">
        <v>351</v>
      </c>
      <c r="D1310" s="16"/>
      <c r="E1310" s="17"/>
      <c r="F1310" s="17"/>
      <c r="G1310" s="12"/>
      <c r="H1310" s="4">
        <f t="shared" si="80"/>
        <v>0</v>
      </c>
      <c r="I1310" s="16"/>
      <c r="J1310" s="12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>
        <f t="shared" si="81"/>
        <v>16238.349999999977</v>
      </c>
      <c r="AA1310" s="12">
        <v>0</v>
      </c>
      <c r="AB1310" s="17"/>
      <c r="AC1310" s="4"/>
      <c r="AD1310" s="4"/>
      <c r="AE1310" s="4">
        <v>12487</v>
      </c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>
        <f t="shared" si="82"/>
        <v>35210</v>
      </c>
      <c r="AS1310" s="32"/>
      <c r="AT1310" s="33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>
        <f t="shared" si="83"/>
        <v>0</v>
      </c>
      <c r="BL1310" s="7"/>
      <c r="BM1310" s="2"/>
    </row>
    <row r="1311" spans="2:65" x14ac:dyDescent="0.25">
      <c r="B1311" s="14" t="s">
        <v>384</v>
      </c>
      <c r="C1311" s="14" t="s">
        <v>351</v>
      </c>
      <c r="D1311" s="16"/>
      <c r="E1311" s="17"/>
      <c r="F1311" s="17"/>
      <c r="G1311" s="12"/>
      <c r="H1311" s="4">
        <f t="shared" si="80"/>
        <v>0</v>
      </c>
      <c r="I1311" s="16"/>
      <c r="J1311" s="12"/>
      <c r="K1311" s="4"/>
      <c r="L1311" s="4"/>
      <c r="M1311" s="4">
        <v>744</v>
      </c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>
        <f t="shared" si="81"/>
        <v>16982.349999999977</v>
      </c>
      <c r="AA1311" s="12"/>
      <c r="AB1311" s="17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>
        <f t="shared" si="82"/>
        <v>35210</v>
      </c>
      <c r="AS1311" s="32"/>
      <c r="AT1311" s="33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>
        <f t="shared" si="83"/>
        <v>0</v>
      </c>
      <c r="BL1311" s="7"/>
      <c r="BM1311" s="2"/>
    </row>
    <row r="1312" spans="2:65" x14ac:dyDescent="0.25">
      <c r="B1312" s="14" t="s">
        <v>385</v>
      </c>
      <c r="C1312" s="14" t="s">
        <v>386</v>
      </c>
      <c r="D1312" s="16"/>
      <c r="E1312" s="17"/>
      <c r="F1312" s="17"/>
      <c r="G1312" s="12"/>
      <c r="H1312" s="4">
        <f t="shared" si="80"/>
        <v>0</v>
      </c>
      <c r="I1312" s="16"/>
      <c r="J1312" s="12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>
        <f t="shared" si="81"/>
        <v>16982.349999999977</v>
      </c>
      <c r="AA1312" s="12">
        <v>0</v>
      </c>
      <c r="AB1312" s="17"/>
      <c r="AC1312" s="4"/>
      <c r="AD1312" s="4"/>
      <c r="AE1312" s="4">
        <v>12490</v>
      </c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>
        <f t="shared" si="82"/>
        <v>47700</v>
      </c>
      <c r="AS1312" s="32"/>
      <c r="AT1312" s="33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>
        <f t="shared" si="83"/>
        <v>0</v>
      </c>
      <c r="BL1312" s="7"/>
      <c r="BM1312" s="2"/>
    </row>
    <row r="1313" spans="2:65" x14ac:dyDescent="0.25">
      <c r="B1313" s="14" t="s">
        <v>387</v>
      </c>
      <c r="C1313" s="14" t="s">
        <v>351</v>
      </c>
      <c r="D1313" s="16"/>
      <c r="E1313" s="17"/>
      <c r="F1313" s="17"/>
      <c r="G1313" s="12"/>
      <c r="H1313" s="4">
        <f t="shared" si="80"/>
        <v>0</v>
      </c>
      <c r="I1313" s="16"/>
      <c r="J1313" s="12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>
        <f t="shared" si="81"/>
        <v>16982.349999999977</v>
      </c>
      <c r="AA1313" s="12">
        <v>0</v>
      </c>
      <c r="AB1313" s="17"/>
      <c r="AC1313" s="4"/>
      <c r="AD1313" s="4"/>
      <c r="AE1313" s="4">
        <v>3122</v>
      </c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>
        <f t="shared" si="82"/>
        <v>50822</v>
      </c>
      <c r="AS1313" s="32"/>
      <c r="AT1313" s="33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>
        <f t="shared" si="83"/>
        <v>0</v>
      </c>
      <c r="BL1313" s="7"/>
      <c r="BM1313" s="2"/>
    </row>
    <row r="1314" spans="2:65" x14ac:dyDescent="0.25">
      <c r="B1314" s="14" t="s">
        <v>388</v>
      </c>
      <c r="C1314" s="14" t="s">
        <v>351</v>
      </c>
      <c r="D1314" s="16"/>
      <c r="E1314" s="17"/>
      <c r="F1314" s="17"/>
      <c r="G1314" s="12"/>
      <c r="H1314" s="4">
        <f t="shared" si="80"/>
        <v>0</v>
      </c>
      <c r="I1314" s="16"/>
      <c r="J1314" s="12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>
        <f t="shared" si="81"/>
        <v>16982.349999999977</v>
      </c>
      <c r="AA1314" s="12">
        <v>0</v>
      </c>
      <c r="AB1314" s="17"/>
      <c r="AC1314" s="4"/>
      <c r="AD1314" s="4"/>
      <c r="AE1314" s="4">
        <v>6075</v>
      </c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>
        <f t="shared" si="82"/>
        <v>56897</v>
      </c>
      <c r="AS1314" s="32"/>
      <c r="AT1314" s="33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>
        <f t="shared" si="83"/>
        <v>0</v>
      </c>
      <c r="BL1314" s="7"/>
      <c r="BM1314" s="2"/>
    </row>
    <row r="1315" spans="2:65" x14ac:dyDescent="0.25">
      <c r="B1315" s="14" t="s">
        <v>389</v>
      </c>
      <c r="C1315" s="14" t="s">
        <v>351</v>
      </c>
      <c r="D1315" s="16">
        <v>0</v>
      </c>
      <c r="E1315" s="17"/>
      <c r="F1315" s="17"/>
      <c r="G1315" s="12"/>
      <c r="H1315" s="4">
        <f t="shared" si="80"/>
        <v>0</v>
      </c>
      <c r="I1315" s="16"/>
      <c r="J1315" s="12"/>
      <c r="K1315" s="4"/>
      <c r="L1315" s="4"/>
      <c r="M1315" s="4">
        <v>11163</v>
      </c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>
        <f t="shared" si="81"/>
        <v>28145.349999999977</v>
      </c>
      <c r="AA1315" s="12"/>
      <c r="AB1315" s="17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>
        <f t="shared" si="82"/>
        <v>56897</v>
      </c>
      <c r="AS1315" s="32"/>
      <c r="AT1315" s="33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>
        <f t="shared" si="83"/>
        <v>0</v>
      </c>
      <c r="BL1315" s="7"/>
      <c r="BM1315" s="2"/>
    </row>
    <row r="1316" spans="2:65" x14ac:dyDescent="0.25">
      <c r="B1316" s="14" t="s">
        <v>389</v>
      </c>
      <c r="C1316" s="14" t="s">
        <v>351</v>
      </c>
      <c r="D1316" s="16">
        <v>0</v>
      </c>
      <c r="E1316" s="17"/>
      <c r="F1316" s="17"/>
      <c r="G1316" s="12"/>
      <c r="H1316" s="4">
        <f t="shared" si="80"/>
        <v>0</v>
      </c>
      <c r="I1316" s="16"/>
      <c r="J1316" s="12"/>
      <c r="K1316" s="4"/>
      <c r="L1316" s="4"/>
      <c r="M1316" s="4">
        <v>744</v>
      </c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>
        <f t="shared" si="81"/>
        <v>28889.349999999977</v>
      </c>
      <c r="AA1316" s="12"/>
      <c r="AB1316" s="17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>
        <f t="shared" si="82"/>
        <v>56897</v>
      </c>
      <c r="AS1316" s="32"/>
      <c r="AT1316" s="33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>
        <f t="shared" si="83"/>
        <v>0</v>
      </c>
      <c r="BL1316" s="7"/>
      <c r="BM1316" s="2"/>
    </row>
    <row r="1317" spans="2:65" x14ac:dyDescent="0.25">
      <c r="B1317" s="14" t="s">
        <v>390</v>
      </c>
      <c r="C1317" s="14" t="s">
        <v>209</v>
      </c>
      <c r="D1317" s="16">
        <v>0</v>
      </c>
      <c r="E1317" s="17"/>
      <c r="F1317" s="17"/>
      <c r="G1317" s="12"/>
      <c r="H1317" s="4">
        <f t="shared" si="80"/>
        <v>0</v>
      </c>
      <c r="I1317" s="16"/>
      <c r="J1317" s="12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>
        <f t="shared" si="81"/>
        <v>28889.349999999977</v>
      </c>
      <c r="AA1317" s="12">
        <v>25000</v>
      </c>
      <c r="AB1317" s="17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>
        <f t="shared" si="82"/>
        <v>81897</v>
      </c>
      <c r="AS1317" s="32"/>
      <c r="AT1317" s="33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>
        <f t="shared" si="83"/>
        <v>0</v>
      </c>
      <c r="BL1317" s="7"/>
      <c r="BM1317" s="2"/>
    </row>
    <row r="1318" spans="2:65" x14ac:dyDescent="0.25">
      <c r="B1318" s="14" t="s">
        <v>391</v>
      </c>
      <c r="C1318" s="14" t="s">
        <v>351</v>
      </c>
      <c r="D1318" s="16"/>
      <c r="E1318" s="17"/>
      <c r="F1318" s="17"/>
      <c r="G1318" s="12"/>
      <c r="H1318" s="4">
        <f t="shared" si="80"/>
        <v>0</v>
      </c>
      <c r="I1318" s="16"/>
      <c r="J1318" s="12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>
        <f t="shared" si="81"/>
        <v>28889.349999999977</v>
      </c>
      <c r="AA1318" s="12">
        <v>0</v>
      </c>
      <c r="AB1318" s="17"/>
      <c r="AC1318" s="4"/>
      <c r="AD1318" s="4"/>
      <c r="AE1318" s="4">
        <v>4275</v>
      </c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>
        <f t="shared" si="82"/>
        <v>86172</v>
      </c>
      <c r="AS1318" s="32"/>
      <c r="AT1318" s="33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>
        <f t="shared" si="83"/>
        <v>0</v>
      </c>
      <c r="BL1318" s="7"/>
      <c r="BM1318" s="2"/>
    </row>
    <row r="1319" spans="2:65" x14ac:dyDescent="0.25">
      <c r="B1319" s="14" t="s">
        <v>392</v>
      </c>
      <c r="C1319" s="14" t="s">
        <v>351</v>
      </c>
      <c r="D1319" s="16">
        <v>0</v>
      </c>
      <c r="E1319" s="17"/>
      <c r="F1319" s="17"/>
      <c r="G1319" s="12"/>
      <c r="H1319" s="4">
        <f t="shared" si="80"/>
        <v>0</v>
      </c>
      <c r="I1319" s="16"/>
      <c r="J1319" s="12"/>
      <c r="K1319" s="4"/>
      <c r="L1319" s="4"/>
      <c r="M1319" s="4">
        <v>744</v>
      </c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>
        <f t="shared" si="81"/>
        <v>29633.349999999977</v>
      </c>
      <c r="AA1319" s="12"/>
      <c r="AB1319" s="17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>
        <f t="shared" si="82"/>
        <v>86172</v>
      </c>
      <c r="AS1319" s="32"/>
      <c r="AT1319" s="33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>
        <f t="shared" si="83"/>
        <v>0</v>
      </c>
      <c r="BL1319" s="7"/>
      <c r="BM1319" s="2"/>
    </row>
    <row r="1320" spans="2:65" x14ac:dyDescent="0.25">
      <c r="B1320" s="14" t="s">
        <v>392</v>
      </c>
      <c r="C1320" s="14" t="s">
        <v>355</v>
      </c>
      <c r="D1320" s="16"/>
      <c r="E1320" s="17"/>
      <c r="F1320" s="17"/>
      <c r="G1320" s="12"/>
      <c r="H1320" s="4">
        <f t="shared" si="80"/>
        <v>0</v>
      </c>
      <c r="I1320" s="16"/>
      <c r="J1320" s="12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>
        <f t="shared" si="81"/>
        <v>29633.349999999977</v>
      </c>
      <c r="AA1320" s="12">
        <v>0</v>
      </c>
      <c r="AB1320" s="17"/>
      <c r="AC1320" s="4"/>
      <c r="AD1320" s="4">
        <v>527</v>
      </c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>
        <f t="shared" si="82"/>
        <v>86699</v>
      </c>
      <c r="AS1320" s="32"/>
      <c r="AT1320" s="33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>
        <f t="shared" si="83"/>
        <v>0</v>
      </c>
      <c r="BL1320" s="7"/>
      <c r="BM1320" s="2"/>
    </row>
    <row r="1321" spans="2:65" x14ac:dyDescent="0.25">
      <c r="B1321" s="14" t="s">
        <v>393</v>
      </c>
      <c r="C1321" s="14" t="s">
        <v>351</v>
      </c>
      <c r="D1321" s="16">
        <v>0</v>
      </c>
      <c r="E1321" s="17"/>
      <c r="F1321" s="17"/>
      <c r="G1321" s="12"/>
      <c r="H1321" s="4">
        <f t="shared" si="80"/>
        <v>0</v>
      </c>
      <c r="I1321" s="16"/>
      <c r="J1321" s="12"/>
      <c r="K1321" s="4"/>
      <c r="L1321" s="4"/>
      <c r="M1321" s="4">
        <v>5902</v>
      </c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>
        <f t="shared" si="81"/>
        <v>35535.349999999977</v>
      </c>
      <c r="AA1321" s="12"/>
      <c r="AB1321" s="17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>
        <f t="shared" si="82"/>
        <v>86699</v>
      </c>
      <c r="AS1321" s="32"/>
      <c r="AT1321" s="33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>
        <f t="shared" si="83"/>
        <v>0</v>
      </c>
      <c r="BL1321" s="7"/>
      <c r="BM1321" s="2"/>
    </row>
    <row r="1322" spans="2:65" x14ac:dyDescent="0.25">
      <c r="B1322" s="14" t="s">
        <v>393</v>
      </c>
      <c r="C1322" s="14" t="s">
        <v>351</v>
      </c>
      <c r="D1322" s="16">
        <v>0</v>
      </c>
      <c r="E1322" s="17"/>
      <c r="F1322" s="17"/>
      <c r="G1322" s="12"/>
      <c r="H1322" s="4">
        <f t="shared" si="80"/>
        <v>0</v>
      </c>
      <c r="I1322" s="16"/>
      <c r="J1322" s="12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>
        <f t="shared" si="81"/>
        <v>35535.349999999977</v>
      </c>
      <c r="AA1322" s="12">
        <v>0</v>
      </c>
      <c r="AB1322" s="17"/>
      <c r="AC1322" s="4"/>
      <c r="AD1322" s="4"/>
      <c r="AE1322" s="4">
        <v>12487</v>
      </c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>
        <f t="shared" si="82"/>
        <v>99186</v>
      </c>
      <c r="AS1322" s="32"/>
      <c r="AT1322" s="33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>
        <f t="shared" si="83"/>
        <v>0</v>
      </c>
      <c r="BL1322" s="7"/>
      <c r="BM1322" s="2"/>
    </row>
    <row r="1323" spans="2:65" x14ac:dyDescent="0.25">
      <c r="B1323" s="14" t="s">
        <v>394</v>
      </c>
      <c r="C1323" s="14" t="s">
        <v>351</v>
      </c>
      <c r="D1323" s="16">
        <v>0</v>
      </c>
      <c r="E1323" s="17"/>
      <c r="F1323" s="17"/>
      <c r="G1323" s="12"/>
      <c r="H1323" s="4">
        <f t="shared" si="80"/>
        <v>0</v>
      </c>
      <c r="I1323" s="16"/>
      <c r="J1323" s="12"/>
      <c r="K1323" s="4"/>
      <c r="L1323" s="4"/>
      <c r="M1323" s="4">
        <v>744</v>
      </c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>
        <f t="shared" si="81"/>
        <v>36279.349999999977</v>
      </c>
      <c r="AA1323" s="12"/>
      <c r="AB1323" s="17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>
        <f t="shared" si="82"/>
        <v>99186</v>
      </c>
      <c r="AS1323" s="32"/>
      <c r="AT1323" s="33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>
        <f t="shared" si="83"/>
        <v>0</v>
      </c>
      <c r="BL1323" s="7"/>
      <c r="BM1323" s="2"/>
    </row>
    <row r="1324" spans="2:65" x14ac:dyDescent="0.25">
      <c r="B1324" s="14" t="s">
        <v>395</v>
      </c>
      <c r="C1324" s="14" t="s">
        <v>355</v>
      </c>
      <c r="D1324" s="16">
        <v>0</v>
      </c>
      <c r="E1324" s="17"/>
      <c r="F1324" s="17"/>
      <c r="G1324" s="12"/>
      <c r="H1324" s="4">
        <f t="shared" si="80"/>
        <v>0</v>
      </c>
      <c r="I1324" s="16"/>
      <c r="J1324" s="12"/>
      <c r="K1324" s="4"/>
      <c r="L1324" s="4">
        <v>375</v>
      </c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>
        <f t="shared" si="81"/>
        <v>36654.349999999977</v>
      </c>
      <c r="AA1324" s="12"/>
      <c r="AB1324" s="17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>
        <f t="shared" si="82"/>
        <v>99186</v>
      </c>
      <c r="AS1324" s="32"/>
      <c r="AT1324" s="33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>
        <f t="shared" si="83"/>
        <v>0</v>
      </c>
      <c r="BL1324" s="7"/>
      <c r="BM1324" s="2"/>
    </row>
    <row r="1325" spans="2:65" x14ac:dyDescent="0.25">
      <c r="B1325" s="14" t="s">
        <v>396</v>
      </c>
      <c r="C1325" s="14" t="s">
        <v>351</v>
      </c>
      <c r="D1325" s="16">
        <v>0</v>
      </c>
      <c r="E1325" s="17"/>
      <c r="F1325" s="17"/>
      <c r="G1325" s="12"/>
      <c r="H1325" s="4">
        <f t="shared" si="80"/>
        <v>0</v>
      </c>
      <c r="I1325" s="16"/>
      <c r="J1325" s="12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>
        <f t="shared" si="81"/>
        <v>36654.349999999977</v>
      </c>
      <c r="AA1325" s="12">
        <v>0</v>
      </c>
      <c r="AB1325" s="17"/>
      <c r="AC1325" s="4"/>
      <c r="AD1325" s="4"/>
      <c r="AE1325" s="4">
        <v>3122</v>
      </c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>
        <f t="shared" si="82"/>
        <v>102308</v>
      </c>
      <c r="AS1325" s="32"/>
      <c r="AT1325" s="33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>
        <f t="shared" si="83"/>
        <v>0</v>
      </c>
      <c r="BL1325" s="7"/>
      <c r="BM1325" s="2"/>
    </row>
    <row r="1326" spans="2:65" x14ac:dyDescent="0.25">
      <c r="B1326" s="14" t="s">
        <v>397</v>
      </c>
      <c r="C1326" s="14" t="s">
        <v>351</v>
      </c>
      <c r="D1326" s="16">
        <v>0</v>
      </c>
      <c r="E1326" s="17"/>
      <c r="F1326" s="17"/>
      <c r="G1326" s="12"/>
      <c r="H1326" s="4">
        <f t="shared" si="80"/>
        <v>0</v>
      </c>
      <c r="I1326" s="16"/>
      <c r="J1326" s="12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>
        <f t="shared" si="81"/>
        <v>36654.349999999977</v>
      </c>
      <c r="AA1326" s="12">
        <v>0</v>
      </c>
      <c r="AB1326" s="17"/>
      <c r="AC1326" s="4"/>
      <c r="AD1326" s="4"/>
      <c r="AE1326" s="4">
        <v>6075</v>
      </c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>
        <f t="shared" si="82"/>
        <v>108383</v>
      </c>
      <c r="AS1326" s="32"/>
      <c r="AT1326" s="33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>
        <f t="shared" si="83"/>
        <v>0</v>
      </c>
      <c r="BL1326" s="7"/>
      <c r="BM1326" s="2"/>
    </row>
    <row r="1327" spans="2:65" x14ac:dyDescent="0.25">
      <c r="B1327" s="14" t="s">
        <v>398</v>
      </c>
      <c r="C1327" s="14" t="s">
        <v>351</v>
      </c>
      <c r="D1327" s="16">
        <v>0</v>
      </c>
      <c r="E1327" s="17"/>
      <c r="F1327" s="17"/>
      <c r="G1327" s="12"/>
      <c r="H1327" s="4">
        <f t="shared" si="80"/>
        <v>0</v>
      </c>
      <c r="I1327" s="16"/>
      <c r="J1327" s="12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>
        <f t="shared" si="81"/>
        <v>36654.349999999977</v>
      </c>
      <c r="AA1327" s="12">
        <v>0</v>
      </c>
      <c r="AB1327" s="17"/>
      <c r="AC1327" s="4"/>
      <c r="AD1327" s="4"/>
      <c r="AE1327" s="4">
        <v>4114</v>
      </c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>
        <f t="shared" si="82"/>
        <v>112497</v>
      </c>
      <c r="AS1327" s="32"/>
      <c r="AT1327" s="33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>
        <f t="shared" si="83"/>
        <v>0</v>
      </c>
      <c r="BL1327" s="7"/>
      <c r="BM1327" s="2"/>
    </row>
    <row r="1328" spans="2:65" x14ac:dyDescent="0.25">
      <c r="B1328" s="14" t="s">
        <v>398</v>
      </c>
      <c r="C1328" s="14" t="s">
        <v>351</v>
      </c>
      <c r="D1328" s="16">
        <v>0</v>
      </c>
      <c r="E1328" s="17"/>
      <c r="F1328" s="17"/>
      <c r="G1328" s="12"/>
      <c r="H1328" s="4">
        <f t="shared" si="80"/>
        <v>0</v>
      </c>
      <c r="I1328" s="16"/>
      <c r="J1328" s="12"/>
      <c r="K1328" s="4"/>
      <c r="L1328" s="4"/>
      <c r="M1328" s="4">
        <v>4686</v>
      </c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>
        <f t="shared" si="81"/>
        <v>41340.349999999977</v>
      </c>
      <c r="AA1328" s="12"/>
      <c r="AB1328" s="17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>
        <f t="shared" si="82"/>
        <v>112497</v>
      </c>
      <c r="AS1328" s="32"/>
      <c r="AT1328" s="33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>
        <f t="shared" si="83"/>
        <v>0</v>
      </c>
      <c r="BL1328" s="7"/>
      <c r="BM1328" s="2"/>
    </row>
    <row r="1329" spans="2:65" x14ac:dyDescent="0.25">
      <c r="B1329" s="14" t="s">
        <v>398</v>
      </c>
      <c r="C1329" s="14" t="s">
        <v>351</v>
      </c>
      <c r="D1329" s="16">
        <v>0</v>
      </c>
      <c r="E1329" s="17"/>
      <c r="F1329" s="17"/>
      <c r="G1329" s="12"/>
      <c r="H1329" s="4">
        <f t="shared" si="80"/>
        <v>0</v>
      </c>
      <c r="I1329" s="16"/>
      <c r="J1329" s="12"/>
      <c r="K1329" s="4"/>
      <c r="L1329" s="4"/>
      <c r="M1329" s="4">
        <v>744</v>
      </c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>
        <f t="shared" si="81"/>
        <v>42084.349999999977</v>
      </c>
      <c r="AA1329" s="12"/>
      <c r="AB1329" s="17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>
        <f t="shared" si="82"/>
        <v>112497</v>
      </c>
      <c r="AS1329" s="32"/>
      <c r="AT1329" s="33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>
        <f t="shared" si="83"/>
        <v>0</v>
      </c>
      <c r="BL1329" s="7"/>
      <c r="BM1329" s="2"/>
    </row>
    <row r="1330" spans="2:65" x14ac:dyDescent="0.25">
      <c r="B1330" s="14" t="s">
        <v>289</v>
      </c>
      <c r="C1330" s="14" t="s">
        <v>290</v>
      </c>
      <c r="D1330" s="2"/>
      <c r="E1330" s="2"/>
      <c r="F1330" s="2"/>
      <c r="G1330" s="2"/>
      <c r="H1330" s="4">
        <f t="shared" si="80"/>
        <v>0</v>
      </c>
      <c r="I1330" s="22"/>
      <c r="J1330" s="22">
        <v>0</v>
      </c>
      <c r="K1330" s="4">
        <v>28</v>
      </c>
      <c r="L1330" s="4">
        <v>0</v>
      </c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>
        <f t="shared" si="81"/>
        <v>42056.349999999977</v>
      </c>
      <c r="AA1330" s="22"/>
      <c r="AB1330" s="22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>
        <f t="shared" si="82"/>
        <v>112497</v>
      </c>
      <c r="AS1330" s="32"/>
      <c r="AT1330" s="33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>
        <f t="shared" si="83"/>
        <v>0</v>
      </c>
      <c r="BL1330" s="7"/>
      <c r="BM1330" s="2"/>
    </row>
    <row r="1331" spans="2:65" x14ac:dyDescent="0.25">
      <c r="B1331" s="14" t="s">
        <v>291</v>
      </c>
      <c r="C1331" s="14" t="s">
        <v>351</v>
      </c>
      <c r="D1331" s="2"/>
      <c r="E1331" s="2"/>
      <c r="F1331" s="2"/>
      <c r="G1331" s="2"/>
      <c r="H1331" s="4">
        <f t="shared" si="80"/>
        <v>0</v>
      </c>
      <c r="I1331" s="22">
        <v>0</v>
      </c>
      <c r="J1331" s="22"/>
      <c r="K1331" s="4"/>
      <c r="L1331" s="4"/>
      <c r="M1331" s="4">
        <v>87000</v>
      </c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>
        <f t="shared" si="81"/>
        <v>129056.34999999998</v>
      </c>
      <c r="AA1331" s="22"/>
      <c r="AB1331" s="22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>
        <f t="shared" si="82"/>
        <v>112497</v>
      </c>
      <c r="AS1331" s="32"/>
      <c r="AT1331" s="33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>
        <f t="shared" si="83"/>
        <v>0</v>
      </c>
      <c r="BL1331" s="7"/>
      <c r="BM1331" s="2"/>
    </row>
    <row r="1332" spans="2:65" x14ac:dyDescent="0.25">
      <c r="B1332" s="14" t="s">
        <v>291</v>
      </c>
      <c r="C1332" s="14" t="s">
        <v>351</v>
      </c>
      <c r="D1332" s="2"/>
      <c r="E1332" s="2"/>
      <c r="F1332" s="2"/>
      <c r="G1332" s="2"/>
      <c r="H1332" s="4">
        <f t="shared" si="80"/>
        <v>0</v>
      </c>
      <c r="I1332" s="22">
        <v>0</v>
      </c>
      <c r="J1332" s="22"/>
      <c r="K1332" s="4"/>
      <c r="L1332" s="4"/>
      <c r="M1332" s="4">
        <v>108750</v>
      </c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>
        <f t="shared" si="81"/>
        <v>237806.34999999998</v>
      </c>
      <c r="AA1332" s="22"/>
      <c r="AB1332" s="22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>
        <f t="shared" si="82"/>
        <v>112497</v>
      </c>
      <c r="AS1332" s="32"/>
      <c r="AT1332" s="33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>
        <f t="shared" si="83"/>
        <v>0</v>
      </c>
      <c r="BL1332" s="7"/>
      <c r="BM1332" s="2"/>
    </row>
    <row r="1333" spans="2:65" x14ac:dyDescent="0.25">
      <c r="B1333" s="14" t="s">
        <v>292</v>
      </c>
      <c r="C1333" s="14" t="s">
        <v>1959</v>
      </c>
      <c r="D1333" s="2"/>
      <c r="E1333" s="2"/>
      <c r="F1333" s="2"/>
      <c r="G1333" s="2"/>
      <c r="H1333" s="4">
        <f t="shared" si="80"/>
        <v>0</v>
      </c>
      <c r="I1333" s="22"/>
      <c r="J1333" s="22">
        <v>0</v>
      </c>
      <c r="K1333" s="4"/>
      <c r="L1333" s="4"/>
      <c r="M1333" s="4"/>
      <c r="N1333" s="4"/>
      <c r="O1333" s="4"/>
      <c r="P1333" s="4"/>
      <c r="Q1333" s="4"/>
      <c r="R1333" s="4">
        <v>-200000</v>
      </c>
      <c r="S1333" s="4"/>
      <c r="T1333" s="4"/>
      <c r="U1333" s="4"/>
      <c r="V1333" s="4"/>
      <c r="W1333" s="4"/>
      <c r="X1333" s="4"/>
      <c r="Y1333" s="4"/>
      <c r="Z1333" s="4">
        <f t="shared" si="81"/>
        <v>37806.349999999977</v>
      </c>
      <c r="AA1333" s="22">
        <v>0</v>
      </c>
      <c r="AB1333" s="22"/>
      <c r="AC1333" s="4"/>
      <c r="AD1333" s="4"/>
      <c r="AE1333" s="4"/>
      <c r="AF1333" s="4"/>
      <c r="AG1333" s="4"/>
      <c r="AH1333" s="4"/>
      <c r="AI1333" s="4"/>
      <c r="AJ1333" s="4">
        <v>200000</v>
      </c>
      <c r="AK1333" s="4"/>
      <c r="AL1333" s="4"/>
      <c r="AM1333" s="4"/>
      <c r="AN1333" s="4"/>
      <c r="AO1333" s="4"/>
      <c r="AP1333" s="4"/>
      <c r="AQ1333" s="4"/>
      <c r="AR1333" s="4">
        <f t="shared" si="82"/>
        <v>312497</v>
      </c>
      <c r="AS1333" s="32"/>
      <c r="AT1333" s="33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>
        <f t="shared" si="83"/>
        <v>0</v>
      </c>
      <c r="BL1333" s="7"/>
      <c r="BM1333" s="2"/>
    </row>
    <row r="1334" spans="2:65" x14ac:dyDescent="0.25">
      <c r="B1334" s="14" t="s">
        <v>294</v>
      </c>
      <c r="C1334" s="14" t="s">
        <v>355</v>
      </c>
      <c r="D1334" s="2"/>
      <c r="E1334" s="2"/>
      <c r="F1334" s="2"/>
      <c r="G1334" s="2"/>
      <c r="H1334" s="4">
        <f t="shared" si="80"/>
        <v>0</v>
      </c>
      <c r="I1334" s="22"/>
      <c r="J1334" s="22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>
        <f t="shared" si="81"/>
        <v>37806.349999999977</v>
      </c>
      <c r="AA1334" s="22">
        <v>0</v>
      </c>
      <c r="AB1334" s="22"/>
      <c r="AC1334" s="4"/>
      <c r="AD1334" s="4">
        <v>1083</v>
      </c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>
        <f t="shared" si="82"/>
        <v>313580</v>
      </c>
      <c r="AS1334" s="32"/>
      <c r="AT1334" s="33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>
        <f t="shared" si="83"/>
        <v>0</v>
      </c>
      <c r="BL1334" s="7"/>
      <c r="BM1334" s="2"/>
    </row>
    <row r="1335" spans="2:65" x14ac:dyDescent="0.25">
      <c r="B1335" s="14" t="s">
        <v>294</v>
      </c>
      <c r="C1335" s="14" t="s">
        <v>351</v>
      </c>
      <c r="D1335" s="2"/>
      <c r="E1335" s="2"/>
      <c r="F1335" s="2"/>
      <c r="G1335" s="2"/>
      <c r="H1335" s="4">
        <f t="shared" si="80"/>
        <v>0</v>
      </c>
      <c r="I1335" s="22">
        <v>0</v>
      </c>
      <c r="J1335" s="22"/>
      <c r="K1335" s="4"/>
      <c r="L1335" s="4"/>
      <c r="M1335" s="4">
        <v>744</v>
      </c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>
        <f t="shared" si="81"/>
        <v>38550.349999999977</v>
      </c>
      <c r="AA1335" s="22"/>
      <c r="AB1335" s="22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>
        <f t="shared" si="82"/>
        <v>313580</v>
      </c>
      <c r="AS1335" s="32"/>
      <c r="AT1335" s="33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>
        <f t="shared" si="83"/>
        <v>0</v>
      </c>
      <c r="BL1335" s="7"/>
      <c r="BM1335" s="2"/>
    </row>
    <row r="1336" spans="2:65" x14ac:dyDescent="0.25">
      <c r="B1336" s="14" t="s">
        <v>296</v>
      </c>
      <c r="C1336" s="14" t="s">
        <v>351</v>
      </c>
      <c r="D1336" s="2"/>
      <c r="E1336" s="2"/>
      <c r="F1336" s="2"/>
      <c r="G1336" s="2"/>
      <c r="H1336" s="4">
        <f t="shared" si="80"/>
        <v>0</v>
      </c>
      <c r="I1336" s="22"/>
      <c r="J1336" s="22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>
        <f t="shared" si="81"/>
        <v>38550.349999999977</v>
      </c>
      <c r="AA1336" s="22">
        <v>0</v>
      </c>
      <c r="AB1336" s="22"/>
      <c r="AC1336" s="4"/>
      <c r="AD1336" s="4"/>
      <c r="AE1336" s="4">
        <v>12486</v>
      </c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>
        <f t="shared" si="82"/>
        <v>326066</v>
      </c>
      <c r="AS1336" s="32"/>
      <c r="AT1336" s="33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>
        <f t="shared" si="83"/>
        <v>0</v>
      </c>
      <c r="BL1336" s="7"/>
      <c r="BM1336" s="2"/>
    </row>
    <row r="1337" spans="2:65" x14ac:dyDescent="0.25">
      <c r="B1337" s="14" t="s">
        <v>297</v>
      </c>
      <c r="C1337" s="14" t="s">
        <v>351</v>
      </c>
      <c r="D1337" s="2"/>
      <c r="E1337" s="2"/>
      <c r="F1337" s="2"/>
      <c r="G1337" s="2"/>
      <c r="H1337" s="4">
        <f t="shared" si="80"/>
        <v>0</v>
      </c>
      <c r="I1337" s="22">
        <v>0</v>
      </c>
      <c r="J1337" s="22"/>
      <c r="K1337" s="4"/>
      <c r="L1337" s="4"/>
      <c r="M1337" s="4">
        <v>744</v>
      </c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>
        <f t="shared" si="81"/>
        <v>39294.349999999977</v>
      </c>
      <c r="AA1337" s="22"/>
      <c r="AB1337" s="22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>
        <f t="shared" si="82"/>
        <v>326066</v>
      </c>
      <c r="AS1337" s="32"/>
      <c r="AT1337" s="33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>
        <f t="shared" si="83"/>
        <v>0</v>
      </c>
      <c r="BL1337" s="7"/>
      <c r="BM1337" s="2"/>
    </row>
    <row r="1338" spans="2:65" x14ac:dyDescent="0.25">
      <c r="B1338" s="14" t="s">
        <v>298</v>
      </c>
      <c r="C1338" s="14" t="s">
        <v>286</v>
      </c>
      <c r="D1338" s="2"/>
      <c r="E1338" s="2"/>
      <c r="F1338" s="2"/>
      <c r="G1338" s="2"/>
      <c r="H1338" s="4">
        <f t="shared" si="80"/>
        <v>0</v>
      </c>
      <c r="I1338" s="22"/>
      <c r="J1338" s="22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>
        <f t="shared" si="81"/>
        <v>39294.349999999977</v>
      </c>
      <c r="AA1338" s="22"/>
      <c r="AB1338" s="22">
        <v>10000</v>
      </c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>
        <f t="shared" si="82"/>
        <v>316066</v>
      </c>
      <c r="AS1338" s="32"/>
      <c r="AT1338" s="33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>
        <f t="shared" si="83"/>
        <v>0</v>
      </c>
      <c r="BL1338" s="7"/>
      <c r="BM1338" s="2"/>
    </row>
    <row r="1339" spans="2:65" x14ac:dyDescent="0.25">
      <c r="B1339" s="20" t="s">
        <v>298</v>
      </c>
      <c r="C1339" s="21" t="s">
        <v>299</v>
      </c>
      <c r="D1339" s="2"/>
      <c r="E1339" s="2"/>
      <c r="F1339" s="2"/>
      <c r="G1339" s="2"/>
      <c r="H1339" s="4">
        <f t="shared" si="80"/>
        <v>0</v>
      </c>
      <c r="I1339" s="16"/>
      <c r="J1339" s="12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>
        <f t="shared" si="81"/>
        <v>39294.349999999977</v>
      </c>
      <c r="AA1339" s="12"/>
      <c r="AB1339" s="17">
        <v>5000</v>
      </c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>
        <f t="shared" si="82"/>
        <v>311066</v>
      </c>
      <c r="AS1339" s="32"/>
      <c r="AT1339" s="33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>
        <f t="shared" si="83"/>
        <v>0</v>
      </c>
      <c r="BL1339" s="7"/>
      <c r="BM1339" s="2"/>
    </row>
    <row r="1340" spans="2:65" x14ac:dyDescent="0.25">
      <c r="B1340" s="14" t="s">
        <v>298</v>
      </c>
      <c r="C1340" s="14" t="s">
        <v>1957</v>
      </c>
      <c r="D1340" s="2"/>
      <c r="E1340" s="2"/>
      <c r="F1340" s="2"/>
      <c r="G1340" s="2"/>
      <c r="H1340" s="4">
        <f t="shared" si="80"/>
        <v>0</v>
      </c>
      <c r="I1340" s="16"/>
      <c r="J1340" s="12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>
        <f t="shared" si="81"/>
        <v>39294.349999999977</v>
      </c>
      <c r="AA1340" s="12"/>
      <c r="AB1340" s="17">
        <v>4000</v>
      </c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>
        <f t="shared" si="82"/>
        <v>307066</v>
      </c>
      <c r="AS1340" s="32"/>
      <c r="AT1340" s="33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>
        <f t="shared" si="83"/>
        <v>0</v>
      </c>
      <c r="BL1340" s="7">
        <v>4000</v>
      </c>
      <c r="BM1340" s="2"/>
    </row>
    <row r="1341" spans="2:65" x14ac:dyDescent="0.25">
      <c r="B1341" s="14" t="s">
        <v>298</v>
      </c>
      <c r="C1341" s="14" t="s">
        <v>301</v>
      </c>
      <c r="D1341" s="2"/>
      <c r="E1341" s="2"/>
      <c r="F1341" s="2"/>
      <c r="G1341" s="2"/>
      <c r="H1341" s="4">
        <f t="shared" si="80"/>
        <v>0</v>
      </c>
      <c r="I1341" s="16"/>
      <c r="J1341" s="12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>
        <f t="shared" si="81"/>
        <v>39294.349999999977</v>
      </c>
      <c r="AA1341" s="12"/>
      <c r="AB1341" s="17">
        <v>20000</v>
      </c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>
        <f t="shared" si="82"/>
        <v>287066</v>
      </c>
      <c r="AS1341" s="32"/>
      <c r="AT1341" s="33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>
        <f t="shared" si="83"/>
        <v>0</v>
      </c>
      <c r="BL1341" s="7">
        <v>20000</v>
      </c>
      <c r="BM1341" s="2"/>
    </row>
    <row r="1342" spans="2:65" x14ac:dyDescent="0.25">
      <c r="B1342" s="14" t="s">
        <v>298</v>
      </c>
      <c r="C1342" s="14" t="s">
        <v>302</v>
      </c>
      <c r="D1342" s="2"/>
      <c r="E1342" s="2"/>
      <c r="F1342" s="2"/>
      <c r="G1342" s="2"/>
      <c r="H1342" s="4">
        <f t="shared" si="80"/>
        <v>0</v>
      </c>
      <c r="I1342" s="16"/>
      <c r="J1342" s="12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>
        <f t="shared" si="81"/>
        <v>39294.349999999977</v>
      </c>
      <c r="AA1342" s="12"/>
      <c r="AB1342" s="17">
        <v>25000</v>
      </c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>
        <f t="shared" si="82"/>
        <v>262066</v>
      </c>
      <c r="AS1342" s="32"/>
      <c r="AT1342" s="33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>
        <f t="shared" si="83"/>
        <v>0</v>
      </c>
      <c r="BL1342" s="7">
        <v>25000</v>
      </c>
      <c r="BM1342" s="2"/>
    </row>
    <row r="1343" spans="2:65" x14ac:dyDescent="0.25">
      <c r="B1343" s="14" t="s">
        <v>298</v>
      </c>
      <c r="C1343" s="14" t="s">
        <v>303</v>
      </c>
      <c r="D1343" s="2"/>
      <c r="E1343" s="2"/>
      <c r="F1343" s="2"/>
      <c r="G1343" s="2"/>
      <c r="H1343" s="4">
        <f t="shared" si="80"/>
        <v>0</v>
      </c>
      <c r="I1343" s="16"/>
      <c r="J1343" s="12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>
        <f t="shared" si="81"/>
        <v>39294.349999999977</v>
      </c>
      <c r="AA1343" s="12"/>
      <c r="AB1343" s="17">
        <v>25000</v>
      </c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>
        <f t="shared" si="82"/>
        <v>237066</v>
      </c>
      <c r="AS1343" s="32"/>
      <c r="AT1343" s="33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>
        <f t="shared" si="83"/>
        <v>0</v>
      </c>
      <c r="BL1343" s="7"/>
      <c r="BM1343" s="2"/>
    </row>
    <row r="1344" spans="2:65" x14ac:dyDescent="0.25">
      <c r="B1344" s="14" t="s">
        <v>304</v>
      </c>
      <c r="C1344" s="14" t="s">
        <v>305</v>
      </c>
      <c r="D1344" s="2"/>
      <c r="E1344" s="2"/>
      <c r="F1344" s="2"/>
      <c r="G1344" s="2"/>
      <c r="H1344" s="4">
        <f t="shared" si="80"/>
        <v>0</v>
      </c>
      <c r="I1344" s="16"/>
      <c r="J1344" s="12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>
        <f t="shared" si="81"/>
        <v>39294.349999999977</v>
      </c>
      <c r="AA1344" s="12"/>
      <c r="AB1344" s="17">
        <v>5000</v>
      </c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>
        <f t="shared" si="82"/>
        <v>232066</v>
      </c>
      <c r="AS1344" s="32"/>
      <c r="AT1344" s="33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>
        <f t="shared" si="83"/>
        <v>0</v>
      </c>
      <c r="BL1344" s="7"/>
      <c r="BM1344" s="2"/>
    </row>
    <row r="1345" spans="2:65" x14ac:dyDescent="0.25">
      <c r="B1345" s="14" t="s">
        <v>306</v>
      </c>
      <c r="C1345" s="14" t="s">
        <v>351</v>
      </c>
      <c r="D1345" s="2"/>
      <c r="E1345" s="2"/>
      <c r="F1345" s="2"/>
      <c r="G1345" s="2"/>
      <c r="H1345" s="4">
        <f t="shared" si="80"/>
        <v>0</v>
      </c>
      <c r="I1345" s="16"/>
      <c r="J1345" s="12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>
        <f t="shared" si="81"/>
        <v>39294.349999999977</v>
      </c>
      <c r="AA1345" s="12">
        <v>0</v>
      </c>
      <c r="AB1345" s="17"/>
      <c r="AC1345" s="4"/>
      <c r="AD1345" s="4"/>
      <c r="AE1345" s="4">
        <v>3122</v>
      </c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>
        <f t="shared" si="82"/>
        <v>235188</v>
      </c>
      <c r="AS1345" s="32"/>
      <c r="AT1345" s="33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>
        <f t="shared" si="83"/>
        <v>0</v>
      </c>
      <c r="BL1345" s="7"/>
      <c r="BM1345" s="2"/>
    </row>
    <row r="1346" spans="2:65" x14ac:dyDescent="0.25">
      <c r="B1346" s="14" t="s">
        <v>307</v>
      </c>
      <c r="C1346" s="14" t="s">
        <v>308</v>
      </c>
      <c r="D1346" s="2"/>
      <c r="E1346" s="2"/>
      <c r="F1346" s="2"/>
      <c r="G1346" s="2"/>
      <c r="H1346" s="4">
        <f t="shared" si="80"/>
        <v>0</v>
      </c>
      <c r="I1346" s="16"/>
      <c r="J1346" s="12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>
        <f t="shared" si="81"/>
        <v>39294.349999999977</v>
      </c>
      <c r="AA1346" s="12"/>
      <c r="AB1346" s="17">
        <v>50000</v>
      </c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>
        <f t="shared" si="82"/>
        <v>185188</v>
      </c>
      <c r="AS1346" s="32"/>
      <c r="AT1346" s="33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>
        <f t="shared" si="83"/>
        <v>0</v>
      </c>
      <c r="BL1346" s="7">
        <v>50000</v>
      </c>
      <c r="BM1346" s="2">
        <v>50000</v>
      </c>
    </row>
    <row r="1347" spans="2:65" x14ac:dyDescent="0.25">
      <c r="B1347" s="14" t="s">
        <v>309</v>
      </c>
      <c r="C1347" s="14" t="s">
        <v>310</v>
      </c>
      <c r="D1347" s="2"/>
      <c r="E1347" s="2"/>
      <c r="F1347" s="2"/>
      <c r="G1347" s="2"/>
      <c r="H1347" s="4">
        <f t="shared" si="80"/>
        <v>0</v>
      </c>
      <c r="I1347" s="16"/>
      <c r="J1347" s="12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>
        <f t="shared" si="81"/>
        <v>39294.349999999977</v>
      </c>
      <c r="AA1347" s="12"/>
      <c r="AB1347" s="17">
        <v>5000</v>
      </c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>
        <f t="shared" si="82"/>
        <v>180188</v>
      </c>
      <c r="AS1347" s="32"/>
      <c r="AT1347" s="33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>
        <f t="shared" si="83"/>
        <v>0</v>
      </c>
      <c r="BL1347" s="7">
        <v>5000</v>
      </c>
      <c r="BM1347" s="2"/>
    </row>
    <row r="1348" spans="2:65" x14ac:dyDescent="0.25">
      <c r="B1348" s="14" t="s">
        <v>309</v>
      </c>
      <c r="C1348" s="14" t="s">
        <v>1956</v>
      </c>
      <c r="D1348" s="2"/>
      <c r="E1348" s="2"/>
      <c r="F1348" s="2"/>
      <c r="G1348" s="2"/>
      <c r="H1348" s="4">
        <f t="shared" ref="H1348:H1411" si="84">H1347+D1348+E1348-G1348-F1348</f>
        <v>0</v>
      </c>
      <c r="I1348" s="16"/>
      <c r="J1348" s="12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>
        <f t="shared" ref="Z1348:Z1411" si="85">Z1347+(I1348+L1348+M1348+N1348+O1348+R1348+S1348+T1348+U1348+V1348)-(J1348+K1348+P1348+Q1348+W1348+X1348+Y1348)</f>
        <v>39294.349999999977</v>
      </c>
      <c r="AA1348" s="12"/>
      <c r="AB1348" s="17">
        <v>7000</v>
      </c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>
        <f t="shared" ref="AR1348:AR1411" si="86">AR1347+(AA1348+AD1348+AE1348+AF1348+AG1348+AJ1348+AK1348+AL1348+AM1348+AN1348)-(AB1348+AC1348+AH1348+AI1348+AO1348+AP1348+AQ1348)</f>
        <v>173188</v>
      </c>
      <c r="AS1348" s="32"/>
      <c r="AT1348" s="33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>
        <f t="shared" ref="BJ1348:BJ1411" si="87">BJ1347+(AS1348+AV1348+AW1348+AX1348+AY1348+BB1348+BC1348+BD1348+BE1348+BF1348)-(AT1348+AU1348+AZ1348+BA1348+BG1348+BH1348+BI1348)</f>
        <v>0</v>
      </c>
      <c r="BL1348" s="7">
        <v>7000</v>
      </c>
      <c r="BM1348" s="2"/>
    </row>
    <row r="1349" spans="2:65" x14ac:dyDescent="0.25">
      <c r="B1349" s="14" t="s">
        <v>312</v>
      </c>
      <c r="C1349" s="14" t="s">
        <v>199</v>
      </c>
      <c r="D1349" s="2"/>
      <c r="E1349" s="2"/>
      <c r="F1349" s="2"/>
      <c r="G1349" s="2"/>
      <c r="H1349" s="4">
        <f t="shared" si="84"/>
        <v>0</v>
      </c>
      <c r="I1349" s="16"/>
      <c r="J1349" s="12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>
        <f t="shared" si="85"/>
        <v>39294.349999999977</v>
      </c>
      <c r="AA1349" s="12"/>
      <c r="AB1349" s="17">
        <v>25000</v>
      </c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>
        <f t="shared" si="86"/>
        <v>148188</v>
      </c>
      <c r="AS1349" s="32"/>
      <c r="AT1349" s="33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>
        <f t="shared" si="87"/>
        <v>0</v>
      </c>
      <c r="BL1349" s="7">
        <v>25000</v>
      </c>
      <c r="BM1349" s="2"/>
    </row>
    <row r="1350" spans="2:65" x14ac:dyDescent="0.25">
      <c r="B1350" s="14" t="s">
        <v>313</v>
      </c>
      <c r="C1350" s="14" t="s">
        <v>351</v>
      </c>
      <c r="D1350" s="2"/>
      <c r="E1350" s="2"/>
      <c r="F1350" s="2"/>
      <c r="G1350" s="2"/>
      <c r="H1350" s="4">
        <f t="shared" si="84"/>
        <v>0</v>
      </c>
      <c r="I1350" s="16"/>
      <c r="J1350" s="12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>
        <f t="shared" si="85"/>
        <v>39294.349999999977</v>
      </c>
      <c r="AA1350" s="12">
        <v>0</v>
      </c>
      <c r="AB1350" s="17"/>
      <c r="AC1350" s="4"/>
      <c r="AD1350" s="4"/>
      <c r="AE1350" s="4">
        <v>6074</v>
      </c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>
        <f t="shared" si="86"/>
        <v>154262</v>
      </c>
      <c r="AS1350" s="32"/>
      <c r="AT1350" s="33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>
        <f t="shared" si="87"/>
        <v>0</v>
      </c>
      <c r="BL1350" s="7"/>
      <c r="BM1350" s="2"/>
    </row>
    <row r="1351" spans="2:65" x14ac:dyDescent="0.25">
      <c r="B1351" s="14" t="s">
        <v>314</v>
      </c>
      <c r="C1351" s="14" t="s">
        <v>351</v>
      </c>
      <c r="D1351" s="2"/>
      <c r="E1351" s="2"/>
      <c r="F1351" s="2"/>
      <c r="G1351" s="2"/>
      <c r="H1351" s="4">
        <f t="shared" si="84"/>
        <v>0</v>
      </c>
      <c r="I1351" s="16"/>
      <c r="J1351" s="12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>
        <f t="shared" si="85"/>
        <v>39294.349999999977</v>
      </c>
      <c r="AA1351" s="12">
        <v>0</v>
      </c>
      <c r="AB1351" s="17"/>
      <c r="AC1351" s="4"/>
      <c r="AD1351" s="4"/>
      <c r="AE1351" s="4">
        <v>3955</v>
      </c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>
        <f t="shared" si="86"/>
        <v>158217</v>
      </c>
      <c r="AS1351" s="32"/>
      <c r="AT1351" s="33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>
        <f t="shared" si="87"/>
        <v>0</v>
      </c>
      <c r="BL1351" s="7"/>
      <c r="BM1351" s="2"/>
    </row>
    <row r="1352" spans="2:65" x14ac:dyDescent="0.25">
      <c r="B1352" s="14" t="s">
        <v>314</v>
      </c>
      <c r="C1352" s="14" t="s">
        <v>351</v>
      </c>
      <c r="D1352" s="2"/>
      <c r="E1352" s="2"/>
      <c r="F1352" s="2"/>
      <c r="G1352" s="2"/>
      <c r="H1352" s="4">
        <f t="shared" si="84"/>
        <v>0</v>
      </c>
      <c r="I1352" s="16">
        <v>0</v>
      </c>
      <c r="J1352" s="12"/>
      <c r="K1352" s="4"/>
      <c r="L1352" s="4"/>
      <c r="M1352" s="4">
        <v>11250</v>
      </c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>
        <f t="shared" si="85"/>
        <v>50544.349999999977</v>
      </c>
      <c r="AA1352" s="12"/>
      <c r="AB1352" s="17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>
        <f t="shared" si="86"/>
        <v>158217</v>
      </c>
      <c r="AS1352" s="32"/>
      <c r="AT1352" s="33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>
        <f t="shared" si="87"/>
        <v>0</v>
      </c>
      <c r="BL1352" s="7"/>
      <c r="BM1352" s="2"/>
    </row>
    <row r="1353" spans="2:65" x14ac:dyDescent="0.25">
      <c r="B1353" s="14" t="s">
        <v>314</v>
      </c>
      <c r="C1353" s="14" t="s">
        <v>332</v>
      </c>
      <c r="D1353" s="2"/>
      <c r="E1353" s="2"/>
      <c r="F1353" s="2"/>
      <c r="G1353" s="2"/>
      <c r="H1353" s="4">
        <f t="shared" si="84"/>
        <v>0</v>
      </c>
      <c r="I1353" s="16">
        <v>0</v>
      </c>
      <c r="J1353" s="12"/>
      <c r="K1353" s="4"/>
      <c r="L1353" s="4"/>
      <c r="M1353" s="4">
        <v>9000</v>
      </c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>
        <f t="shared" si="85"/>
        <v>59544.349999999977</v>
      </c>
      <c r="AA1353" s="12"/>
      <c r="AB1353" s="17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>
        <f t="shared" si="86"/>
        <v>158217</v>
      </c>
      <c r="AS1353" s="32"/>
      <c r="AT1353" s="33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>
        <f t="shared" si="87"/>
        <v>0</v>
      </c>
      <c r="BL1353" s="7"/>
      <c r="BM1353" s="2"/>
    </row>
    <row r="1354" spans="2:65" x14ac:dyDescent="0.25">
      <c r="B1354" s="14" t="s">
        <v>314</v>
      </c>
      <c r="C1354" s="14" t="s">
        <v>351</v>
      </c>
      <c r="D1354" s="2"/>
      <c r="E1354" s="2"/>
      <c r="F1354" s="2"/>
      <c r="G1354" s="2"/>
      <c r="H1354" s="4">
        <f t="shared" si="84"/>
        <v>0</v>
      </c>
      <c r="I1354" s="16">
        <v>0</v>
      </c>
      <c r="J1354" s="12"/>
      <c r="K1354" s="4"/>
      <c r="L1354" s="4"/>
      <c r="M1354" s="4">
        <v>10094</v>
      </c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>
        <f t="shared" si="85"/>
        <v>69638.349999999977</v>
      </c>
      <c r="AA1354" s="12"/>
      <c r="AB1354" s="17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>
        <f t="shared" si="86"/>
        <v>158217</v>
      </c>
      <c r="AS1354" s="32"/>
      <c r="AT1354" s="33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>
        <f t="shared" si="87"/>
        <v>0</v>
      </c>
      <c r="BL1354" s="7"/>
      <c r="BM1354" s="2"/>
    </row>
    <row r="1355" spans="2:65" x14ac:dyDescent="0.25">
      <c r="B1355" s="14" t="s">
        <v>314</v>
      </c>
      <c r="C1355" s="14" t="s">
        <v>351</v>
      </c>
      <c r="D1355" s="2"/>
      <c r="E1355" s="2"/>
      <c r="F1355" s="2"/>
      <c r="G1355" s="2"/>
      <c r="H1355" s="4">
        <f t="shared" si="84"/>
        <v>0</v>
      </c>
      <c r="I1355" s="16">
        <v>0</v>
      </c>
      <c r="J1355" s="12"/>
      <c r="K1355" s="4"/>
      <c r="L1355" s="4"/>
      <c r="M1355" s="4">
        <v>744</v>
      </c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>
        <f t="shared" si="85"/>
        <v>70382.349999999977</v>
      </c>
      <c r="AA1355" s="12"/>
      <c r="AB1355" s="17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>
        <f t="shared" si="86"/>
        <v>158217</v>
      </c>
      <c r="AS1355" s="32"/>
      <c r="AT1355" s="33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>
        <f t="shared" si="87"/>
        <v>0</v>
      </c>
      <c r="BL1355" s="7"/>
      <c r="BM1355" s="2"/>
    </row>
    <row r="1356" spans="2:65" x14ac:dyDescent="0.25">
      <c r="B1356" s="14" t="s">
        <v>316</v>
      </c>
      <c r="C1356" s="14" t="s">
        <v>1346</v>
      </c>
      <c r="D1356" s="2"/>
      <c r="E1356" s="2"/>
      <c r="F1356" s="2"/>
      <c r="G1356" s="2"/>
      <c r="H1356" s="4">
        <f t="shared" si="84"/>
        <v>0</v>
      </c>
      <c r="I1356" s="16"/>
      <c r="J1356" s="12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>
        <f t="shared" si="85"/>
        <v>70382.349999999977</v>
      </c>
      <c r="AA1356" s="12"/>
      <c r="AB1356" s="17">
        <v>10500</v>
      </c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>
        <f t="shared" si="86"/>
        <v>147717</v>
      </c>
      <c r="AS1356" s="32"/>
      <c r="AT1356" s="33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>
        <f t="shared" si="87"/>
        <v>0</v>
      </c>
      <c r="BL1356" s="7">
        <v>10500</v>
      </c>
      <c r="BM1356" s="2"/>
    </row>
    <row r="1357" spans="2:65" x14ac:dyDescent="0.25">
      <c r="B1357" s="14" t="s">
        <v>318</v>
      </c>
      <c r="C1357" s="14" t="s">
        <v>232</v>
      </c>
      <c r="D1357" s="2"/>
      <c r="E1357" s="2"/>
      <c r="F1357" s="2"/>
      <c r="G1357" s="2"/>
      <c r="H1357" s="4">
        <f t="shared" si="84"/>
        <v>0</v>
      </c>
      <c r="I1357" s="16"/>
      <c r="J1357" s="12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>
        <f t="shared" si="85"/>
        <v>70382.349999999977</v>
      </c>
      <c r="AA1357" s="12">
        <v>0</v>
      </c>
      <c r="AB1357" s="17"/>
      <c r="AC1357" s="4"/>
      <c r="AD1357" s="4">
        <v>2335</v>
      </c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>
        <f t="shared" si="86"/>
        <v>150052</v>
      </c>
      <c r="AS1357" s="32"/>
      <c r="AT1357" s="33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>
        <f t="shared" si="87"/>
        <v>0</v>
      </c>
      <c r="BL1357" s="7"/>
      <c r="BM1357" s="2"/>
    </row>
    <row r="1358" spans="2:65" x14ac:dyDescent="0.25">
      <c r="B1358" s="14" t="s">
        <v>318</v>
      </c>
      <c r="C1358" s="14" t="s">
        <v>351</v>
      </c>
      <c r="D1358" s="2"/>
      <c r="E1358" s="2"/>
      <c r="F1358" s="2"/>
      <c r="G1358" s="2"/>
      <c r="H1358" s="4">
        <f t="shared" si="84"/>
        <v>0</v>
      </c>
      <c r="I1358" s="16">
        <v>0</v>
      </c>
      <c r="J1358" s="12"/>
      <c r="K1358" s="4"/>
      <c r="L1358" s="4"/>
      <c r="M1358" s="4">
        <v>744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>
        <f t="shared" si="85"/>
        <v>71126.349999999977</v>
      </c>
      <c r="AA1358" s="12"/>
      <c r="AB1358" s="17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>
        <f t="shared" si="86"/>
        <v>150052</v>
      </c>
      <c r="AS1358" s="32"/>
      <c r="AT1358" s="33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>
        <f t="shared" si="87"/>
        <v>0</v>
      </c>
      <c r="BL1358" s="7"/>
      <c r="BM1358" s="2"/>
    </row>
    <row r="1359" spans="2:65" x14ac:dyDescent="0.25">
      <c r="B1359" s="14" t="s">
        <v>319</v>
      </c>
      <c r="C1359" s="14" t="s">
        <v>351</v>
      </c>
      <c r="D1359" s="2"/>
      <c r="E1359" s="2"/>
      <c r="F1359" s="2"/>
      <c r="G1359" s="2"/>
      <c r="H1359" s="4">
        <f t="shared" si="84"/>
        <v>0</v>
      </c>
      <c r="I1359" s="16"/>
      <c r="J1359" s="12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>
        <f t="shared" si="85"/>
        <v>71126.349999999977</v>
      </c>
      <c r="AA1359" s="12">
        <v>0</v>
      </c>
      <c r="AB1359" s="17"/>
      <c r="AC1359" s="4"/>
      <c r="AD1359" s="4"/>
      <c r="AE1359" s="4">
        <v>12487</v>
      </c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>
        <f t="shared" si="86"/>
        <v>162539</v>
      </c>
      <c r="AS1359" s="32"/>
      <c r="AT1359" s="33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>
        <f t="shared" si="87"/>
        <v>0</v>
      </c>
      <c r="BL1359" s="7"/>
      <c r="BM1359" s="2"/>
    </row>
    <row r="1360" spans="2:65" x14ac:dyDescent="0.25">
      <c r="B1360" s="14" t="s">
        <v>320</v>
      </c>
      <c r="C1360" s="14" t="s">
        <v>299</v>
      </c>
      <c r="D1360" s="2"/>
      <c r="E1360" s="2"/>
      <c r="F1360" s="2"/>
      <c r="G1360" s="2"/>
      <c r="H1360" s="4">
        <f t="shared" si="84"/>
        <v>0</v>
      </c>
      <c r="I1360" s="16"/>
      <c r="J1360" s="12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>
        <f t="shared" si="85"/>
        <v>71126.349999999977</v>
      </c>
      <c r="AA1360" s="12"/>
      <c r="AB1360" s="17">
        <v>5000</v>
      </c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>
        <f t="shared" si="86"/>
        <v>157539</v>
      </c>
      <c r="AS1360" s="32"/>
      <c r="AT1360" s="33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>
        <f t="shared" si="87"/>
        <v>0</v>
      </c>
      <c r="BL1360" s="7"/>
      <c r="BM1360" s="2"/>
    </row>
    <row r="1361" spans="2:65" x14ac:dyDescent="0.25">
      <c r="B1361" s="14" t="s">
        <v>321</v>
      </c>
      <c r="C1361" s="14" t="s">
        <v>351</v>
      </c>
      <c r="D1361" s="2"/>
      <c r="E1361" s="2"/>
      <c r="F1361" s="2"/>
      <c r="G1361" s="2"/>
      <c r="H1361" s="4">
        <f t="shared" si="84"/>
        <v>0</v>
      </c>
      <c r="I1361" s="16">
        <v>0</v>
      </c>
      <c r="J1361" s="12"/>
      <c r="K1361" s="4"/>
      <c r="L1361" s="4"/>
      <c r="M1361" s="4">
        <v>744</v>
      </c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>
        <f t="shared" si="85"/>
        <v>71870.349999999977</v>
      </c>
      <c r="AA1361" s="12"/>
      <c r="AB1361" s="17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>
        <f t="shared" si="86"/>
        <v>157539</v>
      </c>
      <c r="AS1361" s="32"/>
      <c r="AT1361" s="33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>
        <f t="shared" si="87"/>
        <v>0</v>
      </c>
      <c r="BL1361" s="7"/>
      <c r="BM1361" s="2"/>
    </row>
    <row r="1362" spans="2:65" x14ac:dyDescent="0.25">
      <c r="B1362" s="14" t="s">
        <v>322</v>
      </c>
      <c r="C1362" s="14" t="s">
        <v>323</v>
      </c>
      <c r="D1362" s="2"/>
      <c r="E1362" s="2"/>
      <c r="F1362" s="2"/>
      <c r="G1362" s="2"/>
      <c r="H1362" s="4">
        <f t="shared" si="84"/>
        <v>0</v>
      </c>
      <c r="I1362" s="16"/>
      <c r="J1362" s="12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>
        <f t="shared" si="85"/>
        <v>71870.349999999977</v>
      </c>
      <c r="AA1362" s="12"/>
      <c r="AB1362" s="17">
        <v>25000</v>
      </c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>
        <f t="shared" si="86"/>
        <v>132539</v>
      </c>
      <c r="AS1362" s="32"/>
      <c r="AT1362" s="33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>
        <f t="shared" si="87"/>
        <v>0</v>
      </c>
      <c r="BL1362" s="7"/>
      <c r="BM1362" s="2"/>
    </row>
    <row r="1363" spans="2:65" x14ac:dyDescent="0.25">
      <c r="B1363" s="14" t="s">
        <v>324</v>
      </c>
      <c r="C1363" s="14" t="s">
        <v>202</v>
      </c>
      <c r="D1363" s="2"/>
      <c r="E1363" s="2"/>
      <c r="F1363" s="2"/>
      <c r="G1363" s="2"/>
      <c r="H1363" s="4">
        <f t="shared" si="84"/>
        <v>0</v>
      </c>
      <c r="I1363" s="16"/>
      <c r="J1363" s="12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>
        <f t="shared" si="85"/>
        <v>71870.349999999977</v>
      </c>
      <c r="AA1363" s="12">
        <v>0</v>
      </c>
      <c r="AB1363" s="17"/>
      <c r="AC1363" s="4"/>
      <c r="AD1363" s="4"/>
      <c r="AE1363" s="4"/>
      <c r="AF1363" s="4"/>
      <c r="AG1363" s="4"/>
      <c r="AH1363" s="4"/>
      <c r="AI1363" s="4"/>
      <c r="AJ1363" s="4"/>
      <c r="AK1363" s="4">
        <v>13160</v>
      </c>
      <c r="AL1363" s="4"/>
      <c r="AM1363" s="4"/>
      <c r="AN1363" s="4"/>
      <c r="AO1363" s="4"/>
      <c r="AP1363" s="4"/>
      <c r="AQ1363" s="4"/>
      <c r="AR1363" s="4">
        <f t="shared" si="86"/>
        <v>145699</v>
      </c>
      <c r="AS1363" s="32"/>
      <c r="AT1363" s="33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>
        <f t="shared" si="87"/>
        <v>0</v>
      </c>
      <c r="BL1363" s="7"/>
      <c r="BM1363" s="2"/>
    </row>
    <row r="1364" spans="2:65" x14ac:dyDescent="0.25">
      <c r="B1364" s="14" t="s">
        <v>325</v>
      </c>
      <c r="C1364" s="14" t="s">
        <v>232</v>
      </c>
      <c r="D1364" s="2"/>
      <c r="E1364" s="2"/>
      <c r="F1364" s="2"/>
      <c r="G1364" s="2"/>
      <c r="H1364" s="4">
        <f t="shared" si="84"/>
        <v>0</v>
      </c>
      <c r="I1364" s="16">
        <v>0</v>
      </c>
      <c r="J1364" s="12"/>
      <c r="K1364" s="4"/>
      <c r="L1364" s="4">
        <v>1307</v>
      </c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>
        <f t="shared" si="85"/>
        <v>73177.349999999977</v>
      </c>
      <c r="AA1364" s="12"/>
      <c r="AB1364" s="17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>
        <f t="shared" si="86"/>
        <v>145699</v>
      </c>
      <c r="AS1364" s="32"/>
      <c r="AT1364" s="33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>
        <f t="shared" si="87"/>
        <v>0</v>
      </c>
      <c r="BL1364" s="7"/>
      <c r="BM1364" s="2"/>
    </row>
    <row r="1365" spans="2:65" x14ac:dyDescent="0.25">
      <c r="B1365" s="14" t="s">
        <v>326</v>
      </c>
      <c r="C1365" s="14" t="s">
        <v>351</v>
      </c>
      <c r="D1365" s="2"/>
      <c r="E1365" s="2"/>
      <c r="F1365" s="2"/>
      <c r="G1365" s="2"/>
      <c r="H1365" s="4">
        <f t="shared" si="84"/>
        <v>0</v>
      </c>
      <c r="I1365" s="16"/>
      <c r="J1365" s="12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>
        <f t="shared" si="85"/>
        <v>73177.349999999977</v>
      </c>
      <c r="AA1365" s="12">
        <v>0</v>
      </c>
      <c r="AB1365" s="17"/>
      <c r="AC1365" s="4"/>
      <c r="AD1365" s="4"/>
      <c r="AE1365" s="4">
        <v>3122</v>
      </c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>
        <f t="shared" si="86"/>
        <v>148821</v>
      </c>
      <c r="AS1365" s="32"/>
      <c r="AT1365" s="33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>
        <f t="shared" si="87"/>
        <v>0</v>
      </c>
      <c r="BL1365" s="7"/>
      <c r="BM1365" s="2"/>
    </row>
    <row r="1366" spans="2:65" x14ac:dyDescent="0.25">
      <c r="B1366" s="14" t="s">
        <v>327</v>
      </c>
      <c r="C1366" s="14" t="s">
        <v>328</v>
      </c>
      <c r="D1366" s="2"/>
      <c r="E1366" s="2"/>
      <c r="F1366" s="2"/>
      <c r="G1366" s="2"/>
      <c r="H1366" s="4">
        <f t="shared" si="84"/>
        <v>0</v>
      </c>
      <c r="I1366" s="16"/>
      <c r="J1366" s="12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>
        <f t="shared" si="85"/>
        <v>73177.349999999977</v>
      </c>
      <c r="AA1366" s="12"/>
      <c r="AB1366" s="17">
        <v>25000</v>
      </c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>
        <f t="shared" si="86"/>
        <v>123821</v>
      </c>
      <c r="AS1366" s="32"/>
      <c r="AT1366" s="33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>
        <f t="shared" si="87"/>
        <v>0</v>
      </c>
      <c r="BL1366" s="7"/>
      <c r="BM1366" s="2"/>
    </row>
    <row r="1367" spans="2:65" x14ac:dyDescent="0.25">
      <c r="B1367" s="14" t="s">
        <v>329</v>
      </c>
      <c r="C1367" s="14" t="s">
        <v>351</v>
      </c>
      <c r="D1367" s="2"/>
      <c r="E1367" s="2"/>
      <c r="F1367" s="2"/>
      <c r="G1367" s="2"/>
      <c r="H1367" s="4">
        <f t="shared" si="84"/>
        <v>0</v>
      </c>
      <c r="I1367" s="16"/>
      <c r="J1367" s="12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>
        <f t="shared" si="85"/>
        <v>73177.349999999977</v>
      </c>
      <c r="AA1367" s="12">
        <v>0</v>
      </c>
      <c r="AB1367" s="17"/>
      <c r="AC1367" s="4"/>
      <c r="AD1367" s="4"/>
      <c r="AE1367" s="4">
        <v>6075</v>
      </c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>
        <f t="shared" si="86"/>
        <v>129896</v>
      </c>
      <c r="AS1367" s="32"/>
      <c r="AT1367" s="33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>
        <f t="shared" si="87"/>
        <v>0</v>
      </c>
      <c r="BL1367" s="7"/>
      <c r="BM1367" s="2"/>
    </row>
    <row r="1368" spans="2:65" x14ac:dyDescent="0.25">
      <c r="B1368" s="14" t="s">
        <v>330</v>
      </c>
      <c r="C1368" s="14" t="s">
        <v>351</v>
      </c>
      <c r="D1368" s="2"/>
      <c r="E1368" s="2"/>
      <c r="F1368" s="2"/>
      <c r="G1368" s="2"/>
      <c r="H1368" s="4">
        <f t="shared" si="84"/>
        <v>0</v>
      </c>
      <c r="I1368" s="16"/>
      <c r="J1368" s="12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>
        <f t="shared" si="85"/>
        <v>73177.349999999977</v>
      </c>
      <c r="AA1368" s="12">
        <v>0</v>
      </c>
      <c r="AB1368" s="17"/>
      <c r="AC1368" s="4"/>
      <c r="AD1368" s="4"/>
      <c r="AE1368" s="4">
        <v>3960</v>
      </c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>
        <f t="shared" si="86"/>
        <v>133856</v>
      </c>
      <c r="AS1368" s="32"/>
      <c r="AT1368" s="33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>
        <f t="shared" si="87"/>
        <v>0</v>
      </c>
      <c r="BL1368" s="7"/>
      <c r="BM1368" s="2"/>
    </row>
    <row r="1369" spans="2:65" x14ac:dyDescent="0.25">
      <c r="B1369" s="14" t="s">
        <v>330</v>
      </c>
      <c r="C1369" s="14" t="s">
        <v>351</v>
      </c>
      <c r="D1369" s="2"/>
      <c r="E1369" s="2"/>
      <c r="F1369" s="2"/>
      <c r="G1369" s="2"/>
      <c r="H1369" s="4">
        <f t="shared" si="84"/>
        <v>0</v>
      </c>
      <c r="I1369" s="16">
        <v>0</v>
      </c>
      <c r="J1369" s="12"/>
      <c r="K1369" s="4"/>
      <c r="L1369" s="4"/>
      <c r="M1369" s="4">
        <v>11250</v>
      </c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>
        <f t="shared" si="85"/>
        <v>84427.349999999977</v>
      </c>
      <c r="AA1369" s="12"/>
      <c r="AB1369" s="17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>
        <f t="shared" si="86"/>
        <v>133856</v>
      </c>
      <c r="AS1369" s="32"/>
      <c r="AT1369" s="33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>
        <f t="shared" si="87"/>
        <v>0</v>
      </c>
      <c r="BL1369" s="7"/>
      <c r="BM1369" s="2"/>
    </row>
    <row r="1370" spans="2:65" x14ac:dyDescent="0.25">
      <c r="B1370" s="14" t="s">
        <v>330</v>
      </c>
      <c r="C1370" s="14" t="s">
        <v>351</v>
      </c>
      <c r="D1370" s="2"/>
      <c r="E1370" s="2"/>
      <c r="F1370" s="2"/>
      <c r="G1370" s="2"/>
      <c r="H1370" s="4">
        <f t="shared" si="84"/>
        <v>0</v>
      </c>
      <c r="I1370" s="16">
        <v>0</v>
      </c>
      <c r="J1370" s="12"/>
      <c r="K1370" s="4"/>
      <c r="L1370" s="4"/>
      <c r="M1370" s="4">
        <v>9000</v>
      </c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>
        <f t="shared" si="85"/>
        <v>93427.349999999977</v>
      </c>
      <c r="AA1370" s="12"/>
      <c r="AB1370" s="17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>
        <f t="shared" si="86"/>
        <v>133856</v>
      </c>
      <c r="AS1370" s="32"/>
      <c r="AT1370" s="33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>
        <f t="shared" si="87"/>
        <v>0</v>
      </c>
      <c r="BL1370" s="7"/>
      <c r="BM1370" s="2"/>
    </row>
    <row r="1371" spans="2:65" x14ac:dyDescent="0.25">
      <c r="B1371" s="14" t="s">
        <v>330</v>
      </c>
      <c r="C1371" s="14" t="s">
        <v>351</v>
      </c>
      <c r="D1371" s="2"/>
      <c r="E1371" s="2"/>
      <c r="F1371" s="2"/>
      <c r="G1371" s="2"/>
      <c r="H1371" s="4">
        <f t="shared" si="84"/>
        <v>0</v>
      </c>
      <c r="I1371" s="16">
        <v>0</v>
      </c>
      <c r="J1371" s="12"/>
      <c r="K1371" s="4"/>
      <c r="L1371" s="4"/>
      <c r="M1371" s="4">
        <v>10094</v>
      </c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>
        <f t="shared" si="85"/>
        <v>103521.34999999998</v>
      </c>
      <c r="AA1371" s="12"/>
      <c r="AB1371" s="17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>
        <f t="shared" si="86"/>
        <v>133856</v>
      </c>
      <c r="AS1371" s="32"/>
      <c r="AT1371" s="33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>
        <f t="shared" si="87"/>
        <v>0</v>
      </c>
      <c r="BL1371" s="7"/>
      <c r="BM1371" s="2"/>
    </row>
    <row r="1372" spans="2:65" x14ac:dyDescent="0.25">
      <c r="B1372" s="14" t="s">
        <v>330</v>
      </c>
      <c r="C1372" s="14" t="s">
        <v>351</v>
      </c>
      <c r="D1372" s="2"/>
      <c r="E1372" s="2"/>
      <c r="F1372" s="2"/>
      <c r="G1372" s="2"/>
      <c r="H1372" s="4">
        <f t="shared" si="84"/>
        <v>0</v>
      </c>
      <c r="I1372" s="16">
        <v>0</v>
      </c>
      <c r="J1372" s="12"/>
      <c r="K1372" s="4"/>
      <c r="L1372" s="4"/>
      <c r="M1372" s="4">
        <v>744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>
        <f t="shared" si="85"/>
        <v>104265.34999999998</v>
      </c>
      <c r="AA1372" s="12"/>
      <c r="AB1372" s="17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>
        <f t="shared" si="86"/>
        <v>133856</v>
      </c>
      <c r="AS1372" s="32"/>
      <c r="AT1372" s="33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>
        <f t="shared" si="87"/>
        <v>0</v>
      </c>
      <c r="BL1372" s="7"/>
      <c r="BM1372" s="2"/>
    </row>
    <row r="1373" spans="2:65" x14ac:dyDescent="0.25">
      <c r="B1373" s="14" t="s">
        <v>331</v>
      </c>
      <c r="C1373" s="14" t="s">
        <v>332</v>
      </c>
      <c r="D1373" s="2"/>
      <c r="E1373" s="2"/>
      <c r="F1373" s="2"/>
      <c r="G1373" s="2"/>
      <c r="H1373" s="4">
        <f t="shared" si="84"/>
        <v>0</v>
      </c>
      <c r="I1373" s="16"/>
      <c r="J1373" s="12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>
        <f t="shared" si="85"/>
        <v>104265.34999999998</v>
      </c>
      <c r="AA1373" s="12"/>
      <c r="AB1373" s="17">
        <v>0</v>
      </c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>
        <v>125000</v>
      </c>
      <c r="AP1373" s="4"/>
      <c r="AQ1373" s="4"/>
      <c r="AR1373" s="4">
        <f t="shared" si="86"/>
        <v>8856</v>
      </c>
      <c r="AS1373" s="32"/>
      <c r="AT1373" s="33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>
        <f t="shared" si="87"/>
        <v>0</v>
      </c>
      <c r="BL1373" s="7"/>
      <c r="BM1373" s="2"/>
    </row>
    <row r="1374" spans="2:65" x14ac:dyDescent="0.25">
      <c r="B1374" s="14" t="s">
        <v>333</v>
      </c>
      <c r="C1374" s="14" t="s">
        <v>1959</v>
      </c>
      <c r="D1374" s="2"/>
      <c r="E1374" s="2"/>
      <c r="F1374" s="2"/>
      <c r="G1374" s="2"/>
      <c r="H1374" s="4">
        <f t="shared" si="84"/>
        <v>0</v>
      </c>
      <c r="I1374" s="16"/>
      <c r="J1374" s="12">
        <v>0</v>
      </c>
      <c r="K1374" s="4"/>
      <c r="L1374" s="4"/>
      <c r="M1374" s="4"/>
      <c r="N1374" s="4"/>
      <c r="O1374" s="4"/>
      <c r="P1374" s="4"/>
      <c r="Q1374" s="4"/>
      <c r="R1374" s="4">
        <v>-100000</v>
      </c>
      <c r="S1374" s="4"/>
      <c r="T1374" s="4"/>
      <c r="U1374" s="4"/>
      <c r="V1374" s="4"/>
      <c r="W1374" s="4"/>
      <c r="X1374" s="4"/>
      <c r="Y1374" s="4"/>
      <c r="Z1374" s="4">
        <f t="shared" si="85"/>
        <v>4265.3499999999767</v>
      </c>
      <c r="AA1374" s="12">
        <v>0</v>
      </c>
      <c r="AB1374" s="17"/>
      <c r="AC1374" s="4"/>
      <c r="AD1374" s="4"/>
      <c r="AE1374" s="4"/>
      <c r="AF1374" s="4"/>
      <c r="AG1374" s="4"/>
      <c r="AH1374" s="4"/>
      <c r="AI1374" s="4"/>
      <c r="AJ1374" s="4">
        <v>100000</v>
      </c>
      <c r="AK1374" s="4"/>
      <c r="AL1374" s="4"/>
      <c r="AM1374" s="4"/>
      <c r="AN1374" s="4"/>
      <c r="AO1374" s="4"/>
      <c r="AP1374" s="4"/>
      <c r="AQ1374" s="4"/>
      <c r="AR1374" s="4">
        <f t="shared" si="86"/>
        <v>108856</v>
      </c>
      <c r="AS1374" s="32"/>
      <c r="AT1374" s="33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>
        <f t="shared" si="87"/>
        <v>0</v>
      </c>
      <c r="BL1374" s="7"/>
      <c r="BM1374" s="2"/>
    </row>
    <row r="1375" spans="2:65" x14ac:dyDescent="0.25">
      <c r="B1375" s="14" t="s">
        <v>334</v>
      </c>
      <c r="C1375" s="14" t="s">
        <v>335</v>
      </c>
      <c r="D1375" s="2"/>
      <c r="E1375" s="2"/>
      <c r="F1375" s="2"/>
      <c r="G1375" s="2"/>
      <c r="H1375" s="4">
        <f t="shared" si="84"/>
        <v>0</v>
      </c>
      <c r="I1375" s="16"/>
      <c r="J1375" s="12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>
        <f t="shared" si="85"/>
        <v>4265.3499999999767</v>
      </c>
      <c r="AA1375" s="12"/>
      <c r="AB1375" s="17">
        <v>0</v>
      </c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>
        <v>100000</v>
      </c>
      <c r="AP1375" s="4"/>
      <c r="AQ1375" s="4"/>
      <c r="AR1375" s="4">
        <f t="shared" si="86"/>
        <v>8856</v>
      </c>
      <c r="AS1375" s="32"/>
      <c r="AT1375" s="33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>
        <f t="shared" si="87"/>
        <v>0</v>
      </c>
      <c r="BL1375" s="7"/>
      <c r="BM1375" s="2"/>
    </row>
    <row r="1376" spans="2:65" x14ac:dyDescent="0.25">
      <c r="B1376" s="14" t="s">
        <v>336</v>
      </c>
      <c r="C1376" s="14" t="s">
        <v>232</v>
      </c>
      <c r="D1376" s="2"/>
      <c r="E1376" s="2"/>
      <c r="F1376" s="2"/>
      <c r="G1376" s="2"/>
      <c r="H1376" s="4">
        <f t="shared" si="84"/>
        <v>0</v>
      </c>
      <c r="I1376" s="16"/>
      <c r="J1376" s="12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>
        <f t="shared" si="85"/>
        <v>4265.3499999999767</v>
      </c>
      <c r="AA1376" s="12">
        <v>0</v>
      </c>
      <c r="AB1376" s="17"/>
      <c r="AC1376" s="4"/>
      <c r="AD1376" s="4">
        <v>1215</v>
      </c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>
        <f t="shared" si="86"/>
        <v>10071</v>
      </c>
      <c r="AS1376" s="32"/>
      <c r="AT1376" s="33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>
        <f t="shared" si="87"/>
        <v>0</v>
      </c>
      <c r="BL1376" s="7"/>
      <c r="BM1376" s="2"/>
    </row>
    <row r="1377" spans="2:65" x14ac:dyDescent="0.25">
      <c r="B1377" s="14" t="s">
        <v>336</v>
      </c>
      <c r="C1377" s="14" t="s">
        <v>351</v>
      </c>
      <c r="D1377" s="2"/>
      <c r="E1377" s="2"/>
      <c r="F1377" s="2"/>
      <c r="G1377" s="2"/>
      <c r="H1377" s="4">
        <f t="shared" si="84"/>
        <v>0</v>
      </c>
      <c r="I1377" s="16">
        <v>0</v>
      </c>
      <c r="J1377" s="12"/>
      <c r="K1377" s="4"/>
      <c r="L1377" s="4"/>
      <c r="M1377" s="4">
        <v>744</v>
      </c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>
        <f t="shared" si="85"/>
        <v>5009.3499999999767</v>
      </c>
      <c r="AA1377" s="12"/>
      <c r="AB1377" s="17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>
        <f t="shared" si="86"/>
        <v>10071</v>
      </c>
      <c r="AS1377" s="32"/>
      <c r="AT1377" s="33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>
        <f t="shared" si="87"/>
        <v>0</v>
      </c>
      <c r="BL1377" s="7"/>
      <c r="BM1377" s="2"/>
    </row>
    <row r="1378" spans="2:65" x14ac:dyDescent="0.25">
      <c r="B1378" s="14" t="s">
        <v>337</v>
      </c>
      <c r="C1378" s="14" t="s">
        <v>351</v>
      </c>
      <c r="D1378" s="2"/>
      <c r="E1378" s="2"/>
      <c r="F1378" s="2"/>
      <c r="G1378" s="2"/>
      <c r="H1378" s="4">
        <f t="shared" si="84"/>
        <v>0</v>
      </c>
      <c r="I1378" s="16"/>
      <c r="J1378" s="12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>
        <f t="shared" si="85"/>
        <v>5009.3499999999767</v>
      </c>
      <c r="AA1378" s="12">
        <v>0</v>
      </c>
      <c r="AB1378" s="17"/>
      <c r="AC1378" s="4"/>
      <c r="AD1378" s="4"/>
      <c r="AE1378" s="4">
        <v>12487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>
        <f t="shared" si="86"/>
        <v>22558</v>
      </c>
      <c r="AS1378" s="32"/>
      <c r="AT1378" s="33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>
        <f t="shared" si="87"/>
        <v>0</v>
      </c>
      <c r="BL1378" s="7"/>
      <c r="BM1378" s="2"/>
    </row>
    <row r="1379" spans="2:65" x14ac:dyDescent="0.25">
      <c r="B1379" s="14" t="s">
        <v>338</v>
      </c>
      <c r="C1379" s="14" t="s">
        <v>351</v>
      </c>
      <c r="D1379" s="2"/>
      <c r="E1379" s="2"/>
      <c r="F1379" s="2"/>
      <c r="G1379" s="2"/>
      <c r="H1379" s="4">
        <f t="shared" si="84"/>
        <v>0</v>
      </c>
      <c r="I1379" s="16">
        <v>0</v>
      </c>
      <c r="J1379" s="12"/>
      <c r="K1379" s="4"/>
      <c r="L1379" s="4"/>
      <c r="M1379" s="4">
        <v>744</v>
      </c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>
        <f t="shared" si="85"/>
        <v>5753.3499999999767</v>
      </c>
      <c r="AA1379" s="12"/>
      <c r="AB1379" s="17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>
        <f t="shared" si="86"/>
        <v>22558</v>
      </c>
      <c r="AS1379" s="32"/>
      <c r="AT1379" s="33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>
        <f t="shared" si="87"/>
        <v>0</v>
      </c>
      <c r="BL1379" s="7"/>
      <c r="BM1379" s="2"/>
    </row>
    <row r="1380" spans="2:65" x14ac:dyDescent="0.25">
      <c r="B1380" s="14" t="s">
        <v>339</v>
      </c>
      <c r="C1380" s="14" t="s">
        <v>351</v>
      </c>
      <c r="D1380" s="2"/>
      <c r="E1380" s="2"/>
      <c r="F1380" s="2"/>
      <c r="G1380" s="2"/>
      <c r="H1380" s="4">
        <f t="shared" si="84"/>
        <v>0</v>
      </c>
      <c r="I1380" s="16"/>
      <c r="J1380" s="12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>
        <f t="shared" si="85"/>
        <v>5753.3499999999767</v>
      </c>
      <c r="AA1380" s="12">
        <v>0</v>
      </c>
      <c r="AB1380" s="17"/>
      <c r="AC1380" s="4"/>
      <c r="AD1380" s="4"/>
      <c r="AE1380" s="4">
        <v>3122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>
        <f t="shared" si="86"/>
        <v>25680</v>
      </c>
      <c r="AS1380" s="32"/>
      <c r="AT1380" s="33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>
        <f t="shared" si="87"/>
        <v>0</v>
      </c>
      <c r="BL1380" s="7"/>
      <c r="BM1380" s="2"/>
    </row>
    <row r="1381" spans="2:65" x14ac:dyDescent="0.25">
      <c r="B1381" s="14" t="s">
        <v>340</v>
      </c>
      <c r="C1381" s="14" t="s">
        <v>351</v>
      </c>
      <c r="D1381" s="2"/>
      <c r="E1381" s="2"/>
      <c r="F1381" s="2"/>
      <c r="G1381" s="2"/>
      <c r="H1381" s="4">
        <f t="shared" si="84"/>
        <v>0</v>
      </c>
      <c r="I1381" s="16"/>
      <c r="J1381" s="12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>
        <f t="shared" si="85"/>
        <v>5753.3499999999767</v>
      </c>
      <c r="AA1381" s="12">
        <v>0</v>
      </c>
      <c r="AB1381" s="17"/>
      <c r="AC1381" s="4"/>
      <c r="AD1381" s="4"/>
      <c r="AE1381" s="4">
        <v>6075</v>
      </c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>
        <f t="shared" si="86"/>
        <v>31755</v>
      </c>
      <c r="AS1381" s="32"/>
      <c r="AT1381" s="33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>
        <f t="shared" si="87"/>
        <v>0</v>
      </c>
      <c r="BL1381" s="7"/>
      <c r="BM1381" s="2"/>
    </row>
    <row r="1382" spans="2:65" x14ac:dyDescent="0.25">
      <c r="B1382" s="14" t="s">
        <v>341</v>
      </c>
      <c r="C1382" s="14" t="s">
        <v>351</v>
      </c>
      <c r="D1382" s="2"/>
      <c r="E1382" s="2"/>
      <c r="F1382" s="2"/>
      <c r="G1382" s="2"/>
      <c r="H1382" s="4">
        <f t="shared" si="84"/>
        <v>0</v>
      </c>
      <c r="I1382" s="16"/>
      <c r="J1382" s="12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>
        <f t="shared" si="85"/>
        <v>5753.3499999999767</v>
      </c>
      <c r="AA1382" s="12">
        <v>0</v>
      </c>
      <c r="AB1382" s="17"/>
      <c r="AC1382" s="4"/>
      <c r="AD1382" s="4"/>
      <c r="AE1382" s="4">
        <v>3960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>
        <f t="shared" si="86"/>
        <v>35715</v>
      </c>
      <c r="AS1382" s="32"/>
      <c r="AT1382" s="33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>
        <f t="shared" si="87"/>
        <v>0</v>
      </c>
      <c r="BL1382" s="7"/>
      <c r="BM1382" s="2"/>
    </row>
    <row r="1383" spans="2:65" x14ac:dyDescent="0.25">
      <c r="B1383" s="14" t="s">
        <v>341</v>
      </c>
      <c r="C1383" s="14" t="s">
        <v>351</v>
      </c>
      <c r="D1383" s="2"/>
      <c r="E1383" s="2"/>
      <c r="F1383" s="2"/>
      <c r="G1383" s="2"/>
      <c r="H1383" s="4">
        <f t="shared" si="84"/>
        <v>0</v>
      </c>
      <c r="I1383" s="16">
        <v>0</v>
      </c>
      <c r="J1383" s="12"/>
      <c r="K1383" s="4"/>
      <c r="L1383" s="4"/>
      <c r="M1383" s="4">
        <v>11250</v>
      </c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>
        <f t="shared" si="85"/>
        <v>17003.349999999977</v>
      </c>
      <c r="AA1383" s="12"/>
      <c r="AB1383" s="17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>
        <f t="shared" si="86"/>
        <v>35715</v>
      </c>
      <c r="AS1383" s="32"/>
      <c r="AT1383" s="33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>
        <f t="shared" si="87"/>
        <v>0</v>
      </c>
      <c r="BL1383" s="7"/>
      <c r="BM1383" s="2"/>
    </row>
    <row r="1384" spans="2:65" x14ac:dyDescent="0.25">
      <c r="B1384" s="14" t="s">
        <v>341</v>
      </c>
      <c r="C1384" s="14" t="s">
        <v>351</v>
      </c>
      <c r="D1384" s="2"/>
      <c r="E1384" s="2"/>
      <c r="F1384" s="2"/>
      <c r="G1384" s="2"/>
      <c r="H1384" s="4">
        <f t="shared" si="84"/>
        <v>0</v>
      </c>
      <c r="I1384" s="16">
        <v>0</v>
      </c>
      <c r="J1384" s="12"/>
      <c r="K1384" s="4"/>
      <c r="L1384" s="4"/>
      <c r="M1384" s="4">
        <v>9000</v>
      </c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>
        <f t="shared" si="85"/>
        <v>26003.349999999977</v>
      </c>
      <c r="AA1384" s="12"/>
      <c r="AB1384" s="17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>
        <f t="shared" si="86"/>
        <v>35715</v>
      </c>
      <c r="AS1384" s="32"/>
      <c r="AT1384" s="33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>
        <f t="shared" si="87"/>
        <v>0</v>
      </c>
      <c r="BL1384" s="7"/>
      <c r="BM1384" s="2"/>
    </row>
    <row r="1385" spans="2:65" x14ac:dyDescent="0.25">
      <c r="B1385" s="14" t="s">
        <v>341</v>
      </c>
      <c r="C1385" s="14" t="s">
        <v>351</v>
      </c>
      <c r="D1385" s="2"/>
      <c r="E1385" s="2"/>
      <c r="F1385" s="2"/>
      <c r="G1385" s="2"/>
      <c r="H1385" s="4">
        <f t="shared" si="84"/>
        <v>0</v>
      </c>
      <c r="I1385" s="16">
        <v>0</v>
      </c>
      <c r="J1385" s="12"/>
      <c r="K1385" s="4"/>
      <c r="L1385" s="4"/>
      <c r="M1385" s="4">
        <v>10094</v>
      </c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>
        <f t="shared" si="85"/>
        <v>36097.349999999977</v>
      </c>
      <c r="AA1385" s="12"/>
      <c r="AB1385" s="17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>
        <f t="shared" si="86"/>
        <v>35715</v>
      </c>
      <c r="AS1385" s="32"/>
      <c r="AT1385" s="33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>
        <f t="shared" si="87"/>
        <v>0</v>
      </c>
      <c r="BL1385" s="7"/>
      <c r="BM1385" s="2"/>
    </row>
    <row r="1386" spans="2:65" x14ac:dyDescent="0.25">
      <c r="B1386" s="14" t="s">
        <v>341</v>
      </c>
      <c r="C1386" s="14" t="s">
        <v>351</v>
      </c>
      <c r="D1386" s="2"/>
      <c r="E1386" s="2"/>
      <c r="F1386" s="2"/>
      <c r="G1386" s="2"/>
      <c r="H1386" s="4">
        <f t="shared" si="84"/>
        <v>0</v>
      </c>
      <c r="I1386" s="16">
        <v>0</v>
      </c>
      <c r="J1386" s="12"/>
      <c r="K1386" s="4"/>
      <c r="L1386" s="4"/>
      <c r="M1386" s="4">
        <v>744</v>
      </c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>
        <f t="shared" si="85"/>
        <v>36841.349999999977</v>
      </c>
      <c r="AA1386" s="12"/>
      <c r="AB1386" s="17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>
        <f t="shared" si="86"/>
        <v>35715</v>
      </c>
      <c r="AS1386" s="32"/>
      <c r="AT1386" s="33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>
        <f t="shared" si="87"/>
        <v>0</v>
      </c>
      <c r="BL1386" s="7"/>
      <c r="BM1386" s="2"/>
    </row>
    <row r="1387" spans="2:65" x14ac:dyDescent="0.25">
      <c r="B1387" s="14" t="s">
        <v>342</v>
      </c>
      <c r="C1387" s="14" t="s">
        <v>232</v>
      </c>
      <c r="D1387" s="2"/>
      <c r="E1387" s="2"/>
      <c r="F1387" s="2"/>
      <c r="G1387" s="2"/>
      <c r="H1387" s="4">
        <f t="shared" si="84"/>
        <v>0</v>
      </c>
      <c r="I1387" s="16"/>
      <c r="J1387" s="12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>
        <f t="shared" si="85"/>
        <v>36841.349999999977</v>
      </c>
      <c r="AA1387" s="12">
        <v>0</v>
      </c>
      <c r="AB1387" s="17"/>
      <c r="AC1387" s="4"/>
      <c r="AD1387" s="4">
        <v>256</v>
      </c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>
        <f t="shared" si="86"/>
        <v>35971</v>
      </c>
      <c r="AS1387" s="32"/>
      <c r="AT1387" s="33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>
        <f t="shared" si="87"/>
        <v>0</v>
      </c>
      <c r="BL1387" s="7"/>
      <c r="BM1387" s="2"/>
    </row>
    <row r="1388" spans="2:65" x14ac:dyDescent="0.25">
      <c r="B1388" s="14" t="s">
        <v>342</v>
      </c>
      <c r="C1388" s="14" t="s">
        <v>351</v>
      </c>
      <c r="D1388" s="2"/>
      <c r="E1388" s="2"/>
      <c r="F1388" s="2"/>
      <c r="G1388" s="2"/>
      <c r="H1388" s="4">
        <f t="shared" si="84"/>
        <v>0</v>
      </c>
      <c r="I1388" s="16">
        <v>0</v>
      </c>
      <c r="J1388" s="12"/>
      <c r="K1388" s="4"/>
      <c r="L1388" s="4"/>
      <c r="M1388" s="4">
        <v>744</v>
      </c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>
        <f t="shared" si="85"/>
        <v>37585.349999999977</v>
      </c>
      <c r="AA1388" s="12"/>
      <c r="AB1388" s="17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>
        <f t="shared" si="86"/>
        <v>35971</v>
      </c>
      <c r="AS1388" s="32"/>
      <c r="AT1388" s="33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>
        <f t="shared" si="87"/>
        <v>0</v>
      </c>
      <c r="BL1388" s="7"/>
      <c r="BM1388" s="2"/>
    </row>
    <row r="1389" spans="2:65" x14ac:dyDescent="0.25">
      <c r="B1389" s="14" t="s">
        <v>343</v>
      </c>
      <c r="C1389" s="14" t="s">
        <v>351</v>
      </c>
      <c r="D1389" s="2"/>
      <c r="E1389" s="2"/>
      <c r="F1389" s="2"/>
      <c r="G1389" s="2"/>
      <c r="H1389" s="4">
        <f t="shared" si="84"/>
        <v>0</v>
      </c>
      <c r="I1389" s="16">
        <v>0</v>
      </c>
      <c r="J1389" s="12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>
        <f t="shared" si="85"/>
        <v>37585.349999999977</v>
      </c>
      <c r="AA1389" s="12">
        <v>0</v>
      </c>
      <c r="AB1389" s="17"/>
      <c r="AC1389" s="4"/>
      <c r="AD1389" s="4"/>
      <c r="AE1389" s="4">
        <v>12487</v>
      </c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>
        <f t="shared" si="86"/>
        <v>48458</v>
      </c>
      <c r="AS1389" s="32"/>
      <c r="AT1389" s="33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>
        <f t="shared" si="87"/>
        <v>0</v>
      </c>
      <c r="BL1389" s="7"/>
      <c r="BM1389" s="2"/>
    </row>
    <row r="1390" spans="2:65" x14ac:dyDescent="0.25">
      <c r="B1390" s="14" t="s">
        <v>344</v>
      </c>
      <c r="C1390" s="14" t="s">
        <v>351</v>
      </c>
      <c r="D1390" s="2"/>
      <c r="E1390" s="2"/>
      <c r="F1390" s="2"/>
      <c r="G1390" s="2"/>
      <c r="H1390" s="4">
        <f t="shared" si="84"/>
        <v>0</v>
      </c>
      <c r="I1390" s="16">
        <v>0</v>
      </c>
      <c r="J1390" s="12"/>
      <c r="K1390" s="4"/>
      <c r="L1390" s="4"/>
      <c r="M1390" s="4">
        <v>744</v>
      </c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>
        <f t="shared" si="85"/>
        <v>38329.349999999977</v>
      </c>
      <c r="AA1390" s="12"/>
      <c r="AB1390" s="17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>
        <f t="shared" si="86"/>
        <v>48458</v>
      </c>
      <c r="AS1390" s="32"/>
      <c r="AT1390" s="33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>
        <f t="shared" si="87"/>
        <v>0</v>
      </c>
      <c r="BL1390" s="7"/>
      <c r="BM1390" s="2"/>
    </row>
    <row r="1391" spans="2:65" x14ac:dyDescent="0.25">
      <c r="B1391" s="14" t="s">
        <v>345</v>
      </c>
      <c r="C1391" s="14" t="s">
        <v>232</v>
      </c>
      <c r="D1391" s="2"/>
      <c r="E1391" s="2"/>
      <c r="F1391" s="2"/>
      <c r="G1391" s="2"/>
      <c r="H1391" s="4">
        <f t="shared" si="84"/>
        <v>0</v>
      </c>
      <c r="I1391" s="16">
        <v>0</v>
      </c>
      <c r="J1391" s="12"/>
      <c r="K1391" s="4"/>
      <c r="L1391" s="4">
        <v>692</v>
      </c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>
        <f t="shared" si="85"/>
        <v>39021.349999999977</v>
      </c>
      <c r="AA1391" s="12"/>
      <c r="AB1391" s="17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>
        <f t="shared" si="86"/>
        <v>48458</v>
      </c>
      <c r="AS1391" s="32"/>
      <c r="AT1391" s="33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>
        <f t="shared" si="87"/>
        <v>0</v>
      </c>
      <c r="BL1391" s="7"/>
      <c r="BM1391" s="2"/>
    </row>
    <row r="1392" spans="2:65" x14ac:dyDescent="0.25">
      <c r="B1392" s="14" t="s">
        <v>346</v>
      </c>
      <c r="C1392" s="14" t="s">
        <v>351</v>
      </c>
      <c r="D1392" s="2"/>
      <c r="E1392" s="2"/>
      <c r="F1392" s="2"/>
      <c r="G1392" s="2"/>
      <c r="H1392" s="4">
        <f t="shared" si="84"/>
        <v>0</v>
      </c>
      <c r="I1392" s="16">
        <v>0</v>
      </c>
      <c r="J1392" s="12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>
        <f t="shared" si="85"/>
        <v>39021.349999999977</v>
      </c>
      <c r="AA1392" s="12">
        <v>0</v>
      </c>
      <c r="AB1392" s="17"/>
      <c r="AC1392" s="4"/>
      <c r="AD1392" s="4"/>
      <c r="AE1392" s="4">
        <v>3122</v>
      </c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>
        <f t="shared" si="86"/>
        <v>51580</v>
      </c>
      <c r="AS1392" s="32"/>
      <c r="AT1392" s="33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>
        <f t="shared" si="87"/>
        <v>0</v>
      </c>
      <c r="BL1392" s="7"/>
      <c r="BM1392" s="2"/>
    </row>
    <row r="1393" spans="2:65" x14ac:dyDescent="0.25">
      <c r="B1393" s="14" t="s">
        <v>347</v>
      </c>
      <c r="C1393" s="14" t="s">
        <v>351</v>
      </c>
      <c r="D1393" s="2"/>
      <c r="E1393" s="2"/>
      <c r="F1393" s="2"/>
      <c r="G1393" s="2"/>
      <c r="H1393" s="4">
        <f t="shared" si="84"/>
        <v>0</v>
      </c>
      <c r="I1393" s="16"/>
      <c r="J1393" s="12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>
        <f t="shared" si="85"/>
        <v>39021.349999999977</v>
      </c>
      <c r="AA1393" s="12">
        <v>0</v>
      </c>
      <c r="AB1393" s="17"/>
      <c r="AC1393" s="4"/>
      <c r="AD1393" s="4"/>
      <c r="AE1393" s="4">
        <v>6075</v>
      </c>
      <c r="AF1393" s="4"/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>
        <f t="shared" si="86"/>
        <v>57655</v>
      </c>
      <c r="AS1393" s="32"/>
      <c r="AT1393" s="33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>
        <f t="shared" si="87"/>
        <v>0</v>
      </c>
      <c r="BL1393" s="7"/>
      <c r="BM1393" s="2"/>
    </row>
    <row r="1394" spans="2:65" x14ac:dyDescent="0.25">
      <c r="B1394" s="14" t="s">
        <v>348</v>
      </c>
      <c r="C1394" s="14" t="s">
        <v>351</v>
      </c>
      <c r="D1394" s="2"/>
      <c r="E1394" s="2"/>
      <c r="F1394" s="2"/>
      <c r="G1394" s="2"/>
      <c r="H1394" s="4">
        <f t="shared" si="84"/>
        <v>0</v>
      </c>
      <c r="I1394" s="16"/>
      <c r="J1394" s="12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>
        <f t="shared" si="85"/>
        <v>39021.349999999977</v>
      </c>
      <c r="AA1394" s="12">
        <v>0</v>
      </c>
      <c r="AB1394" s="17"/>
      <c r="AC1394" s="4"/>
      <c r="AD1394" s="4"/>
      <c r="AE1394" s="4">
        <v>3960</v>
      </c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>
        <f t="shared" si="86"/>
        <v>61615</v>
      </c>
      <c r="AS1394" s="32"/>
      <c r="AT1394" s="33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>
        <f t="shared" si="87"/>
        <v>0</v>
      </c>
      <c r="BL1394" s="7"/>
      <c r="BM1394" s="2"/>
    </row>
    <row r="1395" spans="2:65" x14ac:dyDescent="0.25">
      <c r="B1395" s="14" t="s">
        <v>348</v>
      </c>
      <c r="C1395" s="14" t="s">
        <v>351</v>
      </c>
      <c r="D1395" s="2"/>
      <c r="E1395" s="2"/>
      <c r="F1395" s="2"/>
      <c r="G1395" s="2"/>
      <c r="H1395" s="4">
        <f t="shared" si="84"/>
        <v>0</v>
      </c>
      <c r="I1395" s="16">
        <v>0</v>
      </c>
      <c r="J1395" s="12"/>
      <c r="K1395" s="4"/>
      <c r="L1395" s="4"/>
      <c r="M1395" s="4">
        <v>11250</v>
      </c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>
        <f t="shared" si="85"/>
        <v>50271.349999999977</v>
      </c>
      <c r="AA1395" s="12"/>
      <c r="AB1395" s="17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>
        <f t="shared" si="86"/>
        <v>61615</v>
      </c>
      <c r="AS1395" s="32"/>
      <c r="AT1395" s="33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>
        <f t="shared" si="87"/>
        <v>0</v>
      </c>
      <c r="BL1395" s="7"/>
      <c r="BM1395" s="2"/>
    </row>
    <row r="1396" spans="2:65" x14ac:dyDescent="0.25">
      <c r="B1396" s="14" t="s">
        <v>348</v>
      </c>
      <c r="C1396" s="14" t="s">
        <v>351</v>
      </c>
      <c r="D1396" s="2"/>
      <c r="E1396" s="2"/>
      <c r="F1396" s="2"/>
      <c r="G1396" s="2"/>
      <c r="H1396" s="4">
        <f t="shared" si="84"/>
        <v>0</v>
      </c>
      <c r="I1396" s="16">
        <v>0</v>
      </c>
      <c r="J1396" s="12"/>
      <c r="K1396" s="4"/>
      <c r="L1396" s="4"/>
      <c r="M1396" s="4">
        <v>9000</v>
      </c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>
        <f t="shared" si="85"/>
        <v>59271.349999999977</v>
      </c>
      <c r="AA1396" s="12"/>
      <c r="AB1396" s="17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>
        <f t="shared" si="86"/>
        <v>61615</v>
      </c>
      <c r="AS1396" s="32"/>
      <c r="AT1396" s="33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>
        <f t="shared" si="87"/>
        <v>0</v>
      </c>
      <c r="BL1396" s="7"/>
      <c r="BM1396" s="2"/>
    </row>
    <row r="1397" spans="2:65" x14ac:dyDescent="0.25">
      <c r="B1397" s="14" t="s">
        <v>348</v>
      </c>
      <c r="C1397" s="14" t="s">
        <v>351</v>
      </c>
      <c r="D1397" s="2"/>
      <c r="E1397" s="2"/>
      <c r="F1397" s="2"/>
      <c r="G1397" s="2"/>
      <c r="H1397" s="4">
        <f t="shared" si="84"/>
        <v>0</v>
      </c>
      <c r="I1397" s="16">
        <v>0</v>
      </c>
      <c r="J1397" s="12"/>
      <c r="K1397" s="4"/>
      <c r="L1397" s="4"/>
      <c r="M1397" s="4">
        <v>10094</v>
      </c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>
        <f t="shared" si="85"/>
        <v>69365.349999999977</v>
      </c>
      <c r="AA1397" s="12"/>
      <c r="AB1397" s="17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>
        <f t="shared" si="86"/>
        <v>61615</v>
      </c>
      <c r="AS1397" s="32"/>
      <c r="AT1397" s="33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>
        <f t="shared" si="87"/>
        <v>0</v>
      </c>
      <c r="BL1397" s="7"/>
      <c r="BM1397" s="2"/>
    </row>
    <row r="1398" spans="2:65" x14ac:dyDescent="0.25">
      <c r="B1398" s="14" t="s">
        <v>348</v>
      </c>
      <c r="C1398" s="14" t="s">
        <v>351</v>
      </c>
      <c r="D1398" s="2"/>
      <c r="E1398" s="2"/>
      <c r="F1398" s="2"/>
      <c r="G1398" s="2"/>
      <c r="H1398" s="4">
        <f t="shared" si="84"/>
        <v>0</v>
      </c>
      <c r="I1398" s="16">
        <v>0</v>
      </c>
      <c r="J1398" s="12"/>
      <c r="K1398" s="4"/>
      <c r="L1398" s="4"/>
      <c r="M1398" s="4">
        <v>744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>
        <f t="shared" si="85"/>
        <v>70109.349999999977</v>
      </c>
      <c r="AA1398" s="12"/>
      <c r="AB1398" s="17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>
        <f t="shared" si="86"/>
        <v>61615</v>
      </c>
      <c r="AS1398" s="32"/>
      <c r="AT1398" s="33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>
        <f t="shared" si="87"/>
        <v>0</v>
      </c>
      <c r="BL1398" s="7"/>
      <c r="BM1398" s="2"/>
    </row>
    <row r="1399" spans="2:65" x14ac:dyDescent="0.25">
      <c r="B1399" s="14" t="s">
        <v>198</v>
      </c>
      <c r="C1399" s="14" t="s">
        <v>199</v>
      </c>
      <c r="D1399" s="2"/>
      <c r="E1399" s="2"/>
      <c r="F1399" s="2"/>
      <c r="G1399" s="2"/>
      <c r="H1399" s="4">
        <f t="shared" si="84"/>
        <v>0</v>
      </c>
      <c r="I1399" s="16"/>
      <c r="J1399" s="12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>
        <f t="shared" si="85"/>
        <v>70109.349999999977</v>
      </c>
      <c r="AA1399" s="12"/>
      <c r="AB1399" s="17">
        <v>25000</v>
      </c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>
        <f t="shared" si="86"/>
        <v>36615</v>
      </c>
      <c r="AS1399" s="32"/>
      <c r="AT1399" s="33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>
        <f t="shared" si="87"/>
        <v>0</v>
      </c>
      <c r="BL1399" s="7">
        <v>25000</v>
      </c>
      <c r="BM1399" s="2"/>
    </row>
    <row r="1400" spans="2:65" x14ac:dyDescent="0.25">
      <c r="B1400" s="14" t="s">
        <v>198</v>
      </c>
      <c r="C1400" s="14" t="s">
        <v>1960</v>
      </c>
      <c r="D1400" s="2"/>
      <c r="E1400" s="2"/>
      <c r="F1400" s="2"/>
      <c r="G1400" s="2"/>
      <c r="H1400" s="4">
        <f t="shared" si="84"/>
        <v>0</v>
      </c>
      <c r="I1400" s="16"/>
      <c r="J1400" s="12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>
        <f t="shared" si="85"/>
        <v>70109.349999999977</v>
      </c>
      <c r="AA1400" s="12"/>
      <c r="AB1400" s="17">
        <v>25000</v>
      </c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>
        <f t="shared" si="86"/>
        <v>11615</v>
      </c>
      <c r="AS1400" s="32"/>
      <c r="AT1400" s="33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>
        <f t="shared" si="87"/>
        <v>0</v>
      </c>
      <c r="BL1400" s="7">
        <v>25000</v>
      </c>
      <c r="BM1400" s="2"/>
    </row>
    <row r="1401" spans="2:65" x14ac:dyDescent="0.25">
      <c r="B1401" s="14" t="s">
        <v>201</v>
      </c>
      <c r="C1401" s="14" t="s">
        <v>202</v>
      </c>
      <c r="D1401" s="2"/>
      <c r="E1401" s="2"/>
      <c r="F1401" s="2"/>
      <c r="G1401" s="2"/>
      <c r="H1401" s="4">
        <f t="shared" si="84"/>
        <v>0</v>
      </c>
      <c r="I1401" s="16"/>
      <c r="J1401" s="12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>
        <f t="shared" si="85"/>
        <v>70109.349999999977</v>
      </c>
      <c r="AA1401" s="12">
        <v>0</v>
      </c>
      <c r="AB1401" s="17"/>
      <c r="AC1401" s="4"/>
      <c r="AD1401" s="4"/>
      <c r="AE1401" s="4"/>
      <c r="AF1401" s="4"/>
      <c r="AG1401" s="4"/>
      <c r="AH1401" s="4"/>
      <c r="AI1401" s="4"/>
      <c r="AJ1401" s="4"/>
      <c r="AK1401" s="4">
        <v>12010</v>
      </c>
      <c r="AL1401" s="4"/>
      <c r="AM1401" s="4"/>
      <c r="AN1401" s="4"/>
      <c r="AO1401" s="4"/>
      <c r="AP1401" s="4"/>
      <c r="AQ1401" s="4"/>
      <c r="AR1401" s="4">
        <f t="shared" si="86"/>
        <v>23625</v>
      </c>
      <c r="AS1401" s="32"/>
      <c r="AT1401" s="33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>
        <f t="shared" si="87"/>
        <v>0</v>
      </c>
      <c r="BL1401" s="7"/>
      <c r="BM1401" s="2"/>
    </row>
    <row r="1402" spans="2:65" x14ac:dyDescent="0.25">
      <c r="B1402" s="14" t="s">
        <v>203</v>
      </c>
      <c r="C1402" s="14" t="s">
        <v>351</v>
      </c>
      <c r="D1402" s="2"/>
      <c r="E1402" s="2"/>
      <c r="F1402" s="2"/>
      <c r="G1402" s="2"/>
      <c r="H1402" s="4">
        <f t="shared" si="84"/>
        <v>0</v>
      </c>
      <c r="I1402" s="16">
        <v>0</v>
      </c>
      <c r="J1402" s="12"/>
      <c r="K1402" s="4"/>
      <c r="L1402" s="4"/>
      <c r="M1402" s="4">
        <v>744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>
        <f t="shared" si="85"/>
        <v>70853.349999999977</v>
      </c>
      <c r="AA1402" s="12"/>
      <c r="AB1402" s="17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>
        <f t="shared" si="86"/>
        <v>23625</v>
      </c>
      <c r="AS1402" s="32"/>
      <c r="AT1402" s="33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>
        <f t="shared" si="87"/>
        <v>0</v>
      </c>
      <c r="BL1402" s="7"/>
      <c r="BM1402" s="2"/>
    </row>
    <row r="1403" spans="2:65" x14ac:dyDescent="0.25">
      <c r="B1403" s="14" t="s">
        <v>203</v>
      </c>
      <c r="C1403" s="14" t="s">
        <v>232</v>
      </c>
      <c r="D1403" s="2"/>
      <c r="E1403" s="2"/>
      <c r="F1403" s="2"/>
      <c r="G1403" s="2"/>
      <c r="H1403" s="4">
        <f t="shared" si="84"/>
        <v>0</v>
      </c>
      <c r="I1403" s="16"/>
      <c r="J1403" s="12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>
        <f t="shared" si="85"/>
        <v>70853.349999999977</v>
      </c>
      <c r="AA1403" s="12">
        <v>0</v>
      </c>
      <c r="AB1403" s="17"/>
      <c r="AC1403" s="4"/>
      <c r="AD1403" s="4">
        <v>461</v>
      </c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>
        <f t="shared" si="86"/>
        <v>24086</v>
      </c>
      <c r="AS1403" s="32"/>
      <c r="AT1403" s="33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>
        <f t="shared" si="87"/>
        <v>0</v>
      </c>
      <c r="BL1403" s="7"/>
      <c r="BM1403" s="2"/>
    </row>
    <row r="1404" spans="2:65" x14ac:dyDescent="0.25">
      <c r="B1404" s="14" t="s">
        <v>204</v>
      </c>
      <c r="C1404" s="14" t="s">
        <v>290</v>
      </c>
      <c r="D1404" s="2"/>
      <c r="E1404" s="2"/>
      <c r="F1404" s="2"/>
      <c r="G1404" s="2"/>
      <c r="H1404" s="4">
        <f t="shared" si="84"/>
        <v>0</v>
      </c>
      <c r="I1404" s="16"/>
      <c r="J1404" s="12">
        <v>0</v>
      </c>
      <c r="K1404" s="4">
        <v>29</v>
      </c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>
        <f t="shared" si="85"/>
        <v>70824.349999999977</v>
      </c>
      <c r="AA1404" s="12"/>
      <c r="AB1404" s="17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>
        <f t="shared" si="86"/>
        <v>24086</v>
      </c>
      <c r="AS1404" s="32"/>
      <c r="AT1404" s="33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>
        <f t="shared" si="87"/>
        <v>0</v>
      </c>
      <c r="BL1404" s="7"/>
      <c r="BM1404" s="2"/>
    </row>
    <row r="1405" spans="2:65" x14ac:dyDescent="0.25">
      <c r="B1405" s="14" t="s">
        <v>205</v>
      </c>
      <c r="C1405" s="14" t="s">
        <v>351</v>
      </c>
      <c r="D1405" s="2"/>
      <c r="E1405" s="2"/>
      <c r="F1405" s="2"/>
      <c r="G1405" s="2"/>
      <c r="H1405" s="4">
        <f t="shared" si="84"/>
        <v>0</v>
      </c>
      <c r="I1405" s="16"/>
      <c r="J1405" s="12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>
        <f t="shared" si="85"/>
        <v>70824.349999999977</v>
      </c>
      <c r="AA1405" s="12">
        <v>0</v>
      </c>
      <c r="AB1405" s="17"/>
      <c r="AC1405" s="4"/>
      <c r="AD1405" s="4"/>
      <c r="AE1405" s="4">
        <v>12486</v>
      </c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>
        <f t="shared" si="86"/>
        <v>36572</v>
      </c>
      <c r="AS1405" s="32"/>
      <c r="AT1405" s="33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>
        <f t="shared" si="87"/>
        <v>0</v>
      </c>
      <c r="BL1405" s="7"/>
      <c r="BM1405" s="2"/>
    </row>
    <row r="1406" spans="2:65" x14ac:dyDescent="0.25">
      <c r="B1406" s="14" t="s">
        <v>206</v>
      </c>
      <c r="C1406" s="14" t="s">
        <v>286</v>
      </c>
      <c r="D1406" s="2"/>
      <c r="E1406" s="2"/>
      <c r="F1406" s="2"/>
      <c r="G1406" s="2"/>
      <c r="H1406" s="4">
        <f t="shared" si="84"/>
        <v>0</v>
      </c>
      <c r="I1406" s="16"/>
      <c r="J1406" s="12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>
        <f t="shared" si="85"/>
        <v>70824.349999999977</v>
      </c>
      <c r="AA1406" s="12"/>
      <c r="AB1406" s="17">
        <v>10000</v>
      </c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>
        <f t="shared" si="86"/>
        <v>26572</v>
      </c>
      <c r="AS1406" s="32"/>
      <c r="AT1406" s="33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>
        <f t="shared" si="87"/>
        <v>0</v>
      </c>
      <c r="BL1406" s="7"/>
      <c r="BM1406" s="2"/>
    </row>
    <row r="1407" spans="2:65" x14ac:dyDescent="0.25">
      <c r="B1407" s="14" t="s">
        <v>206</v>
      </c>
      <c r="C1407" s="14" t="s">
        <v>303</v>
      </c>
      <c r="D1407" s="2"/>
      <c r="E1407" s="2"/>
      <c r="F1407" s="2"/>
      <c r="G1407" s="2"/>
      <c r="H1407" s="4">
        <f t="shared" si="84"/>
        <v>0</v>
      </c>
      <c r="I1407" s="16"/>
      <c r="J1407" s="12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>
        <f t="shared" si="85"/>
        <v>70824.349999999977</v>
      </c>
      <c r="AA1407" s="12"/>
      <c r="AB1407" s="17">
        <v>25000</v>
      </c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>
        <f t="shared" si="86"/>
        <v>1572</v>
      </c>
      <c r="AS1407" s="32"/>
      <c r="AT1407" s="33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>
        <f t="shared" si="87"/>
        <v>0</v>
      </c>
      <c r="BL1407" s="7"/>
      <c r="BM1407" s="2"/>
    </row>
    <row r="1408" spans="2:65" x14ac:dyDescent="0.25">
      <c r="B1408" s="14" t="s">
        <v>208</v>
      </c>
      <c r="C1408" s="14" t="s">
        <v>209</v>
      </c>
      <c r="D1408" s="2"/>
      <c r="E1408" s="2"/>
      <c r="F1408" s="2"/>
      <c r="G1408" s="2"/>
      <c r="H1408" s="4">
        <f t="shared" si="84"/>
        <v>0</v>
      </c>
      <c r="I1408" s="16"/>
      <c r="J1408" s="12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>
        <f t="shared" si="85"/>
        <v>70824.349999999977</v>
      </c>
      <c r="AA1408" s="12">
        <v>1000</v>
      </c>
      <c r="AB1408" s="17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>
        <f t="shared" si="86"/>
        <v>2572</v>
      </c>
      <c r="AS1408" s="32"/>
      <c r="AT1408" s="33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>
        <f t="shared" si="87"/>
        <v>0</v>
      </c>
      <c r="BL1408" s="7"/>
      <c r="BM1408" s="2"/>
    </row>
    <row r="1409" spans="2:65" x14ac:dyDescent="0.25">
      <c r="B1409" s="14" t="s">
        <v>210</v>
      </c>
      <c r="C1409" s="14" t="s">
        <v>209</v>
      </c>
      <c r="D1409" s="2"/>
      <c r="E1409" s="2"/>
      <c r="F1409" s="2"/>
      <c r="G1409" s="2"/>
      <c r="H1409" s="4">
        <f t="shared" si="84"/>
        <v>0</v>
      </c>
      <c r="I1409" s="16"/>
      <c r="J1409" s="12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>
        <f t="shared" si="85"/>
        <v>70824.349999999977</v>
      </c>
      <c r="AA1409" s="12">
        <v>24000</v>
      </c>
      <c r="AB1409" s="17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>
        <f t="shared" si="86"/>
        <v>26572</v>
      </c>
      <c r="AS1409" s="32"/>
      <c r="AT1409" s="33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>
        <f t="shared" si="87"/>
        <v>0</v>
      </c>
      <c r="BL1409" s="7"/>
      <c r="BM1409" s="2"/>
    </row>
    <row r="1410" spans="2:65" x14ac:dyDescent="0.25">
      <c r="B1410" s="14" t="s">
        <v>211</v>
      </c>
      <c r="C1410" s="14" t="s">
        <v>351</v>
      </c>
      <c r="D1410" s="2"/>
      <c r="E1410" s="2"/>
      <c r="F1410" s="2"/>
      <c r="G1410" s="2"/>
      <c r="H1410" s="4">
        <f t="shared" si="84"/>
        <v>0</v>
      </c>
      <c r="I1410" s="16">
        <v>0</v>
      </c>
      <c r="J1410" s="12"/>
      <c r="K1410" s="4"/>
      <c r="L1410" s="4"/>
      <c r="M1410" s="4">
        <v>744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>
        <f t="shared" si="85"/>
        <v>71568.349999999977</v>
      </c>
      <c r="AA1410" s="12"/>
      <c r="AB1410" s="17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>
        <f t="shared" si="86"/>
        <v>26572</v>
      </c>
      <c r="AS1410" s="32"/>
      <c r="AT1410" s="33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>
        <f t="shared" si="87"/>
        <v>0</v>
      </c>
      <c r="BL1410" s="7"/>
      <c r="BM1410" s="2"/>
    </row>
    <row r="1411" spans="2:65" x14ac:dyDescent="0.25">
      <c r="B1411" s="14" t="s">
        <v>212</v>
      </c>
      <c r="C1411" s="14" t="s">
        <v>1957</v>
      </c>
      <c r="D1411" s="2"/>
      <c r="E1411" s="2"/>
      <c r="F1411" s="2"/>
      <c r="G1411" s="2"/>
      <c r="H1411" s="4">
        <f t="shared" si="84"/>
        <v>0</v>
      </c>
      <c r="I1411" s="16"/>
      <c r="J1411" s="12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>
        <f t="shared" si="85"/>
        <v>71568.349999999977</v>
      </c>
      <c r="AA1411" s="12"/>
      <c r="AB1411" s="17">
        <v>4000</v>
      </c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>
        <f t="shared" si="86"/>
        <v>22572</v>
      </c>
      <c r="AS1411" s="32"/>
      <c r="AT1411" s="33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>
        <f t="shared" si="87"/>
        <v>0</v>
      </c>
      <c r="BL1411" s="7">
        <v>4000</v>
      </c>
      <c r="BM1411" s="2"/>
    </row>
    <row r="1412" spans="2:65" x14ac:dyDescent="0.25">
      <c r="B1412" s="14" t="s">
        <v>214</v>
      </c>
      <c r="C1412" s="14" t="s">
        <v>351</v>
      </c>
      <c r="D1412" s="2"/>
      <c r="E1412" s="2"/>
      <c r="F1412" s="2"/>
      <c r="G1412" s="2"/>
      <c r="H1412" s="4">
        <f t="shared" ref="H1412:H1475" si="88">H1411+D1412+E1412-G1412-F1412</f>
        <v>0</v>
      </c>
      <c r="I1412" s="16">
        <v>0</v>
      </c>
      <c r="J1412" s="12"/>
      <c r="K1412" s="4"/>
      <c r="L1412" s="4"/>
      <c r="M1412" s="4">
        <v>606</v>
      </c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>
        <f t="shared" ref="Z1412:Z1475" si="89">Z1411+(I1412+L1412+M1412+N1412+O1412+R1412+S1412+T1412+U1412+V1412)-(J1412+K1412+P1412+Q1412+W1412+X1412+Y1412)</f>
        <v>72174.349999999977</v>
      </c>
      <c r="AA1412" s="12"/>
      <c r="AB1412" s="17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>
        <f t="shared" ref="AR1412:AR1475" si="90">AR1411+(AA1412+AD1412+AE1412+AF1412+AG1412+AJ1412+AK1412+AL1412+AM1412+AN1412)-(AB1412+AC1412+AH1412+AI1412+AO1412+AP1412+AQ1412)</f>
        <v>22572</v>
      </c>
      <c r="AS1412" s="32"/>
      <c r="AT1412" s="33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>
        <f t="shared" ref="BJ1412:BJ1475" si="91">BJ1411+(AS1412+AV1412+AW1412+AX1412+AY1412+BB1412+BC1412+BD1412+BE1412+BF1412)-(AT1412+AU1412+AZ1412+BA1412+BG1412+BH1412+BI1412)</f>
        <v>0</v>
      </c>
      <c r="BL1412" s="7"/>
      <c r="BM1412" s="2"/>
    </row>
    <row r="1413" spans="2:65" x14ac:dyDescent="0.25">
      <c r="B1413" s="14" t="s">
        <v>214</v>
      </c>
      <c r="C1413" s="14" t="s">
        <v>299</v>
      </c>
      <c r="D1413" s="2"/>
      <c r="E1413" s="2"/>
      <c r="F1413" s="2"/>
      <c r="G1413" s="2"/>
      <c r="H1413" s="4">
        <f t="shared" si="88"/>
        <v>0</v>
      </c>
      <c r="I1413" s="16"/>
      <c r="J1413" s="12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>
        <f t="shared" si="89"/>
        <v>72174.349999999977</v>
      </c>
      <c r="AA1413" s="12"/>
      <c r="AB1413" s="17">
        <v>5000</v>
      </c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>
        <f t="shared" si="90"/>
        <v>17572</v>
      </c>
      <c r="AS1413" s="32"/>
      <c r="AT1413" s="33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>
        <f t="shared" si="91"/>
        <v>0</v>
      </c>
      <c r="BL1413" s="7"/>
      <c r="BM1413" s="2"/>
    </row>
    <row r="1414" spans="2:65" x14ac:dyDescent="0.25">
      <c r="B1414" s="14" t="s">
        <v>214</v>
      </c>
      <c r="C1414" s="14" t="s">
        <v>305</v>
      </c>
      <c r="D1414" s="2"/>
      <c r="E1414" s="2"/>
      <c r="F1414" s="2"/>
      <c r="G1414" s="2"/>
      <c r="H1414" s="4">
        <f t="shared" si="88"/>
        <v>0</v>
      </c>
      <c r="I1414" s="16"/>
      <c r="J1414" s="12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>
        <f t="shared" si="89"/>
        <v>72174.349999999977</v>
      </c>
      <c r="AA1414" s="12"/>
      <c r="AB1414" s="17">
        <v>5000</v>
      </c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>
        <f t="shared" si="90"/>
        <v>12572</v>
      </c>
      <c r="AS1414" s="32"/>
      <c r="AT1414" s="33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>
        <f t="shared" si="91"/>
        <v>0</v>
      </c>
      <c r="BL1414" s="7"/>
      <c r="BM1414" s="2"/>
    </row>
    <row r="1415" spans="2:65" x14ac:dyDescent="0.25">
      <c r="B1415" s="14" t="s">
        <v>214</v>
      </c>
      <c r="C1415" s="14" t="s">
        <v>310</v>
      </c>
      <c r="D1415" s="2"/>
      <c r="E1415" s="2"/>
      <c r="F1415" s="2"/>
      <c r="G1415" s="2"/>
      <c r="H1415" s="4">
        <f t="shared" si="88"/>
        <v>0</v>
      </c>
      <c r="I1415" s="16"/>
      <c r="J1415" s="12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>
        <f t="shared" si="89"/>
        <v>72174.349999999977</v>
      </c>
      <c r="AA1415" s="12"/>
      <c r="AB1415" s="17">
        <v>5000</v>
      </c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>
        <f t="shared" si="90"/>
        <v>7572</v>
      </c>
      <c r="AS1415" s="32"/>
      <c r="AT1415" s="33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>
        <f t="shared" si="91"/>
        <v>0</v>
      </c>
      <c r="BL1415" s="7">
        <v>5000</v>
      </c>
      <c r="BM1415" s="2"/>
    </row>
    <row r="1416" spans="2:65" x14ac:dyDescent="0.25">
      <c r="B1416" s="14" t="s">
        <v>217</v>
      </c>
      <c r="C1416" s="14" t="s">
        <v>1961</v>
      </c>
      <c r="D1416" s="2"/>
      <c r="E1416" s="2"/>
      <c r="F1416" s="2"/>
      <c r="G1416" s="2"/>
      <c r="H1416" s="4">
        <f t="shared" si="88"/>
        <v>0</v>
      </c>
      <c r="I1416" s="16"/>
      <c r="J1416" s="12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>
        <f t="shared" si="89"/>
        <v>72174.349999999977</v>
      </c>
      <c r="AA1416" s="12"/>
      <c r="AB1416" s="17">
        <v>5000</v>
      </c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>
        <f t="shared" si="90"/>
        <v>2572</v>
      </c>
      <c r="AS1416" s="32"/>
      <c r="AT1416" s="33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>
        <f t="shared" si="91"/>
        <v>0</v>
      </c>
      <c r="BL1416" s="7"/>
      <c r="BM1416" s="2"/>
    </row>
    <row r="1417" spans="2:65" x14ac:dyDescent="0.25">
      <c r="B1417" s="14" t="s">
        <v>218</v>
      </c>
      <c r="C1417" s="14" t="s">
        <v>351</v>
      </c>
      <c r="D1417" s="2"/>
      <c r="E1417" s="2"/>
      <c r="F1417" s="2"/>
      <c r="G1417" s="2"/>
      <c r="H1417" s="4">
        <f t="shared" si="88"/>
        <v>0</v>
      </c>
      <c r="I1417" s="16"/>
      <c r="J1417" s="12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>
        <f t="shared" si="89"/>
        <v>72174.349999999977</v>
      </c>
      <c r="AA1417" s="12">
        <v>0</v>
      </c>
      <c r="AB1417" s="17"/>
      <c r="AC1417" s="4"/>
      <c r="AD1417" s="4"/>
      <c r="AE1417" s="4">
        <v>3122</v>
      </c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>
        <f t="shared" si="90"/>
        <v>5694</v>
      </c>
      <c r="AS1417" s="32"/>
      <c r="AT1417" s="33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>
        <f t="shared" si="91"/>
        <v>0</v>
      </c>
      <c r="BL1417" s="7"/>
      <c r="BM1417" s="2"/>
    </row>
    <row r="1418" spans="2:65" x14ac:dyDescent="0.25">
      <c r="B1418" s="14" t="s">
        <v>219</v>
      </c>
      <c r="C1418" s="14" t="s">
        <v>290</v>
      </c>
      <c r="D1418" s="2"/>
      <c r="E1418" s="2"/>
      <c r="F1418" s="2"/>
      <c r="G1418" s="2"/>
      <c r="H1418" s="4">
        <f t="shared" si="88"/>
        <v>0</v>
      </c>
      <c r="I1418" s="16"/>
      <c r="J1418" s="12">
        <v>0</v>
      </c>
      <c r="K1418" s="4">
        <v>115</v>
      </c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>
        <f t="shared" si="89"/>
        <v>72059.349999999977</v>
      </c>
      <c r="AA1418" s="12"/>
      <c r="AB1418" s="17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>
        <f t="shared" si="90"/>
        <v>5694</v>
      </c>
      <c r="AS1418" s="32"/>
      <c r="AT1418" s="33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>
        <f t="shared" si="91"/>
        <v>0</v>
      </c>
      <c r="BL1418" s="7"/>
      <c r="BM1418" s="2"/>
    </row>
    <row r="1419" spans="2:65" x14ac:dyDescent="0.25">
      <c r="B1419" s="14" t="s">
        <v>220</v>
      </c>
      <c r="C1419" s="14" t="s">
        <v>351</v>
      </c>
      <c r="D1419" s="2"/>
      <c r="E1419" s="2"/>
      <c r="F1419" s="2"/>
      <c r="G1419" s="2"/>
      <c r="H1419" s="4">
        <f t="shared" si="88"/>
        <v>0</v>
      </c>
      <c r="I1419" s="16"/>
      <c r="J1419" s="12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>
        <f t="shared" si="89"/>
        <v>72059.349999999977</v>
      </c>
      <c r="AA1419" s="12">
        <v>0</v>
      </c>
      <c r="AB1419" s="17"/>
      <c r="AC1419" s="4"/>
      <c r="AD1419" s="4"/>
      <c r="AE1419" s="4">
        <v>5231</v>
      </c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>
        <f t="shared" si="90"/>
        <v>10925</v>
      </c>
      <c r="AS1419" s="32"/>
      <c r="AT1419" s="33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>
        <f t="shared" si="91"/>
        <v>0</v>
      </c>
      <c r="BL1419" s="7"/>
      <c r="BM1419" s="2"/>
    </row>
    <row r="1420" spans="2:65" x14ac:dyDescent="0.25">
      <c r="B1420" s="11" t="s">
        <v>221</v>
      </c>
      <c r="C1420" s="15" t="s">
        <v>351</v>
      </c>
      <c r="D1420" s="2"/>
      <c r="E1420" s="2"/>
      <c r="F1420" s="2"/>
      <c r="G1420" s="2"/>
      <c r="H1420" s="4">
        <f t="shared" si="88"/>
        <v>0</v>
      </c>
      <c r="I1420" s="16"/>
      <c r="J1420" s="12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>
        <f t="shared" si="89"/>
        <v>72059.349999999977</v>
      </c>
      <c r="AA1420" s="12">
        <v>0</v>
      </c>
      <c r="AB1420" s="17"/>
      <c r="AC1420" s="4"/>
      <c r="AD1420" s="4"/>
      <c r="AE1420" s="4">
        <v>3955</v>
      </c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>
        <f t="shared" si="90"/>
        <v>14880</v>
      </c>
      <c r="AS1420" s="32"/>
      <c r="AT1420" s="33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>
        <f t="shared" si="91"/>
        <v>0</v>
      </c>
      <c r="BL1420" s="7"/>
      <c r="BM1420" s="2"/>
    </row>
    <row r="1421" spans="2:65" x14ac:dyDescent="0.25">
      <c r="B1421" s="11" t="s">
        <v>221</v>
      </c>
      <c r="C1421" s="15" t="s">
        <v>351</v>
      </c>
      <c r="D1421" s="2"/>
      <c r="E1421" s="2"/>
      <c r="F1421" s="2"/>
      <c r="G1421" s="2"/>
      <c r="H1421" s="4">
        <f t="shared" si="88"/>
        <v>0</v>
      </c>
      <c r="I1421" s="16">
        <v>0</v>
      </c>
      <c r="J1421" s="12"/>
      <c r="K1421" s="4"/>
      <c r="L1421" s="4"/>
      <c r="M1421" s="4">
        <v>9885</v>
      </c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>
        <f t="shared" si="89"/>
        <v>81944.349999999977</v>
      </c>
      <c r="AA1421" s="12"/>
      <c r="AB1421" s="17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>
        <f t="shared" si="90"/>
        <v>14880</v>
      </c>
      <c r="AS1421" s="32"/>
      <c r="AT1421" s="33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>
        <f t="shared" si="91"/>
        <v>0</v>
      </c>
      <c r="BL1421" s="7"/>
      <c r="BM1421" s="2"/>
    </row>
    <row r="1422" spans="2:65" x14ac:dyDescent="0.25">
      <c r="B1422" s="11" t="s">
        <v>221</v>
      </c>
      <c r="C1422" s="15" t="s">
        <v>351</v>
      </c>
      <c r="D1422" s="2"/>
      <c r="E1422" s="2"/>
      <c r="F1422" s="2"/>
      <c r="G1422" s="2"/>
      <c r="H1422" s="4">
        <f t="shared" si="88"/>
        <v>0</v>
      </c>
      <c r="I1422" s="16">
        <v>0</v>
      </c>
      <c r="J1422" s="12"/>
      <c r="K1422" s="4"/>
      <c r="L1422" s="4"/>
      <c r="M1422" s="4">
        <v>8100</v>
      </c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>
        <f t="shared" si="89"/>
        <v>90044.349999999977</v>
      </c>
      <c r="AA1422" s="12"/>
      <c r="AB1422" s="17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>
        <f t="shared" si="90"/>
        <v>14880</v>
      </c>
      <c r="AS1422" s="32"/>
      <c r="AT1422" s="33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>
        <f t="shared" si="91"/>
        <v>0</v>
      </c>
      <c r="BL1422" s="7"/>
      <c r="BM1422" s="2"/>
    </row>
    <row r="1423" spans="2:65" x14ac:dyDescent="0.25">
      <c r="B1423" s="11" t="s">
        <v>221</v>
      </c>
      <c r="C1423" s="15" t="s">
        <v>351</v>
      </c>
      <c r="D1423" s="2"/>
      <c r="E1423" s="2"/>
      <c r="F1423" s="2"/>
      <c r="G1423" s="2"/>
      <c r="H1423" s="4">
        <f t="shared" si="88"/>
        <v>0</v>
      </c>
      <c r="I1423" s="16">
        <v>0</v>
      </c>
      <c r="J1423" s="12"/>
      <c r="K1423" s="4"/>
      <c r="L1423" s="4"/>
      <c r="M1423" s="4">
        <v>9084</v>
      </c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>
        <f t="shared" si="89"/>
        <v>99128.349999999977</v>
      </c>
      <c r="AA1423" s="12"/>
      <c r="AB1423" s="17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>
        <f t="shared" si="90"/>
        <v>14880</v>
      </c>
      <c r="AS1423" s="32"/>
      <c r="AT1423" s="33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>
        <f t="shared" si="91"/>
        <v>0</v>
      </c>
      <c r="BL1423" s="7"/>
      <c r="BM1423" s="2"/>
    </row>
    <row r="1424" spans="2:65" x14ac:dyDescent="0.25">
      <c r="B1424" s="11" t="s">
        <v>221</v>
      </c>
      <c r="C1424" s="15" t="s">
        <v>351</v>
      </c>
      <c r="D1424" s="2"/>
      <c r="E1424" s="2"/>
      <c r="F1424" s="2"/>
      <c r="G1424" s="2"/>
      <c r="H1424" s="4">
        <f t="shared" si="88"/>
        <v>0</v>
      </c>
      <c r="I1424" s="16">
        <v>0</v>
      </c>
      <c r="J1424" s="12"/>
      <c r="K1424" s="4"/>
      <c r="L1424" s="4"/>
      <c r="M1424" s="4">
        <v>670</v>
      </c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>
        <f t="shared" si="89"/>
        <v>99798.349999999977</v>
      </c>
      <c r="AA1424" s="12"/>
      <c r="AB1424" s="17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>
        <f t="shared" si="90"/>
        <v>14880</v>
      </c>
      <c r="AS1424" s="32"/>
      <c r="AT1424" s="33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>
        <f t="shared" si="91"/>
        <v>0</v>
      </c>
      <c r="BL1424" s="7"/>
      <c r="BM1424" s="2"/>
    </row>
    <row r="1425" spans="2:65" x14ac:dyDescent="0.25">
      <c r="B1425" s="11" t="s">
        <v>222</v>
      </c>
      <c r="C1425" s="15" t="s">
        <v>290</v>
      </c>
      <c r="D1425" s="2"/>
      <c r="E1425" s="2"/>
      <c r="F1425" s="2"/>
      <c r="G1425" s="2"/>
      <c r="H1425" s="4">
        <f t="shared" si="88"/>
        <v>0</v>
      </c>
      <c r="I1425" s="16"/>
      <c r="J1425" s="12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>
        <f t="shared" si="89"/>
        <v>99798.349999999977</v>
      </c>
      <c r="AA1425" s="12"/>
      <c r="AB1425" s="17">
        <v>0</v>
      </c>
      <c r="AC1425" s="4">
        <v>75</v>
      </c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>
        <f t="shared" si="90"/>
        <v>14805</v>
      </c>
      <c r="AS1425" s="32"/>
      <c r="AT1425" s="33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>
        <f t="shared" si="91"/>
        <v>0</v>
      </c>
      <c r="BL1425" s="7"/>
      <c r="BM1425" s="2"/>
    </row>
    <row r="1426" spans="2:65" x14ac:dyDescent="0.25">
      <c r="B1426" s="11" t="s">
        <v>223</v>
      </c>
      <c r="C1426" s="15" t="s">
        <v>1962</v>
      </c>
      <c r="D1426" s="2"/>
      <c r="E1426" s="2"/>
      <c r="F1426" s="2"/>
      <c r="G1426" s="2"/>
      <c r="H1426" s="4">
        <f t="shared" si="88"/>
        <v>0</v>
      </c>
      <c r="I1426" s="16"/>
      <c r="J1426" s="12">
        <v>0</v>
      </c>
      <c r="K1426" s="4"/>
      <c r="L1426" s="4"/>
      <c r="M1426" s="4"/>
      <c r="N1426" s="4"/>
      <c r="O1426" s="4"/>
      <c r="P1426" s="4"/>
      <c r="Q1426" s="4"/>
      <c r="R1426" s="4">
        <v>-98500</v>
      </c>
      <c r="S1426" s="4"/>
      <c r="T1426" s="4"/>
      <c r="U1426" s="4"/>
      <c r="V1426" s="4"/>
      <c r="W1426" s="4"/>
      <c r="X1426" s="4"/>
      <c r="Y1426" s="4"/>
      <c r="Z1426" s="4">
        <f t="shared" si="89"/>
        <v>1298.3499999999767</v>
      </c>
      <c r="AA1426" s="12">
        <v>0</v>
      </c>
      <c r="AB1426" s="17">
        <v>0</v>
      </c>
      <c r="AC1426" s="4"/>
      <c r="AD1426" s="4"/>
      <c r="AE1426" s="4"/>
      <c r="AF1426" s="4"/>
      <c r="AG1426" s="4"/>
      <c r="AH1426" s="4"/>
      <c r="AI1426" s="4"/>
      <c r="AJ1426" s="4">
        <v>98500</v>
      </c>
      <c r="AK1426" s="4"/>
      <c r="AL1426" s="4"/>
      <c r="AM1426" s="4"/>
      <c r="AN1426" s="4"/>
      <c r="AO1426" s="4"/>
      <c r="AP1426" s="4"/>
      <c r="AQ1426" s="4"/>
      <c r="AR1426" s="4">
        <f t="shared" si="90"/>
        <v>113305</v>
      </c>
      <c r="AS1426" s="32"/>
      <c r="AT1426" s="33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>
        <f t="shared" si="91"/>
        <v>0</v>
      </c>
      <c r="BL1426" s="7"/>
      <c r="BM1426" s="2"/>
    </row>
    <row r="1427" spans="2:65" x14ac:dyDescent="0.25">
      <c r="B1427" s="11" t="s">
        <v>225</v>
      </c>
      <c r="C1427" s="15" t="s">
        <v>301</v>
      </c>
      <c r="D1427" s="2"/>
      <c r="E1427" s="2"/>
      <c r="F1427" s="2"/>
      <c r="G1427" s="2"/>
      <c r="H1427" s="4">
        <f t="shared" si="88"/>
        <v>0</v>
      </c>
      <c r="I1427" s="16"/>
      <c r="J1427" s="12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>
        <f t="shared" si="89"/>
        <v>1298.3499999999767</v>
      </c>
      <c r="AA1427" s="12"/>
      <c r="AB1427" s="17">
        <v>20000</v>
      </c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>
        <f t="shared" si="90"/>
        <v>93305</v>
      </c>
      <c r="AS1427" s="32"/>
      <c r="AT1427" s="33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>
        <f t="shared" si="91"/>
        <v>0</v>
      </c>
      <c r="BL1427" s="7">
        <v>20000</v>
      </c>
      <c r="BM1427" s="2"/>
    </row>
    <row r="1428" spans="2:65" x14ac:dyDescent="0.25">
      <c r="B1428" s="11" t="s">
        <v>225</v>
      </c>
      <c r="C1428" s="15" t="s">
        <v>1956</v>
      </c>
      <c r="D1428" s="2"/>
      <c r="E1428" s="2"/>
      <c r="F1428" s="2"/>
      <c r="G1428" s="2"/>
      <c r="H1428" s="4">
        <f t="shared" si="88"/>
        <v>0</v>
      </c>
      <c r="I1428" s="16"/>
      <c r="J1428" s="12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>
        <f t="shared" si="89"/>
        <v>1298.3499999999767</v>
      </c>
      <c r="AA1428" s="12"/>
      <c r="AB1428" s="17">
        <v>12000</v>
      </c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>
        <f t="shared" si="90"/>
        <v>81305</v>
      </c>
      <c r="AS1428" s="32"/>
      <c r="AT1428" s="33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>
        <f t="shared" si="91"/>
        <v>0</v>
      </c>
      <c r="BL1428" s="7">
        <v>12000</v>
      </c>
      <c r="BM1428" s="2"/>
    </row>
    <row r="1429" spans="2:65" x14ac:dyDescent="0.25">
      <c r="B1429" s="11" t="s">
        <v>225</v>
      </c>
      <c r="C1429" s="15" t="s">
        <v>1963</v>
      </c>
      <c r="D1429" s="2"/>
      <c r="E1429" s="2"/>
      <c r="F1429" s="2"/>
      <c r="G1429" s="2"/>
      <c r="H1429" s="4">
        <f t="shared" si="88"/>
        <v>0</v>
      </c>
      <c r="I1429" s="16"/>
      <c r="J1429" s="12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>
        <f t="shared" si="89"/>
        <v>1298.3499999999767</v>
      </c>
      <c r="AA1429" s="12"/>
      <c r="AB1429" s="17">
        <v>10000</v>
      </c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>
        <f t="shared" si="90"/>
        <v>71305</v>
      </c>
      <c r="AS1429" s="32"/>
      <c r="AT1429" s="33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>
        <f t="shared" si="91"/>
        <v>0</v>
      </c>
      <c r="BL1429" s="7">
        <v>10000</v>
      </c>
      <c r="BM1429" s="2"/>
    </row>
    <row r="1430" spans="2:65" x14ac:dyDescent="0.25">
      <c r="B1430" s="14" t="s">
        <v>229</v>
      </c>
      <c r="C1430" s="14" t="s">
        <v>290</v>
      </c>
      <c r="D1430" s="2"/>
      <c r="E1430" s="2"/>
      <c r="F1430" s="2"/>
      <c r="G1430" s="2"/>
      <c r="H1430" s="4">
        <f t="shared" si="88"/>
        <v>0</v>
      </c>
      <c r="I1430" s="16"/>
      <c r="J1430" s="12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>
        <f t="shared" si="89"/>
        <v>1298.3499999999767</v>
      </c>
      <c r="AA1430" s="12"/>
      <c r="AB1430" s="17">
        <v>0</v>
      </c>
      <c r="AC1430" s="4">
        <v>150</v>
      </c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>
        <f t="shared" si="90"/>
        <v>71155</v>
      </c>
      <c r="AS1430" s="32"/>
      <c r="AT1430" s="33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>
        <f t="shared" si="91"/>
        <v>0</v>
      </c>
      <c r="BL1430" s="7"/>
      <c r="BM1430" s="2"/>
    </row>
    <row r="1431" spans="2:65" x14ac:dyDescent="0.25">
      <c r="B1431" s="14" t="s">
        <v>230</v>
      </c>
      <c r="C1431" s="14" t="s">
        <v>299</v>
      </c>
      <c r="D1431" s="2"/>
      <c r="E1431" s="2"/>
      <c r="F1431" s="2"/>
      <c r="G1431" s="2"/>
      <c r="H1431" s="4">
        <f t="shared" si="88"/>
        <v>0</v>
      </c>
      <c r="I1431" s="16"/>
      <c r="J1431" s="12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>
        <f t="shared" si="89"/>
        <v>1298.3499999999767</v>
      </c>
      <c r="AA1431" s="12"/>
      <c r="AB1431" s="17">
        <v>5000</v>
      </c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>
        <f t="shared" si="90"/>
        <v>66155</v>
      </c>
      <c r="AS1431" s="32"/>
      <c r="AT1431" s="33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>
        <f t="shared" si="91"/>
        <v>0</v>
      </c>
      <c r="BL1431" s="7"/>
      <c r="BM1431" s="2"/>
    </row>
    <row r="1432" spans="2:65" x14ac:dyDescent="0.25">
      <c r="B1432" s="14" t="s">
        <v>231</v>
      </c>
      <c r="C1432" s="14" t="s">
        <v>232</v>
      </c>
      <c r="D1432" s="2"/>
      <c r="E1432" s="2"/>
      <c r="F1432" s="2"/>
      <c r="G1432" s="2"/>
      <c r="H1432" s="4">
        <f t="shared" si="88"/>
        <v>0</v>
      </c>
      <c r="I1432" s="16"/>
      <c r="J1432" s="12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>
        <f t="shared" si="89"/>
        <v>1298.3499999999767</v>
      </c>
      <c r="AA1432" s="12">
        <v>0</v>
      </c>
      <c r="AB1432" s="17"/>
      <c r="AC1432" s="4"/>
      <c r="AD1432" s="4">
        <v>336</v>
      </c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>
        <f t="shared" si="90"/>
        <v>66491</v>
      </c>
      <c r="AS1432" s="32"/>
      <c r="AT1432" s="33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>
        <f t="shared" si="91"/>
        <v>0</v>
      </c>
      <c r="BL1432" s="7"/>
      <c r="BM1432" s="2"/>
    </row>
    <row r="1433" spans="2:65" x14ac:dyDescent="0.25">
      <c r="B1433" s="14" t="s">
        <v>233</v>
      </c>
      <c r="C1433" s="14" t="s">
        <v>351</v>
      </c>
      <c r="D1433" s="2"/>
      <c r="E1433" s="2"/>
      <c r="F1433" s="2"/>
      <c r="G1433" s="2"/>
      <c r="H1433" s="4">
        <f t="shared" si="88"/>
        <v>0</v>
      </c>
      <c r="I1433" s="16">
        <v>0</v>
      </c>
      <c r="J1433" s="12"/>
      <c r="K1433" s="4"/>
      <c r="L1433" s="4"/>
      <c r="M1433" s="4">
        <v>669</v>
      </c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>
        <f t="shared" si="89"/>
        <v>1967.3499999999767</v>
      </c>
      <c r="AA1433" s="12"/>
      <c r="AB1433" s="17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>
        <f t="shared" si="90"/>
        <v>66491</v>
      </c>
      <c r="AS1433" s="32"/>
      <c r="AT1433" s="33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>
        <f t="shared" si="91"/>
        <v>0</v>
      </c>
      <c r="BL1433" s="7"/>
      <c r="BM1433" s="2"/>
    </row>
    <row r="1434" spans="2:65" x14ac:dyDescent="0.25">
      <c r="B1434" s="14" t="s">
        <v>234</v>
      </c>
      <c r="C1434" s="14" t="s">
        <v>308</v>
      </c>
      <c r="D1434" s="2"/>
      <c r="E1434" s="2"/>
      <c r="F1434" s="2"/>
      <c r="G1434" s="2"/>
      <c r="H1434" s="4">
        <f t="shared" si="88"/>
        <v>0</v>
      </c>
      <c r="I1434" s="16"/>
      <c r="J1434" s="12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>
        <f t="shared" si="89"/>
        <v>1967.3499999999767</v>
      </c>
      <c r="AA1434" s="12"/>
      <c r="AB1434" s="17">
        <v>20000</v>
      </c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>
        <f t="shared" si="90"/>
        <v>46491</v>
      </c>
      <c r="AS1434" s="32"/>
      <c r="AT1434" s="33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>
        <f t="shared" si="91"/>
        <v>0</v>
      </c>
      <c r="BL1434" s="7">
        <v>20000</v>
      </c>
      <c r="BM1434" s="2">
        <v>20000</v>
      </c>
    </row>
    <row r="1435" spans="2:65" x14ac:dyDescent="0.25">
      <c r="B1435" s="14" t="s">
        <v>234</v>
      </c>
      <c r="C1435" s="14" t="s">
        <v>199</v>
      </c>
      <c r="D1435" s="2"/>
      <c r="E1435" s="2"/>
      <c r="F1435" s="2"/>
      <c r="G1435" s="2"/>
      <c r="H1435" s="4">
        <f t="shared" si="88"/>
        <v>0</v>
      </c>
      <c r="I1435" s="16"/>
      <c r="J1435" s="12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>
        <f t="shared" si="89"/>
        <v>1967.3499999999767</v>
      </c>
      <c r="AA1435" s="12"/>
      <c r="AB1435" s="17">
        <v>25000</v>
      </c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>
        <f t="shared" si="90"/>
        <v>21491</v>
      </c>
      <c r="AS1435" s="32"/>
      <c r="AT1435" s="33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>
        <f t="shared" si="91"/>
        <v>0</v>
      </c>
      <c r="BL1435" s="7">
        <v>25000</v>
      </c>
      <c r="BM1435" s="2"/>
    </row>
    <row r="1436" spans="2:65" x14ac:dyDescent="0.25">
      <c r="B1436" s="14" t="s">
        <v>234</v>
      </c>
      <c r="C1436" s="14" t="s">
        <v>310</v>
      </c>
      <c r="D1436" s="2"/>
      <c r="E1436" s="2"/>
      <c r="F1436" s="2"/>
      <c r="G1436" s="2"/>
      <c r="H1436" s="4">
        <f t="shared" si="88"/>
        <v>0</v>
      </c>
      <c r="I1436" s="16"/>
      <c r="J1436" s="12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>
        <f t="shared" si="89"/>
        <v>1967.3499999999767</v>
      </c>
      <c r="AA1436" s="12"/>
      <c r="AB1436" s="17">
        <v>20000</v>
      </c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>
        <f t="shared" si="90"/>
        <v>1491</v>
      </c>
      <c r="AS1436" s="32"/>
      <c r="AT1436" s="33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>
        <f t="shared" si="91"/>
        <v>0</v>
      </c>
      <c r="BL1436" s="7">
        <v>20000</v>
      </c>
      <c r="BM1436" s="2">
        <v>20000</v>
      </c>
    </row>
    <row r="1437" spans="2:65" x14ac:dyDescent="0.25">
      <c r="B1437" s="14" t="s">
        <v>236</v>
      </c>
      <c r="C1437" s="14" t="s">
        <v>351</v>
      </c>
      <c r="D1437" s="2"/>
      <c r="E1437" s="2"/>
      <c r="F1437" s="2"/>
      <c r="G1437" s="2"/>
      <c r="H1437" s="4">
        <f t="shared" si="88"/>
        <v>0</v>
      </c>
      <c r="I1437" s="16"/>
      <c r="J1437" s="12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>
        <f t="shared" si="89"/>
        <v>1967.3499999999767</v>
      </c>
      <c r="AA1437" s="12">
        <v>0</v>
      </c>
      <c r="AB1437" s="17"/>
      <c r="AC1437" s="4"/>
      <c r="AD1437" s="4"/>
      <c r="AE1437" s="4">
        <v>12487</v>
      </c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>
        <f t="shared" si="90"/>
        <v>13978</v>
      </c>
      <c r="AS1437" s="32"/>
      <c r="AT1437" s="33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>
        <f t="shared" si="91"/>
        <v>0</v>
      </c>
      <c r="BL1437" s="7"/>
      <c r="BM1437" s="2"/>
    </row>
    <row r="1438" spans="2:65" x14ac:dyDescent="0.25">
      <c r="B1438" s="14" t="s">
        <v>237</v>
      </c>
      <c r="C1438" s="14" t="s">
        <v>1957</v>
      </c>
      <c r="D1438" s="2"/>
      <c r="E1438" s="2"/>
      <c r="F1438" s="2"/>
      <c r="G1438" s="2"/>
      <c r="H1438" s="4">
        <f t="shared" si="88"/>
        <v>0</v>
      </c>
      <c r="I1438" s="16"/>
      <c r="J1438" s="12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>
        <f t="shared" si="89"/>
        <v>1967.3499999999767</v>
      </c>
      <c r="AA1438" s="12"/>
      <c r="AB1438" s="17">
        <v>12500</v>
      </c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>
        <f t="shared" si="90"/>
        <v>1478</v>
      </c>
      <c r="AS1438" s="32"/>
      <c r="AT1438" s="33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>
        <f t="shared" si="91"/>
        <v>0</v>
      </c>
      <c r="BL1438" s="7">
        <v>12500</v>
      </c>
      <c r="BM1438" s="2"/>
    </row>
    <row r="1439" spans="2:65" x14ac:dyDescent="0.25">
      <c r="B1439" s="14" t="s">
        <v>239</v>
      </c>
      <c r="C1439" s="14" t="s">
        <v>351</v>
      </c>
      <c r="D1439" s="2"/>
      <c r="E1439" s="2"/>
      <c r="F1439" s="2"/>
      <c r="G1439" s="2"/>
      <c r="H1439" s="4">
        <f t="shared" si="88"/>
        <v>0</v>
      </c>
      <c r="I1439" s="16">
        <v>0</v>
      </c>
      <c r="J1439" s="12"/>
      <c r="K1439" s="4"/>
      <c r="L1439" s="4"/>
      <c r="M1439" s="4">
        <v>670</v>
      </c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>
        <f t="shared" si="89"/>
        <v>2637.3499999999767</v>
      </c>
      <c r="AA1439" s="12"/>
      <c r="AB1439" s="17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>
        <f t="shared" si="90"/>
        <v>1478</v>
      </c>
      <c r="AS1439" s="32"/>
      <c r="AT1439" s="33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>
        <f t="shared" si="91"/>
        <v>0</v>
      </c>
      <c r="BL1439" s="7"/>
      <c r="BM1439" s="2"/>
    </row>
    <row r="1440" spans="2:65" x14ac:dyDescent="0.25">
      <c r="B1440" s="14" t="s">
        <v>240</v>
      </c>
      <c r="C1440" s="14" t="s">
        <v>232</v>
      </c>
      <c r="D1440" s="2"/>
      <c r="E1440" s="2"/>
      <c r="F1440" s="2"/>
      <c r="G1440" s="2"/>
      <c r="H1440" s="4">
        <f t="shared" si="88"/>
        <v>0</v>
      </c>
      <c r="I1440" s="16">
        <v>0</v>
      </c>
      <c r="J1440" s="12"/>
      <c r="K1440" s="4"/>
      <c r="L1440" s="4">
        <v>283</v>
      </c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>
        <f t="shared" si="89"/>
        <v>2920.3499999999767</v>
      </c>
      <c r="AA1440" s="12"/>
      <c r="AB1440" s="17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>
        <f t="shared" si="90"/>
        <v>1478</v>
      </c>
      <c r="AS1440" s="32"/>
      <c r="AT1440" s="33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>
        <f t="shared" si="91"/>
        <v>0</v>
      </c>
      <c r="BL1440" s="7"/>
      <c r="BM1440" s="2"/>
    </row>
    <row r="1441" spans="2:65" x14ac:dyDescent="0.25">
      <c r="B1441" s="14" t="s">
        <v>241</v>
      </c>
      <c r="C1441" s="14" t="s">
        <v>290</v>
      </c>
      <c r="D1441" s="2"/>
      <c r="E1441" s="2"/>
      <c r="F1441" s="2"/>
      <c r="G1441" s="2"/>
      <c r="H1441" s="4">
        <f t="shared" si="88"/>
        <v>0</v>
      </c>
      <c r="I1441" s="16">
        <v>0</v>
      </c>
      <c r="J1441" s="12">
        <v>0</v>
      </c>
      <c r="K1441" s="4">
        <v>17</v>
      </c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>
        <f t="shared" si="89"/>
        <v>2903.3499999999767</v>
      </c>
      <c r="AA1441" s="12"/>
      <c r="AB1441" s="17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>
        <f t="shared" si="90"/>
        <v>1478</v>
      </c>
      <c r="AS1441" s="32"/>
      <c r="AT1441" s="33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>
        <f t="shared" si="91"/>
        <v>0</v>
      </c>
      <c r="BL1441" s="7"/>
      <c r="BM1441" s="2"/>
    </row>
    <row r="1442" spans="2:65" x14ac:dyDescent="0.25">
      <c r="B1442" s="14" t="s">
        <v>242</v>
      </c>
      <c r="C1442" s="14" t="s">
        <v>351</v>
      </c>
      <c r="D1442" s="2"/>
      <c r="E1442" s="2"/>
      <c r="F1442" s="2"/>
      <c r="G1442" s="2"/>
      <c r="H1442" s="4">
        <f t="shared" si="88"/>
        <v>0</v>
      </c>
      <c r="I1442" s="16"/>
      <c r="J1442" s="12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>
        <f t="shared" si="89"/>
        <v>2903.3499999999767</v>
      </c>
      <c r="AA1442" s="12">
        <v>0</v>
      </c>
      <c r="AB1442" s="17"/>
      <c r="AC1442" s="4"/>
      <c r="AD1442" s="4"/>
      <c r="AE1442" s="4">
        <v>3122</v>
      </c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>
        <f t="shared" si="90"/>
        <v>4600</v>
      </c>
      <c r="AS1442" s="32"/>
      <c r="AT1442" s="33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>
        <f t="shared" si="91"/>
        <v>0</v>
      </c>
      <c r="BL1442" s="7"/>
      <c r="BM1442" s="2"/>
    </row>
    <row r="1443" spans="2:65" x14ac:dyDescent="0.25">
      <c r="B1443" s="14" t="s">
        <v>243</v>
      </c>
      <c r="C1443" s="14" t="s">
        <v>351</v>
      </c>
      <c r="D1443" s="2"/>
      <c r="E1443" s="2"/>
      <c r="F1443" s="2"/>
      <c r="G1443" s="2"/>
      <c r="H1443" s="4">
        <f t="shared" si="88"/>
        <v>0</v>
      </c>
      <c r="I1443" s="16"/>
      <c r="J1443" s="12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>
        <f t="shared" si="89"/>
        <v>2903.3499999999767</v>
      </c>
      <c r="AA1443" s="12">
        <v>0</v>
      </c>
      <c r="AB1443" s="17"/>
      <c r="AC1443" s="4"/>
      <c r="AD1443" s="4"/>
      <c r="AE1443" s="4">
        <v>5231</v>
      </c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>
        <f t="shared" si="90"/>
        <v>9831</v>
      </c>
      <c r="AS1443" s="32"/>
      <c r="AT1443" s="33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>
        <f t="shared" si="91"/>
        <v>0</v>
      </c>
      <c r="BL1443" s="7"/>
      <c r="BM1443" s="2"/>
    </row>
    <row r="1444" spans="2:65" x14ac:dyDescent="0.25">
      <c r="B1444" s="14" t="s">
        <v>244</v>
      </c>
      <c r="C1444" s="14" t="s">
        <v>351</v>
      </c>
      <c r="D1444" s="2"/>
      <c r="E1444" s="2"/>
      <c r="F1444" s="2"/>
      <c r="G1444" s="2"/>
      <c r="H1444" s="4">
        <f t="shared" si="88"/>
        <v>0</v>
      </c>
      <c r="I1444" s="16"/>
      <c r="J1444" s="12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>
        <f t="shared" si="89"/>
        <v>2903.3499999999767</v>
      </c>
      <c r="AA1444" s="12">
        <v>0</v>
      </c>
      <c r="AB1444" s="17"/>
      <c r="AC1444" s="4"/>
      <c r="AD1444" s="4"/>
      <c r="AE1444" s="4">
        <v>3960</v>
      </c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>
        <f t="shared" si="90"/>
        <v>13791</v>
      </c>
      <c r="AS1444" s="32"/>
      <c r="AT1444" s="33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>
        <f t="shared" si="91"/>
        <v>0</v>
      </c>
      <c r="BL1444" s="7"/>
      <c r="BM1444" s="2"/>
    </row>
    <row r="1445" spans="2:65" x14ac:dyDescent="0.25">
      <c r="B1445" s="14" t="s">
        <v>244</v>
      </c>
      <c r="C1445" s="14" t="s">
        <v>351</v>
      </c>
      <c r="D1445" s="2"/>
      <c r="E1445" s="2"/>
      <c r="F1445" s="2"/>
      <c r="G1445" s="2"/>
      <c r="H1445" s="4">
        <f t="shared" si="88"/>
        <v>0</v>
      </c>
      <c r="I1445" s="16">
        <v>0</v>
      </c>
      <c r="J1445" s="12"/>
      <c r="K1445" s="4"/>
      <c r="L1445" s="4"/>
      <c r="M1445" s="4">
        <v>10125</v>
      </c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>
        <f t="shared" si="89"/>
        <v>13028.349999999977</v>
      </c>
      <c r="AA1445" s="12"/>
      <c r="AB1445" s="17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>
        <f t="shared" si="90"/>
        <v>13791</v>
      </c>
      <c r="AS1445" s="32"/>
      <c r="AT1445" s="33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>
        <f t="shared" si="91"/>
        <v>0</v>
      </c>
      <c r="BL1445" s="7"/>
      <c r="BM1445" s="2"/>
    </row>
    <row r="1446" spans="2:65" x14ac:dyDescent="0.25">
      <c r="B1446" s="14" t="s">
        <v>244</v>
      </c>
      <c r="C1446" s="14" t="s">
        <v>351</v>
      </c>
      <c r="D1446" s="2"/>
      <c r="E1446" s="2"/>
      <c r="F1446" s="2"/>
      <c r="G1446" s="2"/>
      <c r="H1446" s="4">
        <f t="shared" si="88"/>
        <v>0</v>
      </c>
      <c r="I1446" s="16">
        <v>0</v>
      </c>
      <c r="J1446" s="12"/>
      <c r="K1446" s="4"/>
      <c r="L1446" s="4"/>
      <c r="M1446" s="4">
        <v>8100</v>
      </c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>
        <f t="shared" si="89"/>
        <v>21128.349999999977</v>
      </c>
      <c r="AA1446" s="12"/>
      <c r="AB1446" s="17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>
        <f t="shared" si="90"/>
        <v>13791</v>
      </c>
      <c r="AS1446" s="32"/>
      <c r="AT1446" s="33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>
        <f t="shared" si="91"/>
        <v>0</v>
      </c>
      <c r="BL1446" s="7"/>
      <c r="BM1446" s="2"/>
    </row>
    <row r="1447" spans="2:65" x14ac:dyDescent="0.25">
      <c r="B1447" s="14" t="s">
        <v>244</v>
      </c>
      <c r="C1447" s="14" t="s">
        <v>351</v>
      </c>
      <c r="D1447" s="2"/>
      <c r="E1447" s="2"/>
      <c r="F1447" s="2"/>
      <c r="G1447" s="2"/>
      <c r="H1447" s="4">
        <f t="shared" si="88"/>
        <v>0</v>
      </c>
      <c r="I1447" s="16">
        <v>0</v>
      </c>
      <c r="J1447" s="12"/>
      <c r="K1447" s="4"/>
      <c r="L1447" s="4"/>
      <c r="M1447" s="4">
        <v>9085</v>
      </c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>
        <f t="shared" si="89"/>
        <v>30213.349999999977</v>
      </c>
      <c r="AA1447" s="12"/>
      <c r="AB1447" s="17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>
        <f t="shared" si="90"/>
        <v>13791</v>
      </c>
      <c r="AS1447" s="32"/>
      <c r="AT1447" s="33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>
        <f t="shared" si="91"/>
        <v>0</v>
      </c>
      <c r="BL1447" s="7"/>
      <c r="BM1447" s="2"/>
    </row>
    <row r="1448" spans="2:65" x14ac:dyDescent="0.25">
      <c r="B1448" s="14" t="s">
        <v>244</v>
      </c>
      <c r="C1448" s="14" t="s">
        <v>351</v>
      </c>
      <c r="D1448" s="2"/>
      <c r="E1448" s="2"/>
      <c r="F1448" s="2"/>
      <c r="G1448" s="2"/>
      <c r="H1448" s="4">
        <f t="shared" si="88"/>
        <v>0</v>
      </c>
      <c r="I1448" s="16">
        <v>0</v>
      </c>
      <c r="J1448" s="12"/>
      <c r="K1448" s="4"/>
      <c r="L1448" s="4"/>
      <c r="M1448" s="4">
        <v>669</v>
      </c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>
        <f t="shared" si="89"/>
        <v>30882.349999999977</v>
      </c>
      <c r="AA1448" s="12"/>
      <c r="AB1448" s="17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>
        <f t="shared" si="90"/>
        <v>13791</v>
      </c>
      <c r="AS1448" s="32"/>
      <c r="AT1448" s="33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>
        <f t="shared" si="91"/>
        <v>0</v>
      </c>
      <c r="BL1448" s="7"/>
      <c r="BM1448" s="2"/>
    </row>
    <row r="1449" spans="2:65" x14ac:dyDescent="0.25">
      <c r="B1449" s="14" t="s">
        <v>245</v>
      </c>
      <c r="C1449" s="14" t="s">
        <v>1962</v>
      </c>
      <c r="D1449" s="2"/>
      <c r="E1449" s="2"/>
      <c r="F1449" s="2"/>
      <c r="G1449" s="2"/>
      <c r="H1449" s="4">
        <f t="shared" si="88"/>
        <v>0</v>
      </c>
      <c r="I1449" s="16"/>
      <c r="J1449" s="12">
        <v>0</v>
      </c>
      <c r="K1449" s="4"/>
      <c r="L1449" s="4"/>
      <c r="M1449" s="4"/>
      <c r="N1449" s="4"/>
      <c r="O1449" s="4"/>
      <c r="P1449" s="4"/>
      <c r="Q1449" s="4"/>
      <c r="R1449" s="4">
        <v>-29000</v>
      </c>
      <c r="S1449" s="4"/>
      <c r="T1449" s="4"/>
      <c r="U1449" s="4"/>
      <c r="V1449" s="4"/>
      <c r="W1449" s="4"/>
      <c r="X1449" s="4"/>
      <c r="Y1449" s="4"/>
      <c r="Z1449" s="4">
        <f t="shared" si="89"/>
        <v>1882.3499999999767</v>
      </c>
      <c r="AA1449" s="12">
        <v>0</v>
      </c>
      <c r="AB1449" s="17"/>
      <c r="AC1449" s="4"/>
      <c r="AD1449" s="4"/>
      <c r="AE1449" s="4"/>
      <c r="AF1449" s="4"/>
      <c r="AG1449" s="4"/>
      <c r="AH1449" s="4"/>
      <c r="AI1449" s="4"/>
      <c r="AJ1449" s="4">
        <v>29000</v>
      </c>
      <c r="AK1449" s="4"/>
      <c r="AL1449" s="4"/>
      <c r="AM1449" s="4"/>
      <c r="AN1449" s="4"/>
      <c r="AO1449" s="4"/>
      <c r="AP1449" s="4"/>
      <c r="AQ1449" s="4"/>
      <c r="AR1449" s="4">
        <f t="shared" si="90"/>
        <v>42791</v>
      </c>
      <c r="AS1449" s="32"/>
      <c r="AT1449" s="33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>
        <f t="shared" si="91"/>
        <v>0</v>
      </c>
      <c r="BL1449" s="7"/>
      <c r="BM1449" s="2"/>
    </row>
    <row r="1450" spans="2:65" x14ac:dyDescent="0.25">
      <c r="B1450" s="14" t="s">
        <v>246</v>
      </c>
      <c r="C1450" s="14" t="s">
        <v>489</v>
      </c>
      <c r="D1450" s="2"/>
      <c r="E1450" s="2"/>
      <c r="F1450" s="2"/>
      <c r="G1450" s="2"/>
      <c r="H1450" s="4">
        <f t="shared" si="88"/>
        <v>0</v>
      </c>
      <c r="I1450" s="16"/>
      <c r="J1450" s="12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>
        <f t="shared" si="89"/>
        <v>1882.3499999999767</v>
      </c>
      <c r="AA1450" s="12"/>
      <c r="AB1450" s="17">
        <v>20000</v>
      </c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>
        <f t="shared" si="90"/>
        <v>22791</v>
      </c>
      <c r="AS1450" s="32"/>
      <c r="AT1450" s="33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>
        <f t="shared" si="91"/>
        <v>0</v>
      </c>
      <c r="BL1450" s="7">
        <v>20000</v>
      </c>
      <c r="BM1450" s="2">
        <v>20000</v>
      </c>
    </row>
    <row r="1451" spans="2:65" x14ac:dyDescent="0.25">
      <c r="B1451" s="14" t="s">
        <v>246</v>
      </c>
      <c r="C1451" s="14" t="s">
        <v>485</v>
      </c>
      <c r="D1451" s="2"/>
      <c r="E1451" s="2"/>
      <c r="F1451" s="2"/>
      <c r="G1451" s="2"/>
      <c r="H1451" s="4">
        <f t="shared" si="88"/>
        <v>0</v>
      </c>
      <c r="I1451" s="16"/>
      <c r="J1451" s="12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>
        <f t="shared" si="89"/>
        <v>1882.3499999999767</v>
      </c>
      <c r="AA1451" s="12"/>
      <c r="AB1451" s="17">
        <v>20000</v>
      </c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>
        <f t="shared" si="90"/>
        <v>2791</v>
      </c>
      <c r="AS1451" s="32"/>
      <c r="AT1451" s="33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>
        <f t="shared" si="91"/>
        <v>0</v>
      </c>
      <c r="BL1451" s="7">
        <v>20000</v>
      </c>
      <c r="BM1451" s="2">
        <v>20000</v>
      </c>
    </row>
    <row r="1452" spans="2:65" x14ac:dyDescent="0.25">
      <c r="B1452" s="14" t="s">
        <v>248</v>
      </c>
      <c r="C1452" s="14" t="s">
        <v>232</v>
      </c>
      <c r="D1452" s="2"/>
      <c r="E1452" s="2"/>
      <c r="F1452" s="2"/>
      <c r="G1452" s="2"/>
      <c r="H1452" s="4">
        <f t="shared" si="88"/>
        <v>0</v>
      </c>
      <c r="I1452" s="16"/>
      <c r="J1452" s="12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>
        <f t="shared" si="89"/>
        <v>1882.3499999999767</v>
      </c>
      <c r="AA1452" s="12">
        <v>0</v>
      </c>
      <c r="AB1452" s="17"/>
      <c r="AC1452" s="4"/>
      <c r="AD1452" s="4">
        <v>173</v>
      </c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>
        <f t="shared" si="90"/>
        <v>2964</v>
      </c>
      <c r="AS1452" s="32"/>
      <c r="AT1452" s="33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>
        <f t="shared" si="91"/>
        <v>0</v>
      </c>
      <c r="BL1452" s="7"/>
      <c r="BM1452" s="2"/>
    </row>
    <row r="1453" spans="2:65" x14ac:dyDescent="0.25">
      <c r="B1453" s="14" t="s">
        <v>249</v>
      </c>
      <c r="C1453" s="14" t="s">
        <v>351</v>
      </c>
      <c r="D1453" s="2"/>
      <c r="E1453" s="2"/>
      <c r="F1453" s="2"/>
      <c r="G1453" s="2"/>
      <c r="H1453" s="4">
        <f t="shared" si="88"/>
        <v>0</v>
      </c>
      <c r="I1453" s="16">
        <v>0</v>
      </c>
      <c r="J1453" s="12"/>
      <c r="K1453" s="4"/>
      <c r="L1453" s="4"/>
      <c r="M1453" s="4">
        <v>670</v>
      </c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>
        <f t="shared" si="89"/>
        <v>2552.3499999999767</v>
      </c>
      <c r="AA1453" s="12"/>
      <c r="AB1453" s="17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>
        <f t="shared" si="90"/>
        <v>2964</v>
      </c>
      <c r="AS1453" s="32"/>
      <c r="AT1453" s="33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>
        <f t="shared" si="91"/>
        <v>0</v>
      </c>
      <c r="BL1453" s="7"/>
      <c r="BM1453" s="2"/>
    </row>
    <row r="1454" spans="2:65" x14ac:dyDescent="0.25">
      <c r="B1454" s="14" t="s">
        <v>250</v>
      </c>
      <c r="C1454" s="14" t="s">
        <v>351</v>
      </c>
      <c r="D1454" s="2"/>
      <c r="E1454" s="2"/>
      <c r="F1454" s="2"/>
      <c r="G1454" s="2"/>
      <c r="H1454" s="4">
        <f t="shared" si="88"/>
        <v>0</v>
      </c>
      <c r="I1454" s="16"/>
      <c r="J1454" s="12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>
        <f t="shared" si="89"/>
        <v>2552.3499999999767</v>
      </c>
      <c r="AA1454" s="12">
        <v>0</v>
      </c>
      <c r="AB1454" s="17"/>
      <c r="AC1454" s="4"/>
      <c r="AD1454" s="4"/>
      <c r="AE1454" s="4">
        <v>12487</v>
      </c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>
        <f t="shared" si="90"/>
        <v>15451</v>
      </c>
      <c r="AS1454" s="32"/>
      <c r="AT1454" s="33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>
        <f t="shared" si="91"/>
        <v>0</v>
      </c>
      <c r="BL1454" s="7"/>
      <c r="BM1454" s="2"/>
    </row>
    <row r="1455" spans="2:65" x14ac:dyDescent="0.25">
      <c r="B1455" s="14" t="s">
        <v>251</v>
      </c>
      <c r="C1455" s="14" t="s">
        <v>351</v>
      </c>
      <c r="D1455" s="2"/>
      <c r="E1455" s="2"/>
      <c r="F1455" s="2"/>
      <c r="G1455" s="2"/>
      <c r="H1455" s="4">
        <f t="shared" si="88"/>
        <v>0</v>
      </c>
      <c r="I1455" s="16">
        <v>0</v>
      </c>
      <c r="J1455" s="12"/>
      <c r="K1455" s="4"/>
      <c r="L1455" s="4"/>
      <c r="M1455" s="4">
        <v>669</v>
      </c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>
        <f t="shared" si="89"/>
        <v>3221.3499999999767</v>
      </c>
      <c r="AA1455" s="12"/>
      <c r="AB1455" s="17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>
        <f t="shared" si="90"/>
        <v>15451</v>
      </c>
      <c r="AS1455" s="32"/>
      <c r="AT1455" s="33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>
        <f t="shared" si="91"/>
        <v>0</v>
      </c>
      <c r="BL1455" s="7"/>
      <c r="BM1455" s="2"/>
    </row>
    <row r="1456" spans="2:65" x14ac:dyDescent="0.25">
      <c r="B1456" s="14" t="s">
        <v>252</v>
      </c>
      <c r="C1456" s="14" t="s">
        <v>232</v>
      </c>
      <c r="D1456" s="2"/>
      <c r="E1456" s="2"/>
      <c r="F1456" s="2"/>
      <c r="G1456" s="2"/>
      <c r="H1456" s="4">
        <f t="shared" si="88"/>
        <v>0</v>
      </c>
      <c r="I1456" s="16">
        <v>0</v>
      </c>
      <c r="J1456" s="12"/>
      <c r="K1456" s="4"/>
      <c r="L1456" s="4">
        <v>34</v>
      </c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>
        <f t="shared" si="89"/>
        <v>3255.3499999999767</v>
      </c>
      <c r="AA1456" s="12"/>
      <c r="AB1456" s="17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>
        <f t="shared" si="90"/>
        <v>15451</v>
      </c>
      <c r="AS1456" s="32"/>
      <c r="AT1456" s="33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>
        <f t="shared" si="91"/>
        <v>0</v>
      </c>
      <c r="BL1456" s="7"/>
      <c r="BM1456" s="2"/>
    </row>
    <row r="1457" spans="2:65" x14ac:dyDescent="0.25">
      <c r="B1457" s="14" t="s">
        <v>253</v>
      </c>
      <c r="C1457" s="14" t="s">
        <v>202</v>
      </c>
      <c r="D1457" s="2"/>
      <c r="E1457" s="2"/>
      <c r="F1457" s="2"/>
      <c r="G1457" s="2"/>
      <c r="H1457" s="4">
        <f t="shared" si="88"/>
        <v>0</v>
      </c>
      <c r="I1457" s="16"/>
      <c r="J1457" s="12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>
        <f t="shared" si="89"/>
        <v>3255.3499999999767</v>
      </c>
      <c r="AA1457" s="12">
        <v>0</v>
      </c>
      <c r="AB1457" s="17"/>
      <c r="AC1457" s="4"/>
      <c r="AD1457" s="4"/>
      <c r="AE1457" s="4"/>
      <c r="AF1457" s="4"/>
      <c r="AG1457" s="4"/>
      <c r="AH1457" s="4"/>
      <c r="AI1457" s="4"/>
      <c r="AJ1457" s="4"/>
      <c r="AK1457" s="4">
        <v>13300</v>
      </c>
      <c r="AL1457" s="4"/>
      <c r="AM1457" s="4"/>
      <c r="AN1457" s="4"/>
      <c r="AO1457" s="4"/>
      <c r="AP1457" s="4"/>
      <c r="AQ1457" s="4"/>
      <c r="AR1457" s="4">
        <f t="shared" si="90"/>
        <v>28751</v>
      </c>
      <c r="AS1457" s="32"/>
      <c r="AT1457" s="33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>
        <f t="shared" si="91"/>
        <v>0</v>
      </c>
      <c r="BL1457" s="7"/>
      <c r="BM1457" s="2"/>
    </row>
    <row r="1458" spans="2:65" x14ac:dyDescent="0.25">
      <c r="B1458" s="14" t="s">
        <v>254</v>
      </c>
      <c r="C1458" s="14" t="s">
        <v>255</v>
      </c>
      <c r="D1458" s="2"/>
      <c r="E1458" s="2"/>
      <c r="F1458" s="2"/>
      <c r="G1458" s="2"/>
      <c r="H1458" s="4">
        <f t="shared" si="88"/>
        <v>0</v>
      </c>
      <c r="I1458" s="16"/>
      <c r="J1458" s="12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>
        <f t="shared" si="89"/>
        <v>3255.3499999999767</v>
      </c>
      <c r="AA1458" s="12">
        <v>25000</v>
      </c>
      <c r="AB1458" s="17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>
        <f t="shared" si="90"/>
        <v>53751</v>
      </c>
      <c r="AS1458" s="32"/>
      <c r="AT1458" s="33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>
        <f t="shared" si="91"/>
        <v>0</v>
      </c>
      <c r="BL1458" s="7"/>
      <c r="BM1458" s="2"/>
    </row>
    <row r="1459" spans="2:65" x14ac:dyDescent="0.25">
      <c r="B1459" s="14" t="s">
        <v>256</v>
      </c>
      <c r="C1459" s="14" t="s">
        <v>485</v>
      </c>
      <c r="D1459" s="2"/>
      <c r="E1459" s="2"/>
      <c r="F1459" s="2"/>
      <c r="G1459" s="2"/>
      <c r="H1459" s="4">
        <f t="shared" si="88"/>
        <v>0</v>
      </c>
      <c r="I1459" s="16"/>
      <c r="J1459" s="12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>
        <f t="shared" si="89"/>
        <v>3255.3499999999767</v>
      </c>
      <c r="AA1459" s="12"/>
      <c r="AB1459" s="17">
        <v>20000</v>
      </c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>
        <f t="shared" si="90"/>
        <v>33751</v>
      </c>
      <c r="AS1459" s="32"/>
      <c r="AT1459" s="33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>
        <f t="shared" si="91"/>
        <v>0</v>
      </c>
      <c r="BL1459" s="7">
        <v>20000</v>
      </c>
      <c r="BM1459" s="2">
        <v>20000</v>
      </c>
    </row>
    <row r="1460" spans="2:65" x14ac:dyDescent="0.25">
      <c r="B1460" s="14" t="s">
        <v>258</v>
      </c>
      <c r="C1460" s="14" t="s">
        <v>489</v>
      </c>
      <c r="D1460" s="2"/>
      <c r="E1460" s="2"/>
      <c r="F1460" s="2"/>
      <c r="G1460" s="2"/>
      <c r="H1460" s="4">
        <f t="shared" si="88"/>
        <v>0</v>
      </c>
      <c r="I1460" s="16"/>
      <c r="J1460" s="12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>
        <f t="shared" si="89"/>
        <v>3255.3499999999767</v>
      </c>
      <c r="AA1460" s="12"/>
      <c r="AB1460" s="17">
        <v>20000</v>
      </c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>
        <f t="shared" si="90"/>
        <v>13751</v>
      </c>
      <c r="AS1460" s="32"/>
      <c r="AT1460" s="33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>
        <f t="shared" si="91"/>
        <v>0</v>
      </c>
      <c r="BL1460" s="7">
        <v>20000</v>
      </c>
      <c r="BM1460" s="2">
        <v>20000</v>
      </c>
    </row>
    <row r="1461" spans="2:65" x14ac:dyDescent="0.25">
      <c r="B1461" s="14" t="s">
        <v>260</v>
      </c>
      <c r="C1461" s="14" t="s">
        <v>290</v>
      </c>
      <c r="D1461" s="2"/>
      <c r="E1461" s="2"/>
      <c r="F1461" s="2"/>
      <c r="G1461" s="2"/>
      <c r="H1461" s="4">
        <f t="shared" si="88"/>
        <v>0</v>
      </c>
      <c r="I1461" s="16"/>
      <c r="J1461" s="12">
        <v>0</v>
      </c>
      <c r="K1461" s="4">
        <v>17</v>
      </c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>
        <f t="shared" si="89"/>
        <v>3238.3499999999767</v>
      </c>
      <c r="AA1461" s="12"/>
      <c r="AB1461" s="17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>
        <f t="shared" si="90"/>
        <v>13751</v>
      </c>
      <c r="AS1461" s="32"/>
      <c r="AT1461" s="33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>
        <f t="shared" si="91"/>
        <v>0</v>
      </c>
      <c r="BL1461" s="7"/>
      <c r="BM1461" s="2"/>
    </row>
    <row r="1462" spans="2:65" x14ac:dyDescent="0.25">
      <c r="B1462" s="14" t="s">
        <v>260</v>
      </c>
      <c r="C1462" s="14" t="s">
        <v>351</v>
      </c>
      <c r="D1462" s="2"/>
      <c r="E1462" s="2"/>
      <c r="F1462" s="2"/>
      <c r="G1462" s="2"/>
      <c r="H1462" s="4">
        <f t="shared" si="88"/>
        <v>0</v>
      </c>
      <c r="I1462" s="16"/>
      <c r="J1462" s="12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>
        <f t="shared" si="89"/>
        <v>3238.3499999999767</v>
      </c>
      <c r="AA1462" s="12">
        <v>0</v>
      </c>
      <c r="AB1462" s="17"/>
      <c r="AC1462" s="4"/>
      <c r="AD1462" s="4"/>
      <c r="AE1462" s="4">
        <v>2447</v>
      </c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>
        <f t="shared" si="90"/>
        <v>16198</v>
      </c>
      <c r="AS1462" s="32"/>
      <c r="AT1462" s="33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>
        <f t="shared" si="91"/>
        <v>0</v>
      </c>
      <c r="BL1462" s="7"/>
      <c r="BM1462" s="2"/>
    </row>
    <row r="1463" spans="2:65" x14ac:dyDescent="0.25">
      <c r="B1463" s="14" t="s">
        <v>261</v>
      </c>
      <c r="C1463" s="14" t="s">
        <v>232</v>
      </c>
      <c r="D1463" s="2"/>
      <c r="E1463" s="2"/>
      <c r="F1463" s="2"/>
      <c r="G1463" s="2"/>
      <c r="H1463" s="4">
        <f t="shared" si="88"/>
        <v>0</v>
      </c>
      <c r="I1463" s="16"/>
      <c r="J1463" s="12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>
        <f t="shared" si="89"/>
        <v>3238.3499999999767</v>
      </c>
      <c r="AA1463" s="12">
        <v>0</v>
      </c>
      <c r="AB1463" s="17"/>
      <c r="AC1463" s="4"/>
      <c r="AD1463" s="4">
        <v>86</v>
      </c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>
        <f t="shared" si="90"/>
        <v>16284</v>
      </c>
      <c r="AS1463" s="32"/>
      <c r="AT1463" s="33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>
        <f t="shared" si="91"/>
        <v>0</v>
      </c>
      <c r="BL1463" s="7"/>
      <c r="BM1463" s="2"/>
    </row>
    <row r="1464" spans="2:65" x14ac:dyDescent="0.25">
      <c r="B1464" s="14" t="s">
        <v>262</v>
      </c>
      <c r="C1464" s="14" t="s">
        <v>351</v>
      </c>
      <c r="D1464" s="2"/>
      <c r="E1464" s="2"/>
      <c r="F1464" s="2"/>
      <c r="G1464" s="2"/>
      <c r="H1464" s="4">
        <f t="shared" si="88"/>
        <v>0</v>
      </c>
      <c r="I1464" s="16"/>
      <c r="J1464" s="12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>
        <f t="shared" si="89"/>
        <v>3238.3499999999767</v>
      </c>
      <c r="AA1464" s="12">
        <v>0</v>
      </c>
      <c r="AB1464" s="17"/>
      <c r="AC1464" s="4"/>
      <c r="AD1464" s="4"/>
      <c r="AE1464" s="4">
        <v>5231</v>
      </c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>
        <f t="shared" si="90"/>
        <v>21515</v>
      </c>
      <c r="AS1464" s="32"/>
      <c r="AT1464" s="33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>
        <f t="shared" si="91"/>
        <v>0</v>
      </c>
      <c r="BL1464" s="7"/>
      <c r="BM1464" s="2"/>
    </row>
    <row r="1465" spans="2:65" x14ac:dyDescent="0.25">
      <c r="B1465" s="14" t="s">
        <v>263</v>
      </c>
      <c r="C1465" s="14" t="s">
        <v>351</v>
      </c>
      <c r="D1465" s="2"/>
      <c r="E1465" s="2"/>
      <c r="F1465" s="2"/>
      <c r="G1465" s="2"/>
      <c r="H1465" s="4">
        <f t="shared" si="88"/>
        <v>0</v>
      </c>
      <c r="I1465" s="16"/>
      <c r="J1465" s="12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>
        <f t="shared" si="89"/>
        <v>3238.3499999999767</v>
      </c>
      <c r="AA1465" s="12">
        <v>0</v>
      </c>
      <c r="AB1465" s="17"/>
      <c r="AC1465" s="4"/>
      <c r="AD1465" s="4"/>
      <c r="AE1465" s="4">
        <v>3960</v>
      </c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  <c r="AQ1465" s="4"/>
      <c r="AR1465" s="4">
        <f t="shared" si="90"/>
        <v>25475</v>
      </c>
      <c r="AS1465" s="32"/>
      <c r="AT1465" s="33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>
        <f t="shared" si="91"/>
        <v>0</v>
      </c>
      <c r="BL1465" s="7"/>
      <c r="BM1465" s="2"/>
    </row>
    <row r="1466" spans="2:65" x14ac:dyDescent="0.25">
      <c r="B1466" s="14" t="s">
        <v>263</v>
      </c>
      <c r="C1466" s="14" t="s">
        <v>351</v>
      </c>
      <c r="D1466" s="2"/>
      <c r="E1466" s="2"/>
      <c r="F1466" s="2"/>
      <c r="G1466" s="2"/>
      <c r="H1466" s="4">
        <f t="shared" si="88"/>
        <v>0</v>
      </c>
      <c r="I1466" s="16">
        <v>0</v>
      </c>
      <c r="J1466" s="12"/>
      <c r="K1466" s="4"/>
      <c r="L1466" s="4"/>
      <c r="M1466" s="4">
        <v>10125</v>
      </c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>
        <f t="shared" si="89"/>
        <v>13363.349999999977</v>
      </c>
      <c r="AA1466" s="12"/>
      <c r="AB1466" s="17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>
        <f t="shared" si="90"/>
        <v>25475</v>
      </c>
      <c r="AS1466" s="32"/>
      <c r="AT1466" s="33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>
        <f t="shared" si="91"/>
        <v>0</v>
      </c>
      <c r="BL1466" s="7"/>
      <c r="BM1466" s="2"/>
    </row>
    <row r="1467" spans="2:65" x14ac:dyDescent="0.25">
      <c r="B1467" s="14" t="s">
        <v>263</v>
      </c>
      <c r="C1467" s="14" t="s">
        <v>351</v>
      </c>
      <c r="D1467" s="2"/>
      <c r="E1467" s="2"/>
      <c r="F1467" s="2"/>
      <c r="G1467" s="2"/>
      <c r="H1467" s="4">
        <f t="shared" si="88"/>
        <v>0</v>
      </c>
      <c r="I1467" s="16">
        <v>0</v>
      </c>
      <c r="J1467" s="12"/>
      <c r="K1467" s="4"/>
      <c r="L1467" s="4"/>
      <c r="M1467" s="4">
        <v>8100</v>
      </c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>
        <f t="shared" si="89"/>
        <v>21463.349999999977</v>
      </c>
      <c r="AA1467" s="12"/>
      <c r="AB1467" s="17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>
        <f t="shared" si="90"/>
        <v>25475</v>
      </c>
      <c r="AS1467" s="32"/>
      <c r="AT1467" s="33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>
        <f t="shared" si="91"/>
        <v>0</v>
      </c>
      <c r="BL1467" s="7"/>
      <c r="BM1467" s="2"/>
    </row>
    <row r="1468" spans="2:65" x14ac:dyDescent="0.25">
      <c r="B1468" s="14" t="s">
        <v>263</v>
      </c>
      <c r="C1468" s="14" t="s">
        <v>351</v>
      </c>
      <c r="D1468" s="2"/>
      <c r="E1468" s="2"/>
      <c r="F1468" s="2"/>
      <c r="G1468" s="2"/>
      <c r="H1468" s="4">
        <f t="shared" si="88"/>
        <v>0</v>
      </c>
      <c r="I1468" s="16">
        <v>0</v>
      </c>
      <c r="J1468" s="12"/>
      <c r="K1468" s="4"/>
      <c r="L1468" s="4"/>
      <c r="M1468" s="4">
        <v>9085</v>
      </c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>
        <f t="shared" si="89"/>
        <v>30548.349999999977</v>
      </c>
      <c r="AA1468" s="12"/>
      <c r="AB1468" s="17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>
        <f t="shared" si="90"/>
        <v>25475</v>
      </c>
      <c r="AS1468" s="32"/>
      <c r="AT1468" s="33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>
        <f t="shared" si="91"/>
        <v>0</v>
      </c>
      <c r="BL1468" s="7"/>
      <c r="BM1468" s="2"/>
    </row>
    <row r="1469" spans="2:65" x14ac:dyDescent="0.25">
      <c r="B1469" s="14" t="s">
        <v>263</v>
      </c>
      <c r="C1469" s="14" t="s">
        <v>351</v>
      </c>
      <c r="D1469" s="2"/>
      <c r="E1469" s="2"/>
      <c r="F1469" s="2"/>
      <c r="G1469" s="2"/>
      <c r="H1469" s="4">
        <f t="shared" si="88"/>
        <v>0</v>
      </c>
      <c r="I1469" s="16">
        <v>0</v>
      </c>
      <c r="J1469" s="12"/>
      <c r="K1469" s="4"/>
      <c r="L1469" s="4"/>
      <c r="M1469" s="4">
        <v>669</v>
      </c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>
        <f t="shared" si="89"/>
        <v>31217.349999999977</v>
      </c>
      <c r="AA1469" s="12"/>
      <c r="AB1469" s="17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>
        <f t="shared" si="90"/>
        <v>25475</v>
      </c>
      <c r="AS1469" s="32"/>
      <c r="AT1469" s="33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>
        <f t="shared" si="91"/>
        <v>0</v>
      </c>
      <c r="BL1469" s="7"/>
      <c r="BM1469" s="2"/>
    </row>
    <row r="1470" spans="2:65" x14ac:dyDescent="0.25">
      <c r="B1470" s="14" t="s">
        <v>264</v>
      </c>
      <c r="C1470" s="14" t="s">
        <v>255</v>
      </c>
      <c r="D1470" s="2"/>
      <c r="E1470" s="2"/>
      <c r="F1470" s="2"/>
      <c r="G1470" s="2"/>
      <c r="H1470" s="4">
        <f t="shared" si="88"/>
        <v>0</v>
      </c>
      <c r="I1470" s="16"/>
      <c r="J1470" s="12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>
        <f t="shared" si="89"/>
        <v>31217.349999999977</v>
      </c>
      <c r="AA1470" s="12">
        <v>20000</v>
      </c>
      <c r="AB1470" s="17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>
        <f t="shared" si="90"/>
        <v>45475</v>
      </c>
      <c r="AS1470" s="32"/>
      <c r="AT1470" s="33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>
        <f t="shared" si="91"/>
        <v>0</v>
      </c>
      <c r="BL1470" s="7"/>
      <c r="BM1470" s="2"/>
    </row>
    <row r="1471" spans="2:65" x14ac:dyDescent="0.25">
      <c r="B1471" s="14" t="s">
        <v>265</v>
      </c>
      <c r="C1471" s="14" t="s">
        <v>209</v>
      </c>
      <c r="D1471" s="2"/>
      <c r="E1471" s="2"/>
      <c r="F1471" s="2"/>
      <c r="G1471" s="2"/>
      <c r="H1471" s="4">
        <f t="shared" si="88"/>
        <v>0</v>
      </c>
      <c r="I1471" s="16"/>
      <c r="J1471" s="12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>
        <f t="shared" si="89"/>
        <v>31217.349999999977</v>
      </c>
      <c r="AA1471" s="12">
        <v>25000</v>
      </c>
      <c r="AB1471" s="17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>
        <f t="shared" si="90"/>
        <v>70475</v>
      </c>
      <c r="AS1471" s="32"/>
      <c r="AT1471" s="33"/>
      <c r="AU1471" s="4"/>
      <c r="AV1471" s="4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>
        <f t="shared" si="91"/>
        <v>0</v>
      </c>
      <c r="BL1471" s="7"/>
      <c r="BM1471" s="2"/>
    </row>
    <row r="1472" spans="2:65" x14ac:dyDescent="0.25">
      <c r="B1472" s="14" t="s">
        <v>266</v>
      </c>
      <c r="C1472" s="14" t="s">
        <v>308</v>
      </c>
      <c r="D1472" s="2"/>
      <c r="E1472" s="2"/>
      <c r="F1472" s="2"/>
      <c r="G1472" s="2"/>
      <c r="H1472" s="4">
        <f t="shared" si="88"/>
        <v>0</v>
      </c>
      <c r="I1472" s="16"/>
      <c r="J1472" s="12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>
        <f t="shared" si="89"/>
        <v>31217.349999999977</v>
      </c>
      <c r="AA1472" s="12"/>
      <c r="AB1472" s="17">
        <v>20000</v>
      </c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>
        <f t="shared" si="90"/>
        <v>50475</v>
      </c>
      <c r="AS1472" s="32"/>
      <c r="AT1472" s="33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>
        <f t="shared" si="91"/>
        <v>0</v>
      </c>
      <c r="BL1472" s="7">
        <v>20000</v>
      </c>
      <c r="BM1472" s="2">
        <v>20000</v>
      </c>
    </row>
    <row r="1473" spans="2:65" x14ac:dyDescent="0.25">
      <c r="B1473" s="14" t="s">
        <v>268</v>
      </c>
      <c r="C1473" s="14" t="s">
        <v>351</v>
      </c>
      <c r="D1473" s="2"/>
      <c r="E1473" s="2"/>
      <c r="F1473" s="2"/>
      <c r="G1473" s="2"/>
      <c r="H1473" s="4">
        <f t="shared" si="88"/>
        <v>0</v>
      </c>
      <c r="I1473" s="16">
        <v>0</v>
      </c>
      <c r="J1473" s="12"/>
      <c r="K1473" s="4"/>
      <c r="L1473" s="4"/>
      <c r="M1473" s="4">
        <v>670</v>
      </c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>
        <f t="shared" si="89"/>
        <v>31887.349999999977</v>
      </c>
      <c r="AA1473" s="12"/>
      <c r="AB1473" s="17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>
        <f t="shared" si="90"/>
        <v>50475</v>
      </c>
      <c r="AS1473" s="32"/>
      <c r="AT1473" s="33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>
        <f t="shared" si="91"/>
        <v>0</v>
      </c>
      <c r="BL1473" s="7"/>
      <c r="BM1473" s="2"/>
    </row>
    <row r="1474" spans="2:65" x14ac:dyDescent="0.25">
      <c r="B1474" s="14" t="s">
        <v>269</v>
      </c>
      <c r="C1474" s="14" t="s">
        <v>351</v>
      </c>
      <c r="D1474" s="2"/>
      <c r="E1474" s="2"/>
      <c r="F1474" s="2"/>
      <c r="G1474" s="2"/>
      <c r="H1474" s="4">
        <f t="shared" si="88"/>
        <v>0</v>
      </c>
      <c r="I1474" s="16"/>
      <c r="J1474" s="12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>
        <f t="shared" si="89"/>
        <v>31887.349999999977</v>
      </c>
      <c r="AA1474" s="12">
        <v>0</v>
      </c>
      <c r="AB1474" s="17"/>
      <c r="AC1474" s="4"/>
      <c r="AD1474" s="4"/>
      <c r="AE1474" s="4">
        <v>12487</v>
      </c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>
        <f t="shared" si="90"/>
        <v>62962</v>
      </c>
      <c r="AS1474" s="32"/>
      <c r="AT1474" s="33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>
        <f t="shared" si="91"/>
        <v>0</v>
      </c>
      <c r="BL1474" s="7"/>
      <c r="BM1474" s="2"/>
    </row>
    <row r="1475" spans="2:65" x14ac:dyDescent="0.25">
      <c r="B1475" s="14" t="s">
        <v>270</v>
      </c>
      <c r="C1475" s="14" t="s">
        <v>1961</v>
      </c>
      <c r="D1475" s="2"/>
      <c r="E1475" s="2"/>
      <c r="F1475" s="2"/>
      <c r="G1475" s="2"/>
      <c r="H1475" s="4">
        <f t="shared" si="88"/>
        <v>0</v>
      </c>
      <c r="I1475" s="16"/>
      <c r="J1475" s="12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>
        <f t="shared" si="89"/>
        <v>31887.349999999977</v>
      </c>
      <c r="AA1475" s="12"/>
      <c r="AB1475" s="17">
        <v>5000</v>
      </c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>
        <f t="shared" si="90"/>
        <v>57962</v>
      </c>
      <c r="AS1475" s="32"/>
      <c r="AT1475" s="33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>
        <f t="shared" si="91"/>
        <v>0</v>
      </c>
      <c r="BL1475" s="7"/>
      <c r="BM1475" s="2"/>
    </row>
    <row r="1476" spans="2:65" x14ac:dyDescent="0.25">
      <c r="B1476" s="14" t="s">
        <v>271</v>
      </c>
      <c r="C1476" s="14" t="s">
        <v>351</v>
      </c>
      <c r="D1476" s="2"/>
      <c r="E1476" s="2"/>
      <c r="F1476" s="2"/>
      <c r="G1476" s="2"/>
      <c r="H1476" s="4">
        <f t="shared" ref="H1476:H1539" si="92">H1475+D1476+E1476-G1476-F1476</f>
        <v>0</v>
      </c>
      <c r="I1476" s="16">
        <v>0</v>
      </c>
      <c r="J1476" s="12"/>
      <c r="K1476" s="4"/>
      <c r="L1476" s="4"/>
      <c r="M1476" s="4">
        <v>669</v>
      </c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>
        <f t="shared" ref="Z1476:Z1539" si="93">Z1475+(I1476+L1476+M1476+N1476+O1476+R1476+S1476+T1476+U1476+V1476)-(J1476+K1476+P1476+Q1476+W1476+X1476+Y1476)</f>
        <v>32556.349999999977</v>
      </c>
      <c r="AA1476" s="12"/>
      <c r="AB1476" s="17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>
        <f t="shared" ref="AR1476:AR1539" si="94">AR1475+(AA1476+AD1476+AE1476+AF1476+AG1476+AJ1476+AK1476+AL1476+AM1476+AN1476)-(AB1476+AC1476+AH1476+AI1476+AO1476+AP1476+AQ1476)</f>
        <v>57962</v>
      </c>
      <c r="AS1476" s="32"/>
      <c r="AT1476" s="33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>
        <f t="shared" ref="BJ1476:BJ1539" si="95">BJ1475+(AS1476+AV1476+AW1476+AX1476+AY1476+BB1476+BC1476+BD1476+BE1476+BF1476)-(AT1476+AU1476+AZ1476+BA1476+BG1476+BH1476+BI1476)</f>
        <v>0</v>
      </c>
      <c r="BL1476" s="7"/>
      <c r="BM1476" s="2"/>
    </row>
    <row r="1477" spans="2:65" x14ac:dyDescent="0.25">
      <c r="B1477" s="14" t="s">
        <v>272</v>
      </c>
      <c r="C1477" s="14" t="s">
        <v>1960</v>
      </c>
      <c r="D1477" s="2"/>
      <c r="E1477" s="2"/>
      <c r="F1477" s="2"/>
      <c r="G1477" s="2"/>
      <c r="H1477" s="4">
        <f t="shared" si="92"/>
        <v>0</v>
      </c>
      <c r="I1477" s="16"/>
      <c r="J1477" s="12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>
        <f t="shared" si="93"/>
        <v>32556.349999999977</v>
      </c>
      <c r="AA1477" s="12"/>
      <c r="AB1477" s="17">
        <v>25000</v>
      </c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>
        <f t="shared" si="94"/>
        <v>32962</v>
      </c>
      <c r="AS1477" s="32"/>
      <c r="AT1477" s="33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>
        <f t="shared" si="95"/>
        <v>0</v>
      </c>
      <c r="BL1477" s="7">
        <v>25000</v>
      </c>
      <c r="BM1477" s="2"/>
    </row>
    <row r="1478" spans="2:65" x14ac:dyDescent="0.25">
      <c r="B1478" s="14" t="s">
        <v>273</v>
      </c>
      <c r="C1478" s="14" t="s">
        <v>303</v>
      </c>
      <c r="D1478" s="2"/>
      <c r="E1478" s="2"/>
      <c r="F1478" s="2"/>
      <c r="G1478" s="2"/>
      <c r="H1478" s="4">
        <f t="shared" si="92"/>
        <v>0</v>
      </c>
      <c r="I1478" s="16"/>
      <c r="J1478" s="12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>
        <f t="shared" si="93"/>
        <v>32556.349999999977</v>
      </c>
      <c r="AA1478" s="12"/>
      <c r="AB1478" s="17">
        <v>30000</v>
      </c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>
        <f t="shared" si="94"/>
        <v>2962</v>
      </c>
      <c r="AS1478" s="32"/>
      <c r="AT1478" s="33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>
        <f t="shared" si="95"/>
        <v>0</v>
      </c>
      <c r="BL1478" s="7"/>
      <c r="BM1478" s="2"/>
    </row>
    <row r="1479" spans="2:65" x14ac:dyDescent="0.25">
      <c r="B1479" s="14" t="s">
        <v>275</v>
      </c>
      <c r="C1479" s="14" t="s">
        <v>351</v>
      </c>
      <c r="D1479" s="2"/>
      <c r="E1479" s="2"/>
      <c r="F1479" s="2"/>
      <c r="G1479" s="2"/>
      <c r="H1479" s="4">
        <f t="shared" si="92"/>
        <v>0</v>
      </c>
      <c r="I1479" s="16">
        <v>0</v>
      </c>
      <c r="J1479" s="12">
        <v>0</v>
      </c>
      <c r="K1479" s="4"/>
      <c r="L1479" s="4"/>
      <c r="M1479" s="4">
        <v>218</v>
      </c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>
        <f t="shared" si="93"/>
        <v>32774.349999999977</v>
      </c>
      <c r="AA1479" s="2"/>
      <c r="AB1479" s="2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>
        <f t="shared" si="94"/>
        <v>2962</v>
      </c>
      <c r="AS1479" s="32"/>
      <c r="AT1479" s="33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>
        <f t="shared" si="95"/>
        <v>0</v>
      </c>
      <c r="BL1479" s="7"/>
      <c r="BM1479" s="2"/>
    </row>
    <row r="1480" spans="2:65" x14ac:dyDescent="0.25">
      <c r="B1480" s="14" t="s">
        <v>276</v>
      </c>
      <c r="C1480" s="14" t="s">
        <v>290</v>
      </c>
      <c r="D1480" s="2"/>
      <c r="E1480" s="2"/>
      <c r="F1480" s="2"/>
      <c r="G1480" s="2"/>
      <c r="H1480" s="4">
        <f t="shared" si="92"/>
        <v>0</v>
      </c>
      <c r="I1480" s="16">
        <v>0</v>
      </c>
      <c r="J1480" s="12">
        <v>0</v>
      </c>
      <c r="K1480" s="4">
        <v>17</v>
      </c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>
        <f t="shared" si="93"/>
        <v>32757.349999999977</v>
      </c>
      <c r="AA1480" s="2"/>
      <c r="AB1480" s="2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>
        <f t="shared" si="94"/>
        <v>2962</v>
      </c>
      <c r="AS1480" s="32"/>
      <c r="AT1480" s="33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>
        <f t="shared" si="95"/>
        <v>0</v>
      </c>
      <c r="BL1480" s="7"/>
      <c r="BM1480" s="2"/>
    </row>
    <row r="1481" spans="2:65" x14ac:dyDescent="0.25">
      <c r="B1481" s="14" t="s">
        <v>277</v>
      </c>
      <c r="C1481" s="14" t="s">
        <v>351</v>
      </c>
      <c r="D1481" s="2"/>
      <c r="E1481" s="2"/>
      <c r="F1481" s="2"/>
      <c r="G1481" s="2"/>
      <c r="H1481" s="4">
        <f t="shared" si="92"/>
        <v>0</v>
      </c>
      <c r="I1481" s="16">
        <v>0</v>
      </c>
      <c r="J1481" s="12"/>
      <c r="K1481" s="4"/>
      <c r="L1481" s="4"/>
      <c r="M1481" s="4">
        <v>4189</v>
      </c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>
        <f t="shared" si="93"/>
        <v>36946.349999999977</v>
      </c>
      <c r="AA1481" s="12">
        <v>0</v>
      </c>
      <c r="AB1481" s="17"/>
      <c r="AC1481" s="4"/>
      <c r="AD1481" s="4"/>
      <c r="AE1481" s="4">
        <v>2575</v>
      </c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>
        <f t="shared" si="94"/>
        <v>5537</v>
      </c>
      <c r="AS1481" s="32"/>
      <c r="AT1481" s="33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>
        <f t="shared" si="95"/>
        <v>0</v>
      </c>
      <c r="BL1481" s="7"/>
      <c r="BM1481" s="2"/>
    </row>
    <row r="1482" spans="2:65" x14ac:dyDescent="0.25">
      <c r="B1482" s="14" t="s">
        <v>277</v>
      </c>
      <c r="C1482" s="14" t="s">
        <v>108</v>
      </c>
      <c r="D1482" s="2"/>
      <c r="E1482" s="2"/>
      <c r="F1482" s="2"/>
      <c r="G1482" s="2"/>
      <c r="H1482" s="4">
        <f t="shared" si="92"/>
        <v>0</v>
      </c>
      <c r="I1482" s="16">
        <v>0</v>
      </c>
      <c r="J1482" s="12">
        <v>0</v>
      </c>
      <c r="K1482" s="4"/>
      <c r="L1482" s="4"/>
      <c r="M1482" s="4"/>
      <c r="N1482" s="4"/>
      <c r="O1482" s="4"/>
      <c r="P1482" s="4"/>
      <c r="Q1482" s="4"/>
      <c r="R1482" s="4"/>
      <c r="S1482" s="4"/>
      <c r="T1482" s="4">
        <v>35000</v>
      </c>
      <c r="U1482" s="4"/>
      <c r="V1482" s="4"/>
      <c r="W1482" s="4">
        <v>39189</v>
      </c>
      <c r="X1482" s="4"/>
      <c r="Y1482" s="4"/>
      <c r="Z1482" s="4">
        <f t="shared" si="93"/>
        <v>32757.349999999977</v>
      </c>
      <c r="AA1482" s="12">
        <v>0</v>
      </c>
      <c r="AB1482" s="17">
        <v>0</v>
      </c>
      <c r="AC1482" s="4"/>
      <c r="AD1482" s="4"/>
      <c r="AE1482" s="4"/>
      <c r="AF1482" s="4"/>
      <c r="AG1482" s="4"/>
      <c r="AH1482" s="4"/>
      <c r="AI1482" s="4"/>
      <c r="AJ1482" s="4"/>
      <c r="AK1482" s="4"/>
      <c r="AL1482" s="4">
        <v>50000</v>
      </c>
      <c r="AM1482" s="4"/>
      <c r="AN1482" s="4"/>
      <c r="AO1482" s="4">
        <v>52575</v>
      </c>
      <c r="AP1482" s="4"/>
      <c r="AQ1482" s="4"/>
      <c r="AR1482" s="4">
        <f t="shared" si="94"/>
        <v>2962</v>
      </c>
      <c r="AS1482" s="32"/>
      <c r="AT1482" s="33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>
        <f t="shared" si="95"/>
        <v>0</v>
      </c>
      <c r="BL1482" s="7"/>
      <c r="BM1482" s="2"/>
    </row>
    <row r="1483" spans="2:65" x14ac:dyDescent="0.25">
      <c r="B1483" s="14" t="s">
        <v>277</v>
      </c>
      <c r="C1483" s="14" t="s">
        <v>351</v>
      </c>
      <c r="D1483" s="2"/>
      <c r="E1483" s="2"/>
      <c r="F1483" s="2"/>
      <c r="G1483" s="2"/>
      <c r="H1483" s="4">
        <f t="shared" si="92"/>
        <v>0</v>
      </c>
      <c r="I1483" s="16"/>
      <c r="J1483" s="12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>
        <f t="shared" si="93"/>
        <v>32757.349999999977</v>
      </c>
      <c r="AA1483" s="12">
        <v>0</v>
      </c>
      <c r="AB1483" s="17"/>
      <c r="AC1483" s="4"/>
      <c r="AD1483" s="4"/>
      <c r="AE1483" s="4">
        <v>2500</v>
      </c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>
        <f t="shared" si="94"/>
        <v>5462</v>
      </c>
      <c r="AS1483" s="32"/>
      <c r="AT1483" s="33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>
        <f t="shared" si="95"/>
        <v>0</v>
      </c>
      <c r="BL1483" s="7"/>
      <c r="BM1483" s="2"/>
    </row>
    <row r="1484" spans="2:65" x14ac:dyDescent="0.25">
      <c r="B1484" s="14" t="s">
        <v>277</v>
      </c>
      <c r="C1484" s="14" t="s">
        <v>108</v>
      </c>
      <c r="D1484" s="2"/>
      <c r="E1484" s="2"/>
      <c r="F1484" s="2"/>
      <c r="G1484" s="2"/>
      <c r="H1484" s="4">
        <f t="shared" si="92"/>
        <v>0</v>
      </c>
      <c r="I1484" s="16"/>
      <c r="J1484" s="12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>
        <f t="shared" si="93"/>
        <v>32757.349999999977</v>
      </c>
      <c r="AA1484" s="12">
        <v>0</v>
      </c>
      <c r="AB1484" s="17">
        <v>0</v>
      </c>
      <c r="AC1484" s="4"/>
      <c r="AD1484" s="4"/>
      <c r="AE1484" s="4"/>
      <c r="AF1484" s="4"/>
      <c r="AG1484" s="4"/>
      <c r="AH1484" s="4"/>
      <c r="AI1484" s="4"/>
      <c r="AJ1484" s="4"/>
      <c r="AK1484" s="4"/>
      <c r="AL1484" s="4">
        <v>50000</v>
      </c>
      <c r="AM1484" s="4"/>
      <c r="AN1484" s="4"/>
      <c r="AO1484" s="4">
        <v>52500</v>
      </c>
      <c r="AP1484" s="4"/>
      <c r="AQ1484" s="4"/>
      <c r="AR1484" s="4">
        <f t="shared" si="94"/>
        <v>2962</v>
      </c>
      <c r="AS1484" s="32"/>
      <c r="AT1484" s="33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>
        <f t="shared" si="95"/>
        <v>0</v>
      </c>
      <c r="BL1484" s="7"/>
      <c r="BM1484" s="2"/>
    </row>
    <row r="1485" spans="2:65" x14ac:dyDescent="0.25">
      <c r="B1485" s="14" t="s">
        <v>277</v>
      </c>
      <c r="C1485" s="14" t="s">
        <v>351</v>
      </c>
      <c r="D1485" s="2"/>
      <c r="E1485" s="2"/>
      <c r="F1485" s="2"/>
      <c r="G1485" s="2"/>
      <c r="H1485" s="4">
        <f t="shared" si="92"/>
        <v>0</v>
      </c>
      <c r="I1485" s="16"/>
      <c r="J1485" s="12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>
        <f t="shared" si="93"/>
        <v>32757.349999999977</v>
      </c>
      <c r="AA1485" s="12">
        <v>0</v>
      </c>
      <c r="AB1485" s="17"/>
      <c r="AC1485" s="4"/>
      <c r="AD1485" s="4"/>
      <c r="AE1485" s="4">
        <v>3863</v>
      </c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>
        <f t="shared" si="94"/>
        <v>6825</v>
      </c>
      <c r="AS1485" s="32"/>
      <c r="AT1485" s="33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>
        <f t="shared" si="95"/>
        <v>0</v>
      </c>
      <c r="BL1485" s="7"/>
      <c r="BM1485" s="2"/>
    </row>
    <row r="1486" spans="2:65" x14ac:dyDescent="0.25">
      <c r="B1486" s="14" t="s">
        <v>277</v>
      </c>
      <c r="C1486" s="14" t="s">
        <v>108</v>
      </c>
      <c r="D1486" s="2"/>
      <c r="E1486" s="2"/>
      <c r="F1486" s="2"/>
      <c r="G1486" s="2"/>
      <c r="H1486" s="4">
        <f t="shared" si="92"/>
        <v>0</v>
      </c>
      <c r="I1486" s="16"/>
      <c r="J1486" s="12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>
        <f t="shared" si="93"/>
        <v>32757.349999999977</v>
      </c>
      <c r="AA1486" s="12">
        <v>0</v>
      </c>
      <c r="AB1486" s="17">
        <v>0</v>
      </c>
      <c r="AC1486" s="4"/>
      <c r="AD1486" s="4"/>
      <c r="AE1486" s="4"/>
      <c r="AF1486" s="4"/>
      <c r="AG1486" s="4"/>
      <c r="AH1486" s="4"/>
      <c r="AI1486" s="4"/>
      <c r="AJ1486" s="4"/>
      <c r="AK1486" s="4"/>
      <c r="AL1486" s="4">
        <v>75000</v>
      </c>
      <c r="AM1486" s="4"/>
      <c r="AN1486" s="4"/>
      <c r="AO1486" s="4">
        <v>78863</v>
      </c>
      <c r="AP1486" s="4"/>
      <c r="AQ1486" s="4"/>
      <c r="AR1486" s="4">
        <f t="shared" si="94"/>
        <v>2962</v>
      </c>
      <c r="AS1486" s="32"/>
      <c r="AT1486" s="33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>
        <f t="shared" si="95"/>
        <v>0</v>
      </c>
      <c r="BL1486" s="7"/>
      <c r="BM1486" s="2"/>
    </row>
    <row r="1487" spans="2:65" x14ac:dyDescent="0.25">
      <c r="B1487" s="14" t="s">
        <v>277</v>
      </c>
      <c r="C1487" s="14" t="s">
        <v>351</v>
      </c>
      <c r="D1487" s="2"/>
      <c r="E1487" s="2"/>
      <c r="F1487" s="2"/>
      <c r="G1487" s="2"/>
      <c r="H1487" s="4">
        <f t="shared" si="92"/>
        <v>0</v>
      </c>
      <c r="I1487" s="16"/>
      <c r="J1487" s="12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>
        <f t="shared" si="93"/>
        <v>32757.349999999977</v>
      </c>
      <c r="AA1487" s="12">
        <v>0</v>
      </c>
      <c r="AB1487" s="17"/>
      <c r="AC1487" s="4"/>
      <c r="AD1487" s="4"/>
      <c r="AE1487" s="4">
        <v>2500</v>
      </c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>
        <f t="shared" si="94"/>
        <v>5462</v>
      </c>
      <c r="AS1487" s="32"/>
      <c r="AT1487" s="33"/>
      <c r="AU1487" s="4"/>
      <c r="AV1487" s="4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/>
      <c r="BG1487" s="4"/>
      <c r="BH1487" s="4"/>
      <c r="BI1487" s="4"/>
      <c r="BJ1487" s="4">
        <f t="shared" si="95"/>
        <v>0</v>
      </c>
      <c r="BL1487" s="7"/>
      <c r="BM1487" s="2"/>
    </row>
    <row r="1488" spans="2:65" x14ac:dyDescent="0.25">
      <c r="B1488" s="14" t="s">
        <v>277</v>
      </c>
      <c r="C1488" s="14" t="s">
        <v>108</v>
      </c>
      <c r="D1488" s="2"/>
      <c r="E1488" s="2"/>
      <c r="F1488" s="2"/>
      <c r="G1488" s="2"/>
      <c r="H1488" s="4">
        <f t="shared" si="92"/>
        <v>0</v>
      </c>
      <c r="I1488" s="16"/>
      <c r="J1488" s="12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>
        <f t="shared" si="93"/>
        <v>32757.349999999977</v>
      </c>
      <c r="AA1488" s="12">
        <v>0</v>
      </c>
      <c r="AB1488" s="17">
        <v>0</v>
      </c>
      <c r="AC1488" s="4"/>
      <c r="AD1488" s="4"/>
      <c r="AE1488" s="4"/>
      <c r="AF1488" s="4"/>
      <c r="AG1488" s="4"/>
      <c r="AH1488" s="4"/>
      <c r="AI1488" s="4"/>
      <c r="AJ1488" s="4"/>
      <c r="AK1488" s="4"/>
      <c r="AL1488" s="4">
        <v>50000</v>
      </c>
      <c r="AM1488" s="4"/>
      <c r="AN1488" s="4"/>
      <c r="AO1488" s="4">
        <v>52500</v>
      </c>
      <c r="AP1488" s="4"/>
      <c r="AQ1488" s="4"/>
      <c r="AR1488" s="4">
        <f t="shared" si="94"/>
        <v>2962</v>
      </c>
      <c r="AS1488" s="32"/>
      <c r="AT1488" s="33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>
        <f t="shared" si="95"/>
        <v>0</v>
      </c>
      <c r="BL1488" s="7"/>
      <c r="BM1488" s="2"/>
    </row>
    <row r="1489" spans="2:65" x14ac:dyDescent="0.25">
      <c r="B1489" s="14" t="s">
        <v>277</v>
      </c>
      <c r="C1489" s="14" t="s">
        <v>351</v>
      </c>
      <c r="D1489" s="2"/>
      <c r="E1489" s="2"/>
      <c r="F1489" s="2"/>
      <c r="G1489" s="2"/>
      <c r="H1489" s="4">
        <f t="shared" si="92"/>
        <v>0</v>
      </c>
      <c r="I1489" s="16"/>
      <c r="J1489" s="12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>
        <f t="shared" si="93"/>
        <v>32757.349999999977</v>
      </c>
      <c r="AA1489" s="12">
        <v>0</v>
      </c>
      <c r="AB1489" s="17"/>
      <c r="AC1489" s="4"/>
      <c r="AD1489" s="4"/>
      <c r="AE1489" s="4">
        <v>13221</v>
      </c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>
        <f t="shared" si="94"/>
        <v>16183</v>
      </c>
      <c r="AS1489" s="32"/>
      <c r="AT1489" s="33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>
        <f t="shared" si="95"/>
        <v>0</v>
      </c>
      <c r="BL1489" s="7"/>
      <c r="BM1489" s="2"/>
    </row>
    <row r="1490" spans="2:65" x14ac:dyDescent="0.25">
      <c r="B1490" s="14" t="s">
        <v>277</v>
      </c>
      <c r="C1490" s="14" t="s">
        <v>108</v>
      </c>
      <c r="D1490" s="2"/>
      <c r="E1490" s="2"/>
      <c r="F1490" s="2"/>
      <c r="G1490" s="2"/>
      <c r="H1490" s="4">
        <f t="shared" si="92"/>
        <v>0</v>
      </c>
      <c r="I1490" s="16"/>
      <c r="J1490" s="12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>
        <f t="shared" si="93"/>
        <v>32757.349999999977</v>
      </c>
      <c r="AA1490" s="12">
        <v>0</v>
      </c>
      <c r="AB1490" s="17">
        <v>0</v>
      </c>
      <c r="AC1490" s="4"/>
      <c r="AD1490" s="4"/>
      <c r="AE1490" s="4"/>
      <c r="AF1490" s="4"/>
      <c r="AG1490" s="4"/>
      <c r="AH1490" s="4"/>
      <c r="AI1490" s="4"/>
      <c r="AJ1490" s="4"/>
      <c r="AK1490" s="4"/>
      <c r="AL1490" s="4">
        <v>50000</v>
      </c>
      <c r="AM1490" s="4"/>
      <c r="AN1490" s="4"/>
      <c r="AO1490" s="4">
        <v>63221</v>
      </c>
      <c r="AP1490" s="4"/>
      <c r="AQ1490" s="4"/>
      <c r="AR1490" s="4">
        <f t="shared" si="94"/>
        <v>2962</v>
      </c>
      <c r="AS1490" s="32"/>
      <c r="AT1490" s="33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>
        <f t="shared" si="95"/>
        <v>0</v>
      </c>
      <c r="BL1490" s="7"/>
      <c r="BM1490" s="2"/>
    </row>
    <row r="1491" spans="2:65" x14ac:dyDescent="0.25">
      <c r="B1491" s="14" t="s">
        <v>277</v>
      </c>
      <c r="C1491" s="14" t="s">
        <v>351</v>
      </c>
      <c r="D1491" s="2"/>
      <c r="E1491" s="2"/>
      <c r="F1491" s="2"/>
      <c r="G1491" s="2"/>
      <c r="H1491" s="4">
        <f t="shared" si="92"/>
        <v>0</v>
      </c>
      <c r="I1491" s="16"/>
      <c r="J1491" s="12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>
        <f t="shared" si="93"/>
        <v>32757.349999999977</v>
      </c>
      <c r="AA1491" s="16">
        <v>0</v>
      </c>
      <c r="AB1491" s="12"/>
      <c r="AC1491" s="4"/>
      <c r="AD1491" s="4"/>
      <c r="AE1491" s="4">
        <v>2447</v>
      </c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>
        <f t="shared" si="94"/>
        <v>5409</v>
      </c>
      <c r="AS1491" s="32"/>
      <c r="AT1491" s="33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>
        <f t="shared" si="95"/>
        <v>0</v>
      </c>
      <c r="BL1491" s="7"/>
      <c r="BM1491" s="2"/>
    </row>
    <row r="1492" spans="2:65" x14ac:dyDescent="0.25">
      <c r="B1492" s="14" t="s">
        <v>277</v>
      </c>
      <c r="C1492" s="14" t="s">
        <v>108</v>
      </c>
      <c r="D1492" s="2"/>
      <c r="E1492" s="2"/>
      <c r="F1492" s="2"/>
      <c r="G1492" s="2"/>
      <c r="H1492" s="4">
        <f t="shared" si="92"/>
        <v>0</v>
      </c>
      <c r="I1492" s="16"/>
      <c r="J1492" s="12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>
        <f t="shared" si="93"/>
        <v>32757.349999999977</v>
      </c>
      <c r="AA1492" s="16">
        <v>0</v>
      </c>
      <c r="AB1492" s="12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>
        <v>30000</v>
      </c>
      <c r="AM1492" s="4"/>
      <c r="AN1492" s="4"/>
      <c r="AO1492" s="4"/>
      <c r="AP1492" s="4"/>
      <c r="AQ1492" s="4"/>
      <c r="AR1492" s="4">
        <f t="shared" si="94"/>
        <v>35409</v>
      </c>
      <c r="AS1492" s="32"/>
      <c r="AT1492" s="33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>
        <f t="shared" si="95"/>
        <v>0</v>
      </c>
      <c r="BL1492" s="7"/>
      <c r="BM1492" s="2"/>
    </row>
    <row r="1493" spans="2:65" x14ac:dyDescent="0.25">
      <c r="B1493" s="14" t="s">
        <v>277</v>
      </c>
      <c r="C1493" s="14" t="s">
        <v>351</v>
      </c>
      <c r="D1493" s="2"/>
      <c r="E1493" s="2"/>
      <c r="F1493" s="2"/>
      <c r="G1493" s="2"/>
      <c r="H1493" s="4">
        <f t="shared" si="92"/>
        <v>0</v>
      </c>
      <c r="I1493" s="11"/>
      <c r="J1493" s="11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>
        <f t="shared" si="93"/>
        <v>32757.349999999977</v>
      </c>
      <c r="AA1493" s="16"/>
      <c r="AB1493" s="12">
        <v>0</v>
      </c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>
        <f t="shared" si="94"/>
        <v>35409</v>
      </c>
      <c r="AS1493" s="32"/>
      <c r="AT1493" s="33"/>
      <c r="AU1493" s="4"/>
      <c r="AV1493" s="4"/>
      <c r="AW1493" s="4"/>
      <c r="AX1493" s="4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/>
      <c r="BJ1493" s="4">
        <f t="shared" si="95"/>
        <v>0</v>
      </c>
      <c r="BL1493" s="7"/>
      <c r="BM1493" s="2"/>
    </row>
    <row r="1494" spans="2:65" x14ac:dyDescent="0.25">
      <c r="B1494" s="14" t="s">
        <v>279</v>
      </c>
      <c r="C1494" s="14" t="s">
        <v>150</v>
      </c>
      <c r="D1494" s="2"/>
      <c r="E1494" s="2"/>
      <c r="F1494" s="2"/>
      <c r="G1494" s="2"/>
      <c r="H1494" s="4">
        <f t="shared" si="92"/>
        <v>0</v>
      </c>
      <c r="I1494" s="11"/>
      <c r="J1494" s="12">
        <v>0</v>
      </c>
      <c r="K1494" s="4"/>
      <c r="L1494" s="4"/>
      <c r="M1494" s="4"/>
      <c r="N1494" s="4"/>
      <c r="O1494" s="4"/>
      <c r="P1494" s="4"/>
      <c r="Q1494" s="4"/>
      <c r="R1494" s="4">
        <v>-30000</v>
      </c>
      <c r="S1494" s="4"/>
      <c r="T1494" s="4"/>
      <c r="U1494" s="4"/>
      <c r="V1494" s="4"/>
      <c r="W1494" s="4"/>
      <c r="X1494" s="4"/>
      <c r="Y1494" s="4"/>
      <c r="Z1494" s="4">
        <f t="shared" si="93"/>
        <v>2757.3499999999767</v>
      </c>
      <c r="AA1494" s="16"/>
      <c r="AB1494" s="12">
        <v>0</v>
      </c>
      <c r="AC1494" s="4"/>
      <c r="AD1494" s="4"/>
      <c r="AE1494" s="4"/>
      <c r="AF1494" s="4"/>
      <c r="AG1494" s="4"/>
      <c r="AH1494" s="4"/>
      <c r="AI1494" s="4"/>
      <c r="AJ1494" s="4">
        <v>30000</v>
      </c>
      <c r="AK1494" s="4"/>
      <c r="AL1494" s="4"/>
      <c r="AM1494" s="4"/>
      <c r="AN1494" s="4"/>
      <c r="AO1494" s="4">
        <v>30000</v>
      </c>
      <c r="AP1494" s="4"/>
      <c r="AQ1494" s="4"/>
      <c r="AR1494" s="4">
        <f t="shared" si="94"/>
        <v>35409</v>
      </c>
      <c r="AS1494" s="32"/>
      <c r="AT1494" s="33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>
        <f t="shared" si="95"/>
        <v>0</v>
      </c>
      <c r="BL1494" s="7"/>
      <c r="BM1494" s="2"/>
    </row>
    <row r="1495" spans="2:65" x14ac:dyDescent="0.25">
      <c r="B1495" s="14" t="s">
        <v>280</v>
      </c>
      <c r="C1495" s="14" t="s">
        <v>489</v>
      </c>
      <c r="D1495" s="2"/>
      <c r="E1495" s="2"/>
      <c r="F1495" s="2"/>
      <c r="G1495" s="2"/>
      <c r="H1495" s="4">
        <f t="shared" si="92"/>
        <v>0</v>
      </c>
      <c r="I1495" s="11"/>
      <c r="J1495" s="11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>
        <f t="shared" si="93"/>
        <v>2757.3499999999767</v>
      </c>
      <c r="AA1495" s="16"/>
      <c r="AB1495" s="12">
        <v>10000</v>
      </c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>
        <f t="shared" si="94"/>
        <v>25409</v>
      </c>
      <c r="AS1495" s="32"/>
      <c r="AT1495" s="33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>
        <f t="shared" si="95"/>
        <v>0</v>
      </c>
      <c r="BL1495" s="7">
        <v>10000</v>
      </c>
      <c r="BM1495" s="2">
        <v>10000</v>
      </c>
    </row>
    <row r="1496" spans="2:65" x14ac:dyDescent="0.25">
      <c r="B1496" s="14" t="s">
        <v>280</v>
      </c>
      <c r="C1496" s="14" t="s">
        <v>489</v>
      </c>
      <c r="D1496" s="2"/>
      <c r="E1496" s="2"/>
      <c r="F1496" s="2"/>
      <c r="G1496" s="2"/>
      <c r="H1496" s="4">
        <f t="shared" si="92"/>
        <v>0</v>
      </c>
      <c r="I1496" s="11"/>
      <c r="J1496" s="11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>
        <f t="shared" si="93"/>
        <v>2757.3499999999767</v>
      </c>
      <c r="AA1496" s="16">
        <v>0</v>
      </c>
      <c r="AB1496" s="12">
        <v>10000</v>
      </c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>
        <f t="shared" si="94"/>
        <v>15409</v>
      </c>
      <c r="AS1496" s="32"/>
      <c r="AT1496" s="33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>
        <f t="shared" si="95"/>
        <v>0</v>
      </c>
      <c r="BL1496" s="7">
        <v>10000</v>
      </c>
      <c r="BM1496" s="2">
        <v>10000</v>
      </c>
    </row>
    <row r="1497" spans="2:65" x14ac:dyDescent="0.25">
      <c r="B1497" s="14" t="s">
        <v>280</v>
      </c>
      <c r="C1497" s="14" t="s">
        <v>489</v>
      </c>
      <c r="D1497" s="2"/>
      <c r="E1497" s="2"/>
      <c r="F1497" s="2"/>
      <c r="G1497" s="2"/>
      <c r="H1497" s="4">
        <f t="shared" si="92"/>
        <v>0</v>
      </c>
      <c r="I1497" s="11"/>
      <c r="J1497" s="11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>
        <f t="shared" si="93"/>
        <v>2757.3499999999767</v>
      </c>
      <c r="AA1497" s="16">
        <v>0</v>
      </c>
      <c r="AB1497" s="12">
        <v>10000</v>
      </c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>
        <f t="shared" si="94"/>
        <v>5409</v>
      </c>
      <c r="AS1497" s="32"/>
      <c r="AT1497" s="33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>
        <f t="shared" si="95"/>
        <v>0</v>
      </c>
      <c r="BL1497" s="7">
        <v>10000</v>
      </c>
      <c r="BM1497" s="2">
        <v>10000</v>
      </c>
    </row>
    <row r="1498" spans="2:65" x14ac:dyDescent="0.25">
      <c r="B1498" s="14" t="s">
        <v>284</v>
      </c>
      <c r="C1498" s="14" t="s">
        <v>232</v>
      </c>
      <c r="D1498" s="2"/>
      <c r="E1498" s="2"/>
      <c r="F1498" s="2"/>
      <c r="G1498" s="2"/>
      <c r="H1498" s="4">
        <f t="shared" si="92"/>
        <v>0</v>
      </c>
      <c r="I1498" s="11"/>
      <c r="J1498" s="11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>
        <f t="shared" si="93"/>
        <v>2757.3499999999767</v>
      </c>
      <c r="AA1498" s="16">
        <v>0</v>
      </c>
      <c r="AB1498" s="12">
        <v>0</v>
      </c>
      <c r="AC1498" s="4"/>
      <c r="AD1498" s="4">
        <v>413</v>
      </c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>
        <f t="shared" si="94"/>
        <v>5822</v>
      </c>
      <c r="AS1498" s="32"/>
      <c r="AT1498" s="33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>
        <f t="shared" si="95"/>
        <v>0</v>
      </c>
      <c r="BL1498" s="7"/>
      <c r="BM1498" s="2"/>
    </row>
    <row r="1499" spans="2:65" x14ac:dyDescent="0.25">
      <c r="B1499" s="14" t="s">
        <v>285</v>
      </c>
      <c r="C1499" s="14" t="s">
        <v>351</v>
      </c>
      <c r="D1499" s="2"/>
      <c r="E1499" s="2"/>
      <c r="F1499" s="2"/>
      <c r="G1499" s="2"/>
      <c r="H1499" s="4">
        <f t="shared" si="92"/>
        <v>0</v>
      </c>
      <c r="I1499" s="11"/>
      <c r="J1499" s="11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>
        <f t="shared" si="93"/>
        <v>2757.3499999999767</v>
      </c>
      <c r="AA1499" s="16">
        <v>0</v>
      </c>
      <c r="AB1499" s="12">
        <v>0</v>
      </c>
      <c r="AC1499" s="4"/>
      <c r="AD1499" s="4"/>
      <c r="AE1499" s="4">
        <v>5231</v>
      </c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>
        <f t="shared" si="94"/>
        <v>11053</v>
      </c>
      <c r="AS1499" s="32"/>
      <c r="AT1499" s="33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/>
      <c r="BI1499" s="4"/>
      <c r="BJ1499" s="4">
        <f t="shared" si="95"/>
        <v>0</v>
      </c>
      <c r="BL1499" s="7"/>
      <c r="BM1499" s="2"/>
    </row>
    <row r="1500" spans="2:65" x14ac:dyDescent="0.25">
      <c r="B1500" s="14" t="s">
        <v>285</v>
      </c>
      <c r="C1500" s="14" t="s">
        <v>286</v>
      </c>
      <c r="D1500" s="2"/>
      <c r="E1500" s="2"/>
      <c r="F1500" s="2"/>
      <c r="G1500" s="2"/>
      <c r="H1500" s="4">
        <f t="shared" si="92"/>
        <v>0</v>
      </c>
      <c r="I1500" s="11"/>
      <c r="J1500" s="11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>
        <f t="shared" si="93"/>
        <v>2757.3499999999767</v>
      </c>
      <c r="AA1500" s="12"/>
      <c r="AB1500" s="17">
        <v>10000</v>
      </c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>
        <f t="shared" si="94"/>
        <v>1053</v>
      </c>
      <c r="AS1500" s="32"/>
      <c r="AT1500" s="33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>
        <f t="shared" si="95"/>
        <v>0</v>
      </c>
      <c r="BL1500" s="7"/>
      <c r="BM1500" s="2"/>
    </row>
    <row r="1501" spans="2:65" x14ac:dyDescent="0.25">
      <c r="B1501" s="14" t="s">
        <v>287</v>
      </c>
      <c r="C1501" s="14" t="s">
        <v>351</v>
      </c>
      <c r="D1501" s="2"/>
      <c r="E1501" s="2"/>
      <c r="F1501" s="2"/>
      <c r="G1501" s="2"/>
      <c r="H1501" s="4">
        <f t="shared" si="92"/>
        <v>0</v>
      </c>
      <c r="I1501" s="11">
        <v>0</v>
      </c>
      <c r="J1501" s="11"/>
      <c r="K1501" s="4"/>
      <c r="L1501" s="4"/>
      <c r="M1501" s="4">
        <v>10125</v>
      </c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>
        <f t="shared" si="93"/>
        <v>12882.349999999977</v>
      </c>
      <c r="AA1501" s="4"/>
      <c r="AB1501" s="4"/>
      <c r="AC1501" s="4"/>
      <c r="AD1501" s="4"/>
      <c r="AE1501" s="4">
        <v>3960</v>
      </c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>
        <f t="shared" si="94"/>
        <v>5013</v>
      </c>
      <c r="AS1501" s="32"/>
      <c r="AT1501" s="33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/>
      <c r="BJ1501" s="4">
        <f t="shared" si="95"/>
        <v>0</v>
      </c>
      <c r="BL1501" s="7"/>
      <c r="BM1501" s="2"/>
    </row>
    <row r="1502" spans="2:65" x14ac:dyDescent="0.25">
      <c r="B1502" s="14" t="s">
        <v>287</v>
      </c>
      <c r="C1502" s="14" t="s">
        <v>351</v>
      </c>
      <c r="D1502" s="2"/>
      <c r="E1502" s="2"/>
      <c r="F1502" s="2"/>
      <c r="G1502" s="2"/>
      <c r="H1502" s="4">
        <f t="shared" si="92"/>
        <v>0</v>
      </c>
      <c r="I1502" s="11">
        <v>0</v>
      </c>
      <c r="J1502" s="11"/>
      <c r="K1502" s="4"/>
      <c r="L1502" s="4"/>
      <c r="M1502" s="4">
        <v>8100</v>
      </c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>
        <f t="shared" si="93"/>
        <v>20982.349999999977</v>
      </c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>
        <f t="shared" si="94"/>
        <v>5013</v>
      </c>
      <c r="AS1502" s="32"/>
      <c r="AT1502" s="33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>
        <f t="shared" si="95"/>
        <v>0</v>
      </c>
      <c r="BL1502" s="7"/>
      <c r="BM1502" s="2"/>
    </row>
    <row r="1503" spans="2:65" x14ac:dyDescent="0.25">
      <c r="B1503" s="14" t="s">
        <v>287</v>
      </c>
      <c r="C1503" s="14" t="s">
        <v>351</v>
      </c>
      <c r="D1503" s="2"/>
      <c r="E1503" s="2"/>
      <c r="F1503" s="2"/>
      <c r="G1503" s="2"/>
      <c r="H1503" s="4">
        <f t="shared" si="92"/>
        <v>0</v>
      </c>
      <c r="I1503" s="11">
        <v>0</v>
      </c>
      <c r="J1503" s="11"/>
      <c r="K1503" s="4"/>
      <c r="L1503" s="4"/>
      <c r="M1503" s="4">
        <v>9084</v>
      </c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>
        <f t="shared" si="93"/>
        <v>30066.349999999977</v>
      </c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>
        <f t="shared" si="94"/>
        <v>5013</v>
      </c>
      <c r="AS1503" s="32"/>
      <c r="AT1503" s="33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>
        <f t="shared" si="95"/>
        <v>0</v>
      </c>
      <c r="BL1503" s="7"/>
      <c r="BM1503" s="2"/>
    </row>
    <row r="1504" spans="2:65" x14ac:dyDescent="0.25">
      <c r="B1504" s="14" t="s">
        <v>287</v>
      </c>
      <c r="C1504" s="14" t="s">
        <v>351</v>
      </c>
      <c r="D1504" s="2"/>
      <c r="E1504" s="2"/>
      <c r="F1504" s="2"/>
      <c r="G1504" s="2"/>
      <c r="H1504" s="4">
        <f t="shared" si="92"/>
        <v>0</v>
      </c>
      <c r="I1504" s="16">
        <v>0</v>
      </c>
      <c r="J1504" s="12"/>
      <c r="K1504" s="4"/>
      <c r="L1504" s="4"/>
      <c r="M1504" s="4">
        <v>670</v>
      </c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>
        <f t="shared" si="93"/>
        <v>30736.349999999977</v>
      </c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>
        <f t="shared" si="94"/>
        <v>5013</v>
      </c>
      <c r="AS1504" s="32"/>
      <c r="AT1504" s="33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>
        <f t="shared" si="95"/>
        <v>0</v>
      </c>
      <c r="BL1504" s="7"/>
      <c r="BM1504" s="2"/>
    </row>
    <row r="1505" spans="2:65" x14ac:dyDescent="0.25">
      <c r="B1505" s="11" t="s">
        <v>131</v>
      </c>
      <c r="C1505" s="11" t="s">
        <v>351</v>
      </c>
      <c r="D1505" s="2"/>
      <c r="E1505" s="2"/>
      <c r="F1505" s="2"/>
      <c r="G1505" s="2"/>
      <c r="H1505" s="4">
        <f t="shared" si="92"/>
        <v>0</v>
      </c>
      <c r="I1505" s="12">
        <v>0</v>
      </c>
      <c r="J1505" s="12"/>
      <c r="K1505" s="4"/>
      <c r="L1505" s="4"/>
      <c r="M1505" s="4">
        <v>744</v>
      </c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>
        <f t="shared" si="93"/>
        <v>31480.349999999977</v>
      </c>
      <c r="AA1505" s="12"/>
      <c r="AB1505" s="12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>
        <f t="shared" si="94"/>
        <v>5013</v>
      </c>
      <c r="AS1505" s="32"/>
      <c r="AT1505" s="33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>
        <f t="shared" si="95"/>
        <v>0</v>
      </c>
      <c r="BL1505" s="7"/>
      <c r="BM1505" s="2"/>
    </row>
    <row r="1506" spans="2:65" x14ac:dyDescent="0.25">
      <c r="B1506" s="11" t="s">
        <v>131</v>
      </c>
      <c r="C1506" s="11" t="s">
        <v>290</v>
      </c>
      <c r="D1506" s="2"/>
      <c r="E1506" s="2"/>
      <c r="F1506" s="2"/>
      <c r="G1506" s="2"/>
      <c r="H1506" s="4">
        <f t="shared" si="92"/>
        <v>0</v>
      </c>
      <c r="I1506" s="12"/>
      <c r="J1506" s="12">
        <v>0</v>
      </c>
      <c r="K1506" s="4">
        <v>29</v>
      </c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>
        <f t="shared" si="93"/>
        <v>31451.349999999977</v>
      </c>
      <c r="AA1506" s="12"/>
      <c r="AB1506" s="12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>
        <f t="shared" si="94"/>
        <v>5013</v>
      </c>
      <c r="AS1506" s="32"/>
      <c r="AT1506" s="33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>
        <f t="shared" si="95"/>
        <v>0</v>
      </c>
      <c r="BL1506" s="7"/>
      <c r="BM1506" s="2"/>
    </row>
    <row r="1507" spans="2:65" x14ac:dyDescent="0.25">
      <c r="B1507" s="11" t="s">
        <v>134</v>
      </c>
      <c r="C1507" s="11" t="s">
        <v>351</v>
      </c>
      <c r="D1507" s="2"/>
      <c r="E1507" s="2"/>
      <c r="F1507" s="2"/>
      <c r="G1507" s="2"/>
      <c r="H1507" s="4">
        <f t="shared" si="92"/>
        <v>0</v>
      </c>
      <c r="I1507" s="12"/>
      <c r="J1507" s="12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>
        <f t="shared" si="93"/>
        <v>31451.349999999977</v>
      </c>
      <c r="AA1507" s="12">
        <v>0</v>
      </c>
      <c r="AB1507" s="12"/>
      <c r="AC1507" s="4"/>
      <c r="AD1507" s="4"/>
      <c r="AE1507" s="4">
        <v>8774</v>
      </c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>
        <f t="shared" si="94"/>
        <v>13787</v>
      </c>
      <c r="AS1507" s="32"/>
      <c r="AT1507" s="33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>
        <f t="shared" si="95"/>
        <v>0</v>
      </c>
      <c r="BL1507" s="7"/>
      <c r="BM1507" s="2"/>
    </row>
    <row r="1508" spans="2:65" x14ac:dyDescent="0.25">
      <c r="B1508" s="11" t="s">
        <v>135</v>
      </c>
      <c r="C1508" s="11" t="s">
        <v>1964</v>
      </c>
      <c r="D1508" s="2"/>
      <c r="E1508" s="2"/>
      <c r="F1508" s="2"/>
      <c r="G1508" s="2"/>
      <c r="H1508" s="4">
        <f t="shared" si="92"/>
        <v>0</v>
      </c>
      <c r="I1508" s="12"/>
      <c r="J1508" s="12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>
        <f t="shared" si="93"/>
        <v>31451.349999999977</v>
      </c>
      <c r="AA1508" s="12">
        <v>0</v>
      </c>
      <c r="AB1508" s="12">
        <v>5000</v>
      </c>
      <c r="AC1508" s="4">
        <v>2.2999999999999998</v>
      </c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>
        <f t="shared" si="94"/>
        <v>8784.7000000000007</v>
      </c>
      <c r="AS1508" s="32"/>
      <c r="AT1508" s="33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>
        <f t="shared" si="95"/>
        <v>0</v>
      </c>
      <c r="BL1508" s="7"/>
      <c r="BM1508" s="2"/>
    </row>
    <row r="1509" spans="2:65" x14ac:dyDescent="0.25">
      <c r="B1509" s="11" t="s">
        <v>137</v>
      </c>
      <c r="C1509" s="11" t="s">
        <v>351</v>
      </c>
      <c r="D1509" s="2"/>
      <c r="E1509" s="2"/>
      <c r="F1509" s="2"/>
      <c r="G1509" s="2"/>
      <c r="H1509" s="4">
        <f t="shared" si="92"/>
        <v>0</v>
      </c>
      <c r="I1509" s="12">
        <v>0</v>
      </c>
      <c r="J1509" s="12"/>
      <c r="K1509" s="4"/>
      <c r="L1509" s="4"/>
      <c r="M1509" s="4">
        <v>744</v>
      </c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>
        <f t="shared" si="93"/>
        <v>32195.349999999977</v>
      </c>
      <c r="AA1509" s="12"/>
      <c r="AB1509" s="12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>
        <f t="shared" si="94"/>
        <v>8784.7000000000007</v>
      </c>
      <c r="AS1509" s="32"/>
      <c r="AT1509" s="33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>
        <f t="shared" si="95"/>
        <v>0</v>
      </c>
      <c r="BL1509" s="7"/>
      <c r="BM1509" s="2"/>
    </row>
    <row r="1510" spans="2:65" x14ac:dyDescent="0.25">
      <c r="B1510" s="11" t="s">
        <v>138</v>
      </c>
      <c r="C1510" s="11" t="s">
        <v>232</v>
      </c>
      <c r="D1510" s="2"/>
      <c r="E1510" s="2"/>
      <c r="F1510" s="2"/>
      <c r="G1510" s="2"/>
      <c r="H1510" s="4">
        <f t="shared" si="92"/>
        <v>0</v>
      </c>
      <c r="I1510" s="12">
        <v>0</v>
      </c>
      <c r="J1510" s="12"/>
      <c r="K1510" s="4"/>
      <c r="L1510" s="4">
        <v>283</v>
      </c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>
        <f t="shared" si="93"/>
        <v>32478.349999999977</v>
      </c>
      <c r="AA1510" s="12"/>
      <c r="AB1510" s="12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>
        <f t="shared" si="94"/>
        <v>8784.7000000000007</v>
      </c>
      <c r="AS1510" s="32"/>
      <c r="AT1510" s="33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>
        <f t="shared" si="95"/>
        <v>0</v>
      </c>
      <c r="BL1510" s="7"/>
      <c r="BM1510" s="2"/>
    </row>
    <row r="1511" spans="2:65" x14ac:dyDescent="0.25">
      <c r="B1511" s="11" t="s">
        <v>140</v>
      </c>
      <c r="C1511" s="11" t="s">
        <v>1957</v>
      </c>
      <c r="D1511" s="2"/>
      <c r="E1511" s="2"/>
      <c r="F1511" s="2"/>
      <c r="G1511" s="2"/>
      <c r="H1511" s="4">
        <f t="shared" si="92"/>
        <v>0</v>
      </c>
      <c r="I1511" s="12"/>
      <c r="J1511" s="12">
        <v>0</v>
      </c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>
        <f t="shared" si="93"/>
        <v>32478.349999999977</v>
      </c>
      <c r="AA1511" s="12"/>
      <c r="AB1511" s="12">
        <v>3000</v>
      </c>
      <c r="AC1511" s="4">
        <v>2.2999999999999998</v>
      </c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  <c r="AO1511" s="4"/>
      <c r="AP1511" s="4"/>
      <c r="AQ1511" s="4"/>
      <c r="AR1511" s="4">
        <f t="shared" si="94"/>
        <v>5782.4000000000005</v>
      </c>
      <c r="AS1511" s="32"/>
      <c r="AT1511" s="33"/>
      <c r="AU1511" s="4"/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>
        <f t="shared" si="95"/>
        <v>0</v>
      </c>
      <c r="BL1511" s="7">
        <v>3000</v>
      </c>
      <c r="BM1511" s="2"/>
    </row>
    <row r="1512" spans="2:65" x14ac:dyDescent="0.25">
      <c r="B1512" s="11" t="s">
        <v>140</v>
      </c>
      <c r="C1512" s="11" t="s">
        <v>1956</v>
      </c>
      <c r="D1512" s="2"/>
      <c r="E1512" s="2"/>
      <c r="F1512" s="2"/>
      <c r="G1512" s="2"/>
      <c r="H1512" s="4">
        <f t="shared" si="92"/>
        <v>0</v>
      </c>
      <c r="I1512" s="12"/>
      <c r="J1512" s="12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>
        <f t="shared" si="93"/>
        <v>32478.349999999977</v>
      </c>
      <c r="AA1512" s="12"/>
      <c r="AB1512" s="12">
        <v>4500</v>
      </c>
      <c r="AC1512" s="4">
        <v>2.2999999999999998</v>
      </c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>
        <f t="shared" si="94"/>
        <v>1280.1000000000004</v>
      </c>
      <c r="AS1512" s="32"/>
      <c r="AT1512" s="33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>
        <f t="shared" si="95"/>
        <v>0</v>
      </c>
      <c r="BL1512" s="7">
        <v>4500</v>
      </c>
      <c r="BM1512" s="2"/>
    </row>
    <row r="1513" spans="2:65" x14ac:dyDescent="0.25">
      <c r="B1513" s="11" t="s">
        <v>143</v>
      </c>
      <c r="C1513" s="11" t="s">
        <v>290</v>
      </c>
      <c r="D1513" s="2"/>
      <c r="E1513" s="2"/>
      <c r="F1513" s="2"/>
      <c r="G1513" s="2"/>
      <c r="H1513" s="4">
        <f t="shared" si="92"/>
        <v>0</v>
      </c>
      <c r="I1513" s="12"/>
      <c r="J1513" s="12">
        <v>0</v>
      </c>
      <c r="K1513" s="4">
        <v>17</v>
      </c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>
        <f t="shared" si="93"/>
        <v>32461.349999999977</v>
      </c>
      <c r="AA1513" s="12"/>
      <c r="AB1513" s="12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  <c r="AQ1513" s="4"/>
      <c r="AR1513" s="4">
        <f t="shared" si="94"/>
        <v>1280.1000000000004</v>
      </c>
      <c r="AS1513" s="32"/>
      <c r="AT1513" s="33"/>
      <c r="AU1513" s="4"/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>
        <f t="shared" si="95"/>
        <v>0</v>
      </c>
      <c r="BL1513" s="7"/>
      <c r="BM1513" s="2"/>
    </row>
    <row r="1514" spans="2:65" x14ac:dyDescent="0.25">
      <c r="B1514" s="11" t="s">
        <v>144</v>
      </c>
      <c r="C1514" s="11" t="s">
        <v>351</v>
      </c>
      <c r="D1514" s="2"/>
      <c r="E1514" s="2"/>
      <c r="F1514" s="2"/>
      <c r="G1514" s="2"/>
      <c r="H1514" s="4">
        <f t="shared" si="92"/>
        <v>0</v>
      </c>
      <c r="I1514" s="12"/>
      <c r="J1514" s="12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>
        <f t="shared" si="93"/>
        <v>32461.349999999977</v>
      </c>
      <c r="AA1514" s="12">
        <v>0</v>
      </c>
      <c r="AB1514" s="12"/>
      <c r="AC1514" s="4"/>
      <c r="AD1514" s="4"/>
      <c r="AE1514" s="4">
        <v>2446</v>
      </c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>
        <f t="shared" si="94"/>
        <v>3726.1000000000004</v>
      </c>
      <c r="AS1514" s="32"/>
      <c r="AT1514" s="33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>
        <f t="shared" si="95"/>
        <v>0</v>
      </c>
      <c r="BL1514" s="7"/>
      <c r="BM1514" s="2"/>
    </row>
    <row r="1515" spans="2:65" x14ac:dyDescent="0.25">
      <c r="B1515" s="11" t="s">
        <v>145</v>
      </c>
      <c r="C1515" s="11" t="s">
        <v>232</v>
      </c>
      <c r="D1515" s="2"/>
      <c r="E1515" s="2"/>
      <c r="F1515" s="2"/>
      <c r="G1515" s="2"/>
      <c r="H1515" s="4">
        <f t="shared" si="92"/>
        <v>0</v>
      </c>
      <c r="I1515" s="12"/>
      <c r="J1515" s="12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>
        <f t="shared" si="93"/>
        <v>32461.349999999977</v>
      </c>
      <c r="AA1515" s="12">
        <v>0</v>
      </c>
      <c r="AB1515" s="12"/>
      <c r="AC1515" s="4"/>
      <c r="AD1515" s="4">
        <v>56</v>
      </c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>
        <f t="shared" si="94"/>
        <v>3782.1000000000004</v>
      </c>
      <c r="AS1515" s="32"/>
      <c r="AT1515" s="33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>
        <f t="shared" si="95"/>
        <v>0</v>
      </c>
      <c r="BL1515" s="7"/>
      <c r="BM1515" s="2"/>
    </row>
    <row r="1516" spans="2:65" x14ac:dyDescent="0.25">
      <c r="B1516" s="11" t="s">
        <v>147</v>
      </c>
      <c r="C1516" s="11" t="s">
        <v>351</v>
      </c>
      <c r="D1516" s="2"/>
      <c r="E1516" s="2"/>
      <c r="F1516" s="2"/>
      <c r="G1516" s="2"/>
      <c r="H1516" s="4">
        <f t="shared" si="92"/>
        <v>0</v>
      </c>
      <c r="I1516" s="12"/>
      <c r="J1516" s="12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>
        <f t="shared" si="93"/>
        <v>32461.349999999977</v>
      </c>
      <c r="AA1516" s="12">
        <v>0</v>
      </c>
      <c r="AB1516" s="12"/>
      <c r="AC1516" s="4"/>
      <c r="AD1516" s="4"/>
      <c r="AE1516" s="4">
        <v>5231</v>
      </c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>
        <f t="shared" si="94"/>
        <v>9013.1</v>
      </c>
      <c r="AS1516" s="32"/>
      <c r="AT1516" s="33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>
        <f t="shared" si="95"/>
        <v>0</v>
      </c>
      <c r="BL1516" s="7"/>
      <c r="BM1516" s="2"/>
    </row>
    <row r="1517" spans="2:65" x14ac:dyDescent="0.25">
      <c r="B1517" s="11" t="s">
        <v>148</v>
      </c>
      <c r="C1517" s="11" t="s">
        <v>351</v>
      </c>
      <c r="D1517" s="2"/>
      <c r="E1517" s="2"/>
      <c r="F1517" s="2"/>
      <c r="G1517" s="2"/>
      <c r="H1517" s="4">
        <f t="shared" si="92"/>
        <v>0</v>
      </c>
      <c r="I1517" s="12"/>
      <c r="J1517" s="12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>
        <f t="shared" si="93"/>
        <v>32461.349999999977</v>
      </c>
      <c r="AA1517" s="12">
        <v>0</v>
      </c>
      <c r="AB1517" s="12"/>
      <c r="AC1517" s="4"/>
      <c r="AD1517" s="4"/>
      <c r="AE1517" s="4">
        <v>3955</v>
      </c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>
        <f t="shared" si="94"/>
        <v>12968.1</v>
      </c>
      <c r="AS1517" s="32"/>
      <c r="AT1517" s="33"/>
      <c r="AU1517" s="4"/>
      <c r="AV1517" s="4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>
        <f t="shared" si="95"/>
        <v>0</v>
      </c>
      <c r="BL1517" s="7"/>
      <c r="BM1517" s="2"/>
    </row>
    <row r="1518" spans="2:65" x14ac:dyDescent="0.25">
      <c r="B1518" s="11" t="s">
        <v>148</v>
      </c>
      <c r="C1518" s="11" t="s">
        <v>351</v>
      </c>
      <c r="D1518" s="2"/>
      <c r="E1518" s="2"/>
      <c r="F1518" s="2"/>
      <c r="G1518" s="2"/>
      <c r="H1518" s="4">
        <f t="shared" si="92"/>
        <v>0</v>
      </c>
      <c r="I1518" s="12">
        <v>0</v>
      </c>
      <c r="J1518" s="12"/>
      <c r="K1518" s="4"/>
      <c r="L1518" s="4"/>
      <c r="M1518" s="4">
        <v>9877</v>
      </c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>
        <f t="shared" si="93"/>
        <v>42338.349999999977</v>
      </c>
      <c r="AA1518" s="12"/>
      <c r="AB1518" s="12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>
        <f t="shared" si="94"/>
        <v>12968.1</v>
      </c>
      <c r="AS1518" s="32"/>
      <c r="AT1518" s="33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>
        <f t="shared" si="95"/>
        <v>0</v>
      </c>
      <c r="BL1518" s="7"/>
      <c r="BM1518" s="2"/>
    </row>
    <row r="1519" spans="2:65" x14ac:dyDescent="0.25">
      <c r="B1519" s="11" t="s">
        <v>148</v>
      </c>
      <c r="C1519" s="11" t="s">
        <v>351</v>
      </c>
      <c r="D1519" s="2"/>
      <c r="E1519" s="2"/>
      <c r="F1519" s="2"/>
      <c r="G1519" s="2"/>
      <c r="H1519" s="4">
        <f t="shared" si="92"/>
        <v>0</v>
      </c>
      <c r="I1519" s="12">
        <v>0</v>
      </c>
      <c r="J1519" s="12"/>
      <c r="K1519" s="4"/>
      <c r="L1519" s="4"/>
      <c r="M1519" s="4">
        <v>8100</v>
      </c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>
        <f t="shared" si="93"/>
        <v>50438.349999999977</v>
      </c>
      <c r="AA1519" s="12"/>
      <c r="AB1519" s="12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>
        <f t="shared" si="94"/>
        <v>12968.1</v>
      </c>
      <c r="AS1519" s="32"/>
      <c r="AT1519" s="33"/>
      <c r="AU1519" s="4"/>
      <c r="AV1519" s="4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>
        <f t="shared" si="95"/>
        <v>0</v>
      </c>
      <c r="BL1519" s="7"/>
      <c r="BM1519" s="2"/>
    </row>
    <row r="1520" spans="2:65" x14ac:dyDescent="0.25">
      <c r="B1520" s="11" t="s">
        <v>148</v>
      </c>
      <c r="C1520" s="11" t="s">
        <v>351</v>
      </c>
      <c r="D1520" s="2"/>
      <c r="E1520" s="2"/>
      <c r="F1520" s="2"/>
      <c r="G1520" s="2"/>
      <c r="H1520" s="4">
        <f t="shared" si="92"/>
        <v>0</v>
      </c>
      <c r="I1520" s="12">
        <v>0</v>
      </c>
      <c r="J1520" s="12"/>
      <c r="K1520" s="4"/>
      <c r="L1520" s="4"/>
      <c r="M1520" s="4">
        <v>9085</v>
      </c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>
        <f t="shared" si="93"/>
        <v>59523.349999999977</v>
      </c>
      <c r="AA1520" s="12"/>
      <c r="AB1520" s="12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>
        <f t="shared" si="94"/>
        <v>12968.1</v>
      </c>
      <c r="AS1520" s="32"/>
      <c r="AT1520" s="33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>
        <f t="shared" si="95"/>
        <v>0</v>
      </c>
      <c r="BL1520" s="7"/>
      <c r="BM1520" s="2"/>
    </row>
    <row r="1521" spans="2:65" x14ac:dyDescent="0.25">
      <c r="B1521" s="11" t="s">
        <v>148</v>
      </c>
      <c r="C1521" s="11" t="s">
        <v>351</v>
      </c>
      <c r="D1521" s="2"/>
      <c r="E1521" s="2"/>
      <c r="F1521" s="2"/>
      <c r="G1521" s="2"/>
      <c r="H1521" s="4">
        <f t="shared" si="92"/>
        <v>0</v>
      </c>
      <c r="I1521" s="12">
        <v>0</v>
      </c>
      <c r="J1521" s="12"/>
      <c r="K1521" s="4"/>
      <c r="L1521" s="4"/>
      <c r="M1521" s="4">
        <v>670</v>
      </c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>
        <f t="shared" si="93"/>
        <v>60193.349999999977</v>
      </c>
      <c r="AA1521" s="12"/>
      <c r="AB1521" s="12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>
        <f t="shared" si="94"/>
        <v>12968.1</v>
      </c>
      <c r="AS1521" s="32"/>
      <c r="AT1521" s="33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>
        <f t="shared" si="95"/>
        <v>0</v>
      </c>
      <c r="BL1521" s="7"/>
      <c r="BM1521" s="2"/>
    </row>
    <row r="1522" spans="2:65" x14ac:dyDescent="0.25">
      <c r="B1522" s="11" t="s">
        <v>149</v>
      </c>
      <c r="C1522" s="11" t="s">
        <v>150</v>
      </c>
      <c r="D1522" s="2"/>
      <c r="E1522" s="2"/>
      <c r="F1522" s="2"/>
      <c r="G1522" s="2"/>
      <c r="H1522" s="4">
        <f t="shared" si="92"/>
        <v>0</v>
      </c>
      <c r="I1522" s="12">
        <v>0</v>
      </c>
      <c r="J1522" s="12">
        <v>0</v>
      </c>
      <c r="K1522" s="4"/>
      <c r="L1522" s="4"/>
      <c r="M1522" s="4"/>
      <c r="N1522" s="4"/>
      <c r="O1522" s="4"/>
      <c r="P1522" s="4"/>
      <c r="Q1522" s="4"/>
      <c r="R1522" s="4">
        <v>-25000</v>
      </c>
      <c r="S1522" s="4"/>
      <c r="T1522" s="4"/>
      <c r="U1522" s="4"/>
      <c r="V1522" s="4"/>
      <c r="W1522" s="4"/>
      <c r="X1522" s="4"/>
      <c r="Y1522" s="4"/>
      <c r="Z1522" s="4">
        <f t="shared" si="93"/>
        <v>35193.349999999977</v>
      </c>
      <c r="AA1522" s="12">
        <v>0</v>
      </c>
      <c r="AB1522" s="12"/>
      <c r="AC1522" s="4"/>
      <c r="AD1522" s="4"/>
      <c r="AE1522" s="4"/>
      <c r="AF1522" s="4"/>
      <c r="AG1522" s="4"/>
      <c r="AH1522" s="4"/>
      <c r="AI1522" s="4"/>
      <c r="AJ1522" s="4">
        <v>25000</v>
      </c>
      <c r="AK1522" s="4"/>
      <c r="AL1522" s="4"/>
      <c r="AM1522" s="4"/>
      <c r="AN1522" s="4"/>
      <c r="AO1522" s="4"/>
      <c r="AP1522" s="4"/>
      <c r="AQ1522" s="4"/>
      <c r="AR1522" s="4">
        <f t="shared" si="94"/>
        <v>37968.1</v>
      </c>
      <c r="AS1522" s="32"/>
      <c r="AT1522" s="33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>
        <f t="shared" si="95"/>
        <v>0</v>
      </c>
      <c r="BL1522" s="7"/>
      <c r="BM1522" s="2"/>
    </row>
    <row r="1523" spans="2:65" x14ac:dyDescent="0.25">
      <c r="B1523" s="11" t="s">
        <v>149</v>
      </c>
      <c r="C1523" s="11" t="s">
        <v>150</v>
      </c>
      <c r="D1523" s="2"/>
      <c r="E1523" s="2"/>
      <c r="F1523" s="2"/>
      <c r="G1523" s="2"/>
      <c r="H1523" s="4">
        <f t="shared" si="92"/>
        <v>0</v>
      </c>
      <c r="I1523" s="12"/>
      <c r="J1523" s="12">
        <v>0</v>
      </c>
      <c r="K1523" s="4"/>
      <c r="L1523" s="4"/>
      <c r="M1523" s="4"/>
      <c r="N1523" s="4"/>
      <c r="O1523" s="4"/>
      <c r="P1523" s="4"/>
      <c r="Q1523" s="4"/>
      <c r="R1523" s="4">
        <v>-28000</v>
      </c>
      <c r="S1523" s="4"/>
      <c r="T1523" s="4"/>
      <c r="U1523" s="4"/>
      <c r="V1523" s="4"/>
      <c r="W1523" s="4"/>
      <c r="X1523" s="4"/>
      <c r="Y1523" s="4"/>
      <c r="Z1523" s="4">
        <f t="shared" si="93"/>
        <v>7193.3499999999767</v>
      </c>
      <c r="AA1523" s="12">
        <v>0</v>
      </c>
      <c r="AB1523" s="12"/>
      <c r="AC1523" s="4"/>
      <c r="AD1523" s="4"/>
      <c r="AE1523" s="4"/>
      <c r="AF1523" s="4"/>
      <c r="AG1523" s="4"/>
      <c r="AH1523" s="4"/>
      <c r="AI1523" s="4"/>
      <c r="AJ1523" s="4">
        <v>28000</v>
      </c>
      <c r="AK1523" s="4"/>
      <c r="AL1523" s="4"/>
      <c r="AM1523" s="4"/>
      <c r="AN1523" s="4"/>
      <c r="AO1523" s="4"/>
      <c r="AP1523" s="4"/>
      <c r="AQ1523" s="4"/>
      <c r="AR1523" s="4">
        <f t="shared" si="94"/>
        <v>65968.100000000006</v>
      </c>
      <c r="AS1523" s="32"/>
      <c r="AT1523" s="33"/>
      <c r="AU1523" s="4"/>
      <c r="AV1523" s="4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>
        <f t="shared" si="95"/>
        <v>0</v>
      </c>
      <c r="BL1523" s="7"/>
      <c r="BM1523" s="2"/>
    </row>
    <row r="1524" spans="2:65" x14ac:dyDescent="0.25">
      <c r="B1524" s="11" t="s">
        <v>151</v>
      </c>
      <c r="C1524" s="11" t="s">
        <v>310</v>
      </c>
      <c r="D1524" s="2"/>
      <c r="E1524" s="2"/>
      <c r="F1524" s="2"/>
      <c r="G1524" s="2"/>
      <c r="H1524" s="4">
        <f t="shared" si="92"/>
        <v>0</v>
      </c>
      <c r="I1524" s="12"/>
      <c r="J1524" s="12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>
        <f t="shared" si="93"/>
        <v>7193.3499999999767</v>
      </c>
      <c r="AA1524" s="12"/>
      <c r="AB1524" s="12">
        <v>5500</v>
      </c>
      <c r="AC1524" s="4">
        <v>2.36</v>
      </c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>
        <f t="shared" si="94"/>
        <v>60465.740000000005</v>
      </c>
      <c r="AS1524" s="32"/>
      <c r="AT1524" s="33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>
        <f t="shared" si="95"/>
        <v>0</v>
      </c>
      <c r="BL1524" s="7">
        <v>5500</v>
      </c>
      <c r="BM1524" s="2"/>
    </row>
    <row r="1525" spans="2:65" x14ac:dyDescent="0.25">
      <c r="B1525" s="11" t="s">
        <v>152</v>
      </c>
      <c r="C1525" s="11" t="s">
        <v>308</v>
      </c>
      <c r="D1525" s="2"/>
      <c r="E1525" s="2"/>
      <c r="F1525" s="2"/>
      <c r="G1525" s="2"/>
      <c r="H1525" s="4">
        <f t="shared" si="92"/>
        <v>0</v>
      </c>
      <c r="I1525" s="12"/>
      <c r="J1525" s="12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>
        <f t="shared" si="93"/>
        <v>7193.3499999999767</v>
      </c>
      <c r="AA1525" s="12"/>
      <c r="AB1525" s="12">
        <v>11000</v>
      </c>
      <c r="AC1525" s="4">
        <v>4.72</v>
      </c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>
        <f t="shared" si="94"/>
        <v>49461.020000000004</v>
      </c>
      <c r="AS1525" s="32"/>
      <c r="AT1525" s="33"/>
      <c r="AU1525" s="4"/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>
        <f t="shared" si="95"/>
        <v>0</v>
      </c>
      <c r="BL1525" s="7">
        <v>11000</v>
      </c>
      <c r="BM1525" s="2"/>
    </row>
    <row r="1526" spans="2:65" x14ac:dyDescent="0.25">
      <c r="B1526" s="11" t="s">
        <v>154</v>
      </c>
      <c r="C1526" s="11" t="s">
        <v>299</v>
      </c>
      <c r="D1526" s="2"/>
      <c r="E1526" s="2"/>
      <c r="F1526" s="2"/>
      <c r="G1526" s="2"/>
      <c r="H1526" s="4">
        <f t="shared" si="92"/>
        <v>0</v>
      </c>
      <c r="I1526" s="12"/>
      <c r="J1526" s="12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>
        <f t="shared" si="93"/>
        <v>7193.3499999999767</v>
      </c>
      <c r="AA1526" s="12"/>
      <c r="AB1526" s="12">
        <v>5000</v>
      </c>
      <c r="AC1526" s="4">
        <v>2.36</v>
      </c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>
        <f t="shared" si="94"/>
        <v>44458.66</v>
      </c>
      <c r="AS1526" s="32"/>
      <c r="AT1526" s="33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>
        <f t="shared" si="95"/>
        <v>0</v>
      </c>
      <c r="BL1526" s="7"/>
      <c r="BM1526" s="2"/>
    </row>
    <row r="1527" spans="2:65" x14ac:dyDescent="0.25">
      <c r="B1527" s="11" t="s">
        <v>155</v>
      </c>
      <c r="C1527" s="11" t="s">
        <v>301</v>
      </c>
      <c r="D1527" s="2"/>
      <c r="E1527" s="2"/>
      <c r="F1527" s="2"/>
      <c r="G1527" s="2"/>
      <c r="H1527" s="4">
        <f t="shared" si="92"/>
        <v>0</v>
      </c>
      <c r="I1527" s="12"/>
      <c r="J1527" s="12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>
        <f t="shared" si="93"/>
        <v>7193.3499999999767</v>
      </c>
      <c r="AA1527" s="12"/>
      <c r="AB1527" s="12">
        <v>10000</v>
      </c>
      <c r="AC1527" s="4">
        <v>1.18</v>
      </c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>
        <f t="shared" si="94"/>
        <v>34457.480000000003</v>
      </c>
      <c r="AS1527" s="32"/>
      <c r="AT1527" s="33"/>
      <c r="AU1527" s="4"/>
      <c r="AV1527" s="4"/>
      <c r="AW1527" s="4"/>
      <c r="AX1527" s="4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>
        <f t="shared" si="95"/>
        <v>0</v>
      </c>
      <c r="BL1527" s="7">
        <v>10000</v>
      </c>
      <c r="BM1527" s="2"/>
    </row>
    <row r="1528" spans="2:65" x14ac:dyDescent="0.25">
      <c r="B1528" s="11" t="s">
        <v>155</v>
      </c>
      <c r="C1528" s="11" t="s">
        <v>1965</v>
      </c>
      <c r="D1528" s="2"/>
      <c r="E1528" s="2"/>
      <c r="F1528" s="2"/>
      <c r="G1528" s="2"/>
      <c r="H1528" s="4">
        <f t="shared" si="92"/>
        <v>0</v>
      </c>
      <c r="I1528" s="12"/>
      <c r="J1528" s="12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>
        <f t="shared" si="93"/>
        <v>7193.3499999999767</v>
      </c>
      <c r="AA1528" s="12"/>
      <c r="AB1528" s="12">
        <v>25000</v>
      </c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>
        <f t="shared" si="94"/>
        <v>9457.4800000000032</v>
      </c>
      <c r="AS1528" s="32"/>
      <c r="AT1528" s="33"/>
      <c r="AU1528" s="4"/>
      <c r="AV1528" s="4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>
        <f t="shared" si="95"/>
        <v>0</v>
      </c>
      <c r="BL1528" s="7">
        <v>25000</v>
      </c>
      <c r="BM1528" s="2"/>
    </row>
    <row r="1529" spans="2:65" x14ac:dyDescent="0.25">
      <c r="B1529" s="11" t="s">
        <v>157</v>
      </c>
      <c r="C1529" s="11" t="s">
        <v>351</v>
      </c>
      <c r="D1529" s="2"/>
      <c r="E1529" s="2"/>
      <c r="F1529" s="2"/>
      <c r="G1529" s="2"/>
      <c r="H1529" s="4">
        <f t="shared" si="92"/>
        <v>0</v>
      </c>
      <c r="I1529" s="12">
        <v>0</v>
      </c>
      <c r="J1529" s="12"/>
      <c r="K1529" s="4"/>
      <c r="L1529" s="4"/>
      <c r="M1529" s="4">
        <v>583</v>
      </c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>
        <f t="shared" si="93"/>
        <v>7776.3499999999767</v>
      </c>
      <c r="AA1529" s="12"/>
      <c r="AB1529" s="12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>
        <f t="shared" si="94"/>
        <v>9457.4800000000032</v>
      </c>
      <c r="AS1529" s="32"/>
      <c r="AT1529" s="33"/>
      <c r="AU1529" s="4"/>
      <c r="AV1529" s="4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>
        <f t="shared" si="95"/>
        <v>0</v>
      </c>
      <c r="BL1529" s="7"/>
      <c r="BM1529" s="2"/>
    </row>
    <row r="1530" spans="2:65" x14ac:dyDescent="0.25">
      <c r="B1530" s="11" t="s">
        <v>158</v>
      </c>
      <c r="C1530" s="11" t="s">
        <v>351</v>
      </c>
      <c r="D1530" s="2"/>
      <c r="E1530" s="2"/>
      <c r="F1530" s="2"/>
      <c r="G1530" s="2"/>
      <c r="H1530" s="4">
        <f t="shared" si="92"/>
        <v>0</v>
      </c>
      <c r="I1530" s="12">
        <v>0</v>
      </c>
      <c r="J1530" s="12"/>
      <c r="K1530" s="4"/>
      <c r="L1530" s="4"/>
      <c r="M1530" s="4">
        <v>60</v>
      </c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>
        <f t="shared" si="93"/>
        <v>7836.3499999999767</v>
      </c>
      <c r="AA1530" s="12"/>
      <c r="AB1530" s="12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>
        <f t="shared" si="94"/>
        <v>9457.4800000000032</v>
      </c>
      <c r="AS1530" s="32"/>
      <c r="AT1530" s="33"/>
      <c r="AU1530" s="4"/>
      <c r="AV1530" s="4"/>
      <c r="AW1530" s="4"/>
      <c r="AX1530" s="4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>
        <f t="shared" si="95"/>
        <v>0</v>
      </c>
      <c r="BL1530" s="7"/>
      <c r="BM1530" s="2"/>
    </row>
    <row r="1531" spans="2:65" x14ac:dyDescent="0.25">
      <c r="B1531" s="11" t="s">
        <v>159</v>
      </c>
      <c r="C1531" s="11" t="s">
        <v>351</v>
      </c>
      <c r="D1531" s="2"/>
      <c r="E1531" s="2"/>
      <c r="F1531" s="2"/>
      <c r="G1531" s="2"/>
      <c r="H1531" s="4">
        <f t="shared" si="92"/>
        <v>0</v>
      </c>
      <c r="I1531" s="12"/>
      <c r="J1531" s="12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>
        <f t="shared" si="93"/>
        <v>7836.3499999999767</v>
      </c>
      <c r="AA1531" s="12">
        <v>0</v>
      </c>
      <c r="AB1531" s="12"/>
      <c r="AC1531" s="4"/>
      <c r="AD1531" s="4"/>
      <c r="AE1531" s="4">
        <v>8775</v>
      </c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>
        <f t="shared" si="94"/>
        <v>18232.480000000003</v>
      </c>
      <c r="AS1531" s="32"/>
      <c r="AT1531" s="33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>
        <f t="shared" si="95"/>
        <v>0</v>
      </c>
      <c r="BL1531" s="7"/>
      <c r="BM1531" s="2"/>
    </row>
    <row r="1532" spans="2:65" x14ac:dyDescent="0.25">
      <c r="B1532" s="11" t="s">
        <v>160</v>
      </c>
      <c r="C1532" s="11" t="s">
        <v>1966</v>
      </c>
      <c r="D1532" s="2"/>
      <c r="E1532" s="2"/>
      <c r="F1532" s="2"/>
      <c r="G1532" s="2"/>
      <c r="H1532" s="4">
        <f t="shared" si="92"/>
        <v>0</v>
      </c>
      <c r="I1532" s="12"/>
      <c r="J1532" s="12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>
        <f t="shared" si="93"/>
        <v>7836.3499999999767</v>
      </c>
      <c r="AA1532" s="12"/>
      <c r="AB1532" s="12">
        <v>2500</v>
      </c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>
        <f t="shared" si="94"/>
        <v>15732.480000000003</v>
      </c>
      <c r="AS1532" s="32"/>
      <c r="AT1532" s="33"/>
      <c r="AU1532" s="4"/>
      <c r="AV1532" s="4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>
        <f t="shared" si="95"/>
        <v>0</v>
      </c>
      <c r="BL1532" s="7">
        <v>2500</v>
      </c>
      <c r="BM1532" s="2"/>
    </row>
    <row r="1533" spans="2:65" x14ac:dyDescent="0.25">
      <c r="B1533" s="11" t="s">
        <v>160</v>
      </c>
      <c r="C1533" s="11" t="s">
        <v>299</v>
      </c>
      <c r="D1533" s="2"/>
      <c r="E1533" s="2"/>
      <c r="F1533" s="2"/>
      <c r="G1533" s="2"/>
      <c r="H1533" s="4">
        <f t="shared" si="92"/>
        <v>0</v>
      </c>
      <c r="I1533" s="12"/>
      <c r="J1533" s="12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>
        <f t="shared" si="93"/>
        <v>7836.3499999999767</v>
      </c>
      <c r="AA1533" s="12"/>
      <c r="AB1533" s="12">
        <v>5000</v>
      </c>
      <c r="AC1533" s="4">
        <v>1.18</v>
      </c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>
        <f t="shared" si="94"/>
        <v>10731.300000000003</v>
      </c>
      <c r="AS1533" s="32"/>
      <c r="AT1533" s="33"/>
      <c r="AU1533" s="4"/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>
        <f t="shared" si="95"/>
        <v>0</v>
      </c>
      <c r="BL1533" s="7"/>
      <c r="BM1533" s="2"/>
    </row>
    <row r="1534" spans="2:65" x14ac:dyDescent="0.25">
      <c r="B1534" s="11" t="s">
        <v>163</v>
      </c>
      <c r="C1534" s="11" t="s">
        <v>351</v>
      </c>
      <c r="D1534" s="2"/>
      <c r="E1534" s="2"/>
      <c r="F1534" s="2"/>
      <c r="G1534" s="2"/>
      <c r="H1534" s="4">
        <f t="shared" si="92"/>
        <v>0</v>
      </c>
      <c r="I1534" s="12">
        <v>0</v>
      </c>
      <c r="J1534" s="12"/>
      <c r="K1534" s="4"/>
      <c r="L1534" s="4"/>
      <c r="M1534" s="4">
        <v>466</v>
      </c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>
        <f t="shared" si="93"/>
        <v>8302.3499999999767</v>
      </c>
      <c r="AA1534" s="12"/>
      <c r="AB1534" s="12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>
        <f t="shared" si="94"/>
        <v>10731.300000000003</v>
      </c>
      <c r="AS1534" s="32"/>
      <c r="AT1534" s="33"/>
      <c r="AU1534" s="4"/>
      <c r="AV1534" s="4"/>
      <c r="AW1534" s="4"/>
      <c r="AX1534" s="4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>
        <f t="shared" si="95"/>
        <v>0</v>
      </c>
      <c r="BL1534" s="7"/>
      <c r="BM1534" s="2"/>
    </row>
    <row r="1535" spans="2:65" x14ac:dyDescent="0.25">
      <c r="B1535" s="11" t="s">
        <v>164</v>
      </c>
      <c r="C1535" s="11" t="s">
        <v>351</v>
      </c>
      <c r="D1535" s="2"/>
      <c r="E1535" s="2"/>
      <c r="F1535" s="2"/>
      <c r="G1535" s="2"/>
      <c r="H1535" s="4">
        <f t="shared" si="92"/>
        <v>0</v>
      </c>
      <c r="I1535" s="12">
        <v>0</v>
      </c>
      <c r="J1535" s="12"/>
      <c r="K1535" s="4"/>
      <c r="L1535" s="4"/>
      <c r="M1535" s="4">
        <v>173</v>
      </c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>
        <f t="shared" si="93"/>
        <v>8475.3499999999767</v>
      </c>
      <c r="AA1535" s="12"/>
      <c r="AB1535" s="12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>
        <f t="shared" si="94"/>
        <v>10731.300000000003</v>
      </c>
      <c r="AS1535" s="32"/>
      <c r="AT1535" s="33"/>
      <c r="AU1535" s="4"/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>
        <f t="shared" si="95"/>
        <v>0</v>
      </c>
      <c r="BL1535" s="7"/>
      <c r="BM1535" s="2"/>
    </row>
    <row r="1536" spans="2:65" x14ac:dyDescent="0.25">
      <c r="B1536" s="11" t="s">
        <v>165</v>
      </c>
      <c r="C1536" s="11" t="s">
        <v>290</v>
      </c>
      <c r="D1536" s="2"/>
      <c r="E1536" s="2"/>
      <c r="F1536" s="2"/>
      <c r="G1536" s="2"/>
      <c r="H1536" s="4">
        <f t="shared" si="92"/>
        <v>0</v>
      </c>
      <c r="I1536" s="12"/>
      <c r="J1536" s="12">
        <v>0</v>
      </c>
      <c r="K1536" s="4">
        <v>18</v>
      </c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>
        <f t="shared" si="93"/>
        <v>8457.3499999999767</v>
      </c>
      <c r="AA1536" s="12"/>
      <c r="AB1536" s="12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>
        <f t="shared" si="94"/>
        <v>10731.300000000003</v>
      </c>
      <c r="AS1536" s="32"/>
      <c r="AT1536" s="33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>
        <f t="shared" si="95"/>
        <v>0</v>
      </c>
      <c r="BL1536" s="7"/>
      <c r="BM1536" s="2"/>
    </row>
    <row r="1537" spans="2:65" x14ac:dyDescent="0.25">
      <c r="B1537" s="11" t="s">
        <v>166</v>
      </c>
      <c r="C1537" s="11" t="s">
        <v>351</v>
      </c>
      <c r="D1537" s="2"/>
      <c r="E1537" s="2"/>
      <c r="F1537" s="2"/>
      <c r="G1537" s="2"/>
      <c r="H1537" s="4">
        <f t="shared" si="92"/>
        <v>0</v>
      </c>
      <c r="I1537" s="12"/>
      <c r="J1537" s="12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>
        <f t="shared" si="93"/>
        <v>8457.3499999999767</v>
      </c>
      <c r="AA1537" s="12">
        <v>0</v>
      </c>
      <c r="AB1537" s="12"/>
      <c r="AC1537" s="4"/>
      <c r="AD1537" s="4"/>
      <c r="AE1537" s="4">
        <v>2447</v>
      </c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>
        <f t="shared" si="94"/>
        <v>13178.300000000003</v>
      </c>
      <c r="AS1537" s="32"/>
      <c r="AT1537" s="33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>
        <f t="shared" si="95"/>
        <v>0</v>
      </c>
      <c r="BL1537" s="7"/>
      <c r="BM1537" s="2"/>
    </row>
    <row r="1538" spans="2:65" x14ac:dyDescent="0.25">
      <c r="B1538" s="11" t="s">
        <v>167</v>
      </c>
      <c r="C1538" s="11" t="s">
        <v>232</v>
      </c>
      <c r="D1538" s="2"/>
      <c r="E1538" s="2"/>
      <c r="F1538" s="2"/>
      <c r="G1538" s="2"/>
      <c r="H1538" s="4">
        <f t="shared" si="92"/>
        <v>0</v>
      </c>
      <c r="I1538" s="12"/>
      <c r="J1538" s="12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>
        <f t="shared" si="93"/>
        <v>8457.3499999999767</v>
      </c>
      <c r="AA1538" s="12">
        <v>0</v>
      </c>
      <c r="AB1538" s="12"/>
      <c r="AC1538" s="4"/>
      <c r="AD1538" s="4">
        <v>183</v>
      </c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>
        <f t="shared" si="94"/>
        <v>13361.300000000003</v>
      </c>
      <c r="AS1538" s="32"/>
      <c r="AT1538" s="33"/>
      <c r="AU1538" s="4"/>
      <c r="AV1538" s="4"/>
      <c r="AW1538" s="4"/>
      <c r="AX1538" s="4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>
        <f t="shared" si="95"/>
        <v>0</v>
      </c>
      <c r="BL1538" s="7"/>
      <c r="BM1538" s="2"/>
    </row>
    <row r="1539" spans="2:65" x14ac:dyDescent="0.25">
      <c r="B1539" s="11" t="s">
        <v>168</v>
      </c>
      <c r="C1539" s="11" t="s">
        <v>351</v>
      </c>
      <c r="D1539" s="2"/>
      <c r="E1539" s="2"/>
      <c r="F1539" s="2"/>
      <c r="G1539" s="2"/>
      <c r="H1539" s="4">
        <f t="shared" si="92"/>
        <v>0</v>
      </c>
      <c r="I1539" s="12">
        <v>0</v>
      </c>
      <c r="J1539" s="12"/>
      <c r="K1539" s="4"/>
      <c r="L1539" s="4"/>
      <c r="M1539" s="4">
        <v>10125</v>
      </c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>
        <f t="shared" si="93"/>
        <v>18582.349999999977</v>
      </c>
      <c r="AA1539" s="12"/>
      <c r="AB1539" s="12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>
        <f t="shared" si="94"/>
        <v>13361.300000000003</v>
      </c>
      <c r="AS1539" s="32"/>
      <c r="AT1539" s="33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>
        <f t="shared" si="95"/>
        <v>0</v>
      </c>
      <c r="BL1539" s="7"/>
      <c r="BM1539" s="2"/>
    </row>
    <row r="1540" spans="2:65" x14ac:dyDescent="0.25">
      <c r="B1540" s="11" t="s">
        <v>168</v>
      </c>
      <c r="C1540" s="11" t="s">
        <v>351</v>
      </c>
      <c r="D1540" s="2"/>
      <c r="E1540" s="2"/>
      <c r="F1540" s="2"/>
      <c r="G1540" s="2"/>
      <c r="H1540" s="4">
        <f t="shared" ref="H1540:H1603" si="96">H1539+D1540+E1540-G1540-F1540</f>
        <v>0</v>
      </c>
      <c r="I1540" s="12"/>
      <c r="J1540" s="12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>
        <f t="shared" ref="Z1540:Z1603" si="97">Z1539+(I1540+L1540+M1540+N1540+O1540+R1540+S1540+T1540+U1540+V1540)-(J1540+K1540+P1540+Q1540+W1540+X1540+Y1540)</f>
        <v>18582.349999999977</v>
      </c>
      <c r="AA1540" s="12">
        <v>0</v>
      </c>
      <c r="AB1540" s="12"/>
      <c r="AC1540" s="4"/>
      <c r="AD1540" s="4"/>
      <c r="AE1540" s="4">
        <v>5231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>
        <f t="shared" ref="AR1540:AR1603" si="98">AR1539+(AA1540+AD1540+AE1540+AF1540+AG1540+AJ1540+AK1540+AL1540+AM1540+AN1540)-(AB1540+AC1540+AH1540+AI1540+AO1540+AP1540+AQ1540)</f>
        <v>18592.300000000003</v>
      </c>
      <c r="AS1540" s="32"/>
      <c r="AT1540" s="33"/>
      <c r="AU1540" s="4"/>
      <c r="AV1540" s="4"/>
      <c r="AW1540" s="4"/>
      <c r="AX1540" s="4"/>
      <c r="AY1540" s="4"/>
      <c r="AZ1540" s="4"/>
      <c r="BA1540" s="4"/>
      <c r="BB1540" s="4"/>
      <c r="BC1540" s="4"/>
      <c r="BD1540" s="4"/>
      <c r="BE1540" s="4"/>
      <c r="BF1540" s="4"/>
      <c r="BG1540" s="4"/>
      <c r="BH1540" s="4"/>
      <c r="BI1540" s="4"/>
      <c r="BJ1540" s="4">
        <f t="shared" ref="BJ1540:BJ1603" si="99">BJ1539+(AS1540+AV1540+AW1540+AX1540+AY1540+BB1540+BC1540+BD1540+BE1540+BF1540)-(AT1540+AU1540+AZ1540+BA1540+BG1540+BH1540+BI1540)</f>
        <v>0</v>
      </c>
      <c r="BL1540" s="7"/>
      <c r="BM1540" s="2"/>
    </row>
    <row r="1541" spans="2:65" x14ac:dyDescent="0.25">
      <c r="B1541" s="11" t="s">
        <v>168</v>
      </c>
      <c r="C1541" s="11" t="s">
        <v>351</v>
      </c>
      <c r="D1541" s="2"/>
      <c r="E1541" s="2"/>
      <c r="F1541" s="2"/>
      <c r="G1541" s="2"/>
      <c r="H1541" s="4">
        <f t="shared" si="96"/>
        <v>0</v>
      </c>
      <c r="I1541" s="12">
        <v>0</v>
      </c>
      <c r="J1541" s="12"/>
      <c r="K1541" s="4"/>
      <c r="L1541" s="4"/>
      <c r="M1541" s="4">
        <v>8100</v>
      </c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>
        <f t="shared" si="97"/>
        <v>26682.349999999977</v>
      </c>
      <c r="AA1541" s="12"/>
      <c r="AB1541" s="12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>
        <f t="shared" si="98"/>
        <v>18592.300000000003</v>
      </c>
      <c r="AS1541" s="32"/>
      <c r="AT1541" s="33"/>
      <c r="AU1541" s="4"/>
      <c r="AV1541" s="4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>
        <f t="shared" si="99"/>
        <v>0</v>
      </c>
      <c r="BL1541" s="7"/>
      <c r="BM1541" s="2"/>
    </row>
    <row r="1542" spans="2:65" x14ac:dyDescent="0.25">
      <c r="B1542" s="11" t="s">
        <v>168</v>
      </c>
      <c r="C1542" s="11" t="s">
        <v>351</v>
      </c>
      <c r="D1542" s="2"/>
      <c r="E1542" s="2"/>
      <c r="F1542" s="2"/>
      <c r="G1542" s="2"/>
      <c r="H1542" s="4">
        <f t="shared" si="96"/>
        <v>0</v>
      </c>
      <c r="I1542" s="12">
        <v>0</v>
      </c>
      <c r="J1542" s="12"/>
      <c r="K1542" s="4"/>
      <c r="L1542" s="4"/>
      <c r="M1542" s="4">
        <v>9084</v>
      </c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>
        <f t="shared" si="97"/>
        <v>35766.349999999977</v>
      </c>
      <c r="AA1542" s="12"/>
      <c r="AB1542" s="12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>
        <f t="shared" si="98"/>
        <v>18592.300000000003</v>
      </c>
      <c r="AS1542" s="32"/>
      <c r="AT1542" s="33"/>
      <c r="AU1542" s="4"/>
      <c r="AV1542" s="4"/>
      <c r="AW1542" s="4"/>
      <c r="AX1542" s="4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>
        <f t="shared" si="99"/>
        <v>0</v>
      </c>
      <c r="BL1542" s="7"/>
      <c r="BM1542" s="2"/>
    </row>
    <row r="1543" spans="2:65" x14ac:dyDescent="0.25">
      <c r="B1543" s="11" t="s">
        <v>168</v>
      </c>
      <c r="C1543" s="11" t="s">
        <v>351</v>
      </c>
      <c r="D1543" s="2"/>
      <c r="E1543" s="2"/>
      <c r="F1543" s="2"/>
      <c r="G1543" s="2"/>
      <c r="H1543" s="4">
        <f t="shared" si="96"/>
        <v>0</v>
      </c>
      <c r="I1543" s="12">
        <v>0</v>
      </c>
      <c r="J1543" s="12"/>
      <c r="K1543" s="4"/>
      <c r="L1543" s="4"/>
      <c r="M1543" s="4">
        <v>467</v>
      </c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>
        <f t="shared" si="97"/>
        <v>36233.349999999977</v>
      </c>
      <c r="AA1543" s="12"/>
      <c r="AB1543" s="12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4">
        <f t="shared" si="98"/>
        <v>18592.300000000003</v>
      </c>
      <c r="AS1543" s="32"/>
      <c r="AT1543" s="33"/>
      <c r="AU1543" s="4"/>
      <c r="AV1543" s="4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>
        <f t="shared" si="99"/>
        <v>0</v>
      </c>
      <c r="BL1543" s="7"/>
      <c r="BM1543" s="2"/>
    </row>
    <row r="1544" spans="2:65" x14ac:dyDescent="0.25">
      <c r="B1544" s="11" t="s">
        <v>169</v>
      </c>
      <c r="C1544" s="11" t="s">
        <v>351</v>
      </c>
      <c r="D1544" s="2"/>
      <c r="E1544" s="2"/>
      <c r="F1544" s="2"/>
      <c r="G1544" s="2"/>
      <c r="H1544" s="4">
        <f t="shared" si="96"/>
        <v>0</v>
      </c>
      <c r="I1544" s="12"/>
      <c r="J1544" s="12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>
        <f t="shared" si="97"/>
        <v>36233.349999999977</v>
      </c>
      <c r="AA1544" s="12">
        <v>0</v>
      </c>
      <c r="AB1544" s="12"/>
      <c r="AC1544" s="4"/>
      <c r="AD1544" s="4"/>
      <c r="AE1544" s="4">
        <v>3960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>
        <f t="shared" si="98"/>
        <v>22552.300000000003</v>
      </c>
      <c r="AS1544" s="32"/>
      <c r="AT1544" s="33"/>
      <c r="AU1544" s="4"/>
      <c r="AV1544" s="4"/>
      <c r="AW1544" s="4"/>
      <c r="AX1544" s="4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>
        <f t="shared" si="99"/>
        <v>0</v>
      </c>
      <c r="BL1544" s="7"/>
      <c r="BM1544" s="2"/>
    </row>
    <row r="1545" spans="2:65" x14ac:dyDescent="0.25">
      <c r="B1545" s="11" t="s">
        <v>170</v>
      </c>
      <c r="C1545" s="11" t="s">
        <v>351</v>
      </c>
      <c r="D1545" s="2"/>
      <c r="E1545" s="2"/>
      <c r="F1545" s="2"/>
      <c r="G1545" s="2"/>
      <c r="H1545" s="4">
        <f t="shared" si="96"/>
        <v>0</v>
      </c>
      <c r="I1545" s="12">
        <v>0</v>
      </c>
      <c r="J1545" s="12"/>
      <c r="K1545" s="4"/>
      <c r="L1545" s="4"/>
      <c r="M1545" s="4">
        <v>466</v>
      </c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>
        <f t="shared" si="97"/>
        <v>36699.349999999977</v>
      </c>
      <c r="AA1545" s="12"/>
      <c r="AB1545" s="12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>
        <f t="shared" si="98"/>
        <v>22552.300000000003</v>
      </c>
      <c r="AS1545" s="32"/>
      <c r="AT1545" s="33"/>
      <c r="AU1545" s="4"/>
      <c r="AV1545" s="4"/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>
        <f t="shared" si="99"/>
        <v>0</v>
      </c>
      <c r="BL1545" s="7"/>
      <c r="BM1545" s="2"/>
    </row>
    <row r="1546" spans="2:65" x14ac:dyDescent="0.25">
      <c r="B1546" s="11" t="s">
        <v>171</v>
      </c>
      <c r="C1546" s="11" t="s">
        <v>351</v>
      </c>
      <c r="D1546" s="2"/>
      <c r="E1546" s="2"/>
      <c r="F1546" s="2"/>
      <c r="G1546" s="2"/>
      <c r="H1546" s="4">
        <f t="shared" si="96"/>
        <v>0</v>
      </c>
      <c r="I1546" s="12">
        <v>0</v>
      </c>
      <c r="J1546" s="12"/>
      <c r="K1546" s="4"/>
      <c r="L1546" s="4"/>
      <c r="M1546" s="4">
        <v>3375</v>
      </c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>
        <f t="shared" si="97"/>
        <v>40074.349999999977</v>
      </c>
      <c r="AA1546" s="12"/>
      <c r="AB1546" s="12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>
        <f t="shared" si="98"/>
        <v>22552.300000000003</v>
      </c>
      <c r="AS1546" s="32"/>
      <c r="AT1546" s="33"/>
      <c r="AU1546" s="4"/>
      <c r="AV1546" s="4"/>
      <c r="AW1546" s="4"/>
      <c r="AX1546" s="4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>
        <f t="shared" si="99"/>
        <v>0</v>
      </c>
      <c r="BL1546" s="7"/>
      <c r="BM1546" s="2"/>
    </row>
    <row r="1547" spans="2:65" x14ac:dyDescent="0.25">
      <c r="B1547" s="11" t="s">
        <v>171</v>
      </c>
      <c r="C1547" s="11" t="s">
        <v>351</v>
      </c>
      <c r="D1547" s="2"/>
      <c r="E1547" s="2"/>
      <c r="F1547" s="2"/>
      <c r="G1547" s="2"/>
      <c r="H1547" s="4">
        <f t="shared" si="96"/>
        <v>0</v>
      </c>
      <c r="I1547" s="12">
        <v>0</v>
      </c>
      <c r="J1547" s="12"/>
      <c r="K1547" s="4"/>
      <c r="L1547" s="4"/>
      <c r="M1547" s="4">
        <v>2700</v>
      </c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>
        <f t="shared" si="97"/>
        <v>42774.349999999977</v>
      </c>
      <c r="AA1547" s="12"/>
      <c r="AB1547" s="12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>
        <f t="shared" si="98"/>
        <v>22552.300000000003</v>
      </c>
      <c r="AS1547" s="32"/>
      <c r="AT1547" s="33"/>
      <c r="AU1547" s="4"/>
      <c r="AV1547" s="4"/>
      <c r="AW1547" s="4"/>
      <c r="AX1547" s="4"/>
      <c r="AY1547" s="4"/>
      <c r="AZ1547" s="4"/>
      <c r="BA1547" s="4"/>
      <c r="BB1547" s="4"/>
      <c r="BC1547" s="4"/>
      <c r="BD1547" s="4"/>
      <c r="BE1547" s="4"/>
      <c r="BF1547" s="4"/>
      <c r="BG1547" s="4"/>
      <c r="BH1547" s="4"/>
      <c r="BI1547" s="4"/>
      <c r="BJ1547" s="4">
        <f t="shared" si="99"/>
        <v>0</v>
      </c>
      <c r="BL1547" s="7"/>
      <c r="BM1547" s="2"/>
    </row>
    <row r="1548" spans="2:65" x14ac:dyDescent="0.25">
      <c r="B1548" s="11" t="s">
        <v>172</v>
      </c>
      <c r="C1548" s="11" t="s">
        <v>351</v>
      </c>
      <c r="D1548" s="2"/>
      <c r="E1548" s="2"/>
      <c r="F1548" s="2"/>
      <c r="G1548" s="2"/>
      <c r="H1548" s="4">
        <f t="shared" si="96"/>
        <v>0</v>
      </c>
      <c r="I1548" s="12">
        <v>0</v>
      </c>
      <c r="J1548" s="12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>
        <f t="shared" si="97"/>
        <v>42774.349999999977</v>
      </c>
      <c r="AA1548" s="12">
        <v>0</v>
      </c>
      <c r="AB1548" s="12"/>
      <c r="AC1548" s="4"/>
      <c r="AD1548" s="4"/>
      <c r="AE1548" s="4">
        <v>8775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>
        <f t="shared" si="98"/>
        <v>31327.300000000003</v>
      </c>
      <c r="AS1548" s="32"/>
      <c r="AT1548" s="33"/>
      <c r="AU1548" s="4"/>
      <c r="AV1548" s="4"/>
      <c r="AW1548" s="4"/>
      <c r="AX1548" s="4"/>
      <c r="AY1548" s="4"/>
      <c r="AZ1548" s="4"/>
      <c r="BA1548" s="4"/>
      <c r="BB1548" s="4"/>
      <c r="BC1548" s="4"/>
      <c r="BD1548" s="4"/>
      <c r="BE1548" s="4"/>
      <c r="BF1548" s="4"/>
      <c r="BG1548" s="4"/>
      <c r="BH1548" s="4"/>
      <c r="BI1548" s="4"/>
      <c r="BJ1548" s="4">
        <f t="shared" si="99"/>
        <v>0</v>
      </c>
      <c r="BL1548" s="7"/>
      <c r="BM1548" s="2"/>
    </row>
    <row r="1549" spans="2:65" x14ac:dyDescent="0.25">
      <c r="B1549" s="11" t="s">
        <v>173</v>
      </c>
      <c r="C1549" s="11" t="s">
        <v>351</v>
      </c>
      <c r="D1549" s="2"/>
      <c r="E1549" s="2"/>
      <c r="F1549" s="2"/>
      <c r="G1549" s="2"/>
      <c r="H1549" s="4">
        <f t="shared" si="96"/>
        <v>0</v>
      </c>
      <c r="I1549" s="12">
        <v>0</v>
      </c>
      <c r="J1549" s="12"/>
      <c r="K1549" s="4"/>
      <c r="L1549" s="4"/>
      <c r="M1549" s="4">
        <v>466</v>
      </c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>
        <f t="shared" si="97"/>
        <v>43240.349999999977</v>
      </c>
      <c r="AA1549" s="12"/>
      <c r="AB1549" s="12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/>
      <c r="AP1549" s="4"/>
      <c r="AQ1549" s="4"/>
      <c r="AR1549" s="4">
        <f t="shared" si="98"/>
        <v>31327.300000000003</v>
      </c>
      <c r="AS1549" s="32"/>
      <c r="AT1549" s="33"/>
      <c r="AU1549" s="4"/>
      <c r="AV1549" s="4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>
        <f t="shared" si="99"/>
        <v>0</v>
      </c>
      <c r="BL1549" s="7"/>
      <c r="BM1549" s="2"/>
    </row>
    <row r="1550" spans="2:65" x14ac:dyDescent="0.25">
      <c r="B1550" s="11" t="s">
        <v>174</v>
      </c>
      <c r="C1550" s="11" t="s">
        <v>351</v>
      </c>
      <c r="D1550" s="2"/>
      <c r="E1550" s="2"/>
      <c r="F1550" s="2"/>
      <c r="G1550" s="2"/>
      <c r="H1550" s="4">
        <f t="shared" si="96"/>
        <v>0</v>
      </c>
      <c r="I1550" s="12">
        <v>0</v>
      </c>
      <c r="J1550" s="12"/>
      <c r="K1550" s="4"/>
      <c r="L1550" s="4"/>
      <c r="M1550" s="4">
        <v>262</v>
      </c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>
        <f t="shared" si="97"/>
        <v>43502.349999999977</v>
      </c>
      <c r="AA1550" s="12"/>
      <c r="AB1550" s="12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>
        <f t="shared" si="98"/>
        <v>31327.300000000003</v>
      </c>
      <c r="AS1550" s="32"/>
      <c r="AT1550" s="33"/>
      <c r="AU1550" s="4"/>
      <c r="AV1550" s="4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>
        <f t="shared" si="99"/>
        <v>0</v>
      </c>
      <c r="BL1550" s="7"/>
      <c r="BM1550" s="2"/>
    </row>
    <row r="1551" spans="2:65" x14ac:dyDescent="0.25">
      <c r="B1551" s="11" t="s">
        <v>175</v>
      </c>
      <c r="C1551" s="11" t="s">
        <v>290</v>
      </c>
      <c r="D1551" s="2"/>
      <c r="E1551" s="2"/>
      <c r="F1551" s="2"/>
      <c r="G1551" s="2"/>
      <c r="H1551" s="4">
        <f t="shared" si="96"/>
        <v>0</v>
      </c>
      <c r="I1551" s="12"/>
      <c r="J1551" s="12">
        <v>0</v>
      </c>
      <c r="K1551" s="4">
        <v>18</v>
      </c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>
        <f t="shared" si="97"/>
        <v>43484.349999999977</v>
      </c>
      <c r="AA1551" s="12"/>
      <c r="AB1551" s="12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>
        <f t="shared" si="98"/>
        <v>31327.300000000003</v>
      </c>
      <c r="AS1551" s="32"/>
      <c r="AT1551" s="33"/>
      <c r="AU1551" s="4"/>
      <c r="AV1551" s="4"/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>
        <f t="shared" si="99"/>
        <v>0</v>
      </c>
      <c r="BL1551" s="7"/>
      <c r="BM1551" s="2"/>
    </row>
    <row r="1552" spans="2:65" x14ac:dyDescent="0.25">
      <c r="B1552" s="11" t="s">
        <v>175</v>
      </c>
      <c r="C1552" s="11" t="s">
        <v>351</v>
      </c>
      <c r="D1552" s="2"/>
      <c r="E1552" s="2"/>
      <c r="F1552" s="2"/>
      <c r="G1552" s="2"/>
      <c r="H1552" s="4">
        <f t="shared" si="96"/>
        <v>0</v>
      </c>
      <c r="I1552" s="12"/>
      <c r="J1552" s="12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>
        <f t="shared" si="97"/>
        <v>43484.349999999977</v>
      </c>
      <c r="AA1552" s="12">
        <v>0</v>
      </c>
      <c r="AB1552" s="12"/>
      <c r="AC1552" s="4"/>
      <c r="AD1552" s="4"/>
      <c r="AE1552" s="4">
        <v>2447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>
        <f t="shared" si="98"/>
        <v>33774.300000000003</v>
      </c>
      <c r="AS1552" s="32"/>
      <c r="AT1552" s="33"/>
      <c r="AU1552" s="4"/>
      <c r="AV1552" s="4"/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>
        <f t="shared" si="99"/>
        <v>0</v>
      </c>
      <c r="BL1552" s="7"/>
      <c r="BM1552" s="2"/>
    </row>
    <row r="1553" spans="2:65" x14ac:dyDescent="0.25">
      <c r="B1553" s="11" t="s">
        <v>176</v>
      </c>
      <c r="C1553" s="11" t="s">
        <v>351</v>
      </c>
      <c r="D1553" s="2"/>
      <c r="E1553" s="2"/>
      <c r="F1553" s="2"/>
      <c r="G1553" s="2"/>
      <c r="H1553" s="4">
        <f t="shared" si="96"/>
        <v>0</v>
      </c>
      <c r="I1553" s="12"/>
      <c r="J1553" s="12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>
        <f t="shared" si="97"/>
        <v>43484.349999999977</v>
      </c>
      <c r="AA1553" s="12">
        <v>0</v>
      </c>
      <c r="AB1553" s="12"/>
      <c r="AC1553" s="4"/>
      <c r="AD1553" s="4"/>
      <c r="AE1553" s="4">
        <v>3725</v>
      </c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>
        <f t="shared" si="98"/>
        <v>37499.300000000003</v>
      </c>
      <c r="AS1553" s="32"/>
      <c r="AT1553" s="33"/>
      <c r="AU1553" s="4"/>
      <c r="AV1553" s="4"/>
      <c r="AW1553" s="4"/>
      <c r="AX1553" s="4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>
        <f t="shared" si="99"/>
        <v>0</v>
      </c>
      <c r="BL1553" s="7"/>
      <c r="BM1553" s="2"/>
    </row>
    <row r="1554" spans="2:65" x14ac:dyDescent="0.25">
      <c r="B1554" s="11" t="s">
        <v>176</v>
      </c>
      <c r="C1554" s="11" t="s">
        <v>232</v>
      </c>
      <c r="D1554" s="2"/>
      <c r="E1554" s="2"/>
      <c r="F1554" s="2"/>
      <c r="G1554" s="2"/>
      <c r="H1554" s="4">
        <f t="shared" si="96"/>
        <v>0</v>
      </c>
      <c r="I1554" s="12"/>
      <c r="J1554" s="12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>
        <f t="shared" si="97"/>
        <v>43484.349999999977</v>
      </c>
      <c r="AA1554" s="12">
        <v>0</v>
      </c>
      <c r="AB1554" s="12"/>
      <c r="AC1554" s="4"/>
      <c r="AD1554" s="4">
        <v>228</v>
      </c>
      <c r="AE1554" s="4"/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>
        <f t="shared" si="98"/>
        <v>37727.300000000003</v>
      </c>
      <c r="AS1554" s="32"/>
      <c r="AT1554" s="33"/>
      <c r="AU1554" s="4"/>
      <c r="AV1554" s="4"/>
      <c r="AW1554" s="4"/>
      <c r="AX1554" s="4"/>
      <c r="AY1554" s="4"/>
      <c r="AZ1554" s="4"/>
      <c r="BA1554" s="4"/>
      <c r="BB1554" s="4"/>
      <c r="BC1554" s="4"/>
      <c r="BD1554" s="4"/>
      <c r="BE1554" s="4"/>
      <c r="BF1554" s="4"/>
      <c r="BG1554" s="4"/>
      <c r="BH1554" s="4"/>
      <c r="BI1554" s="4"/>
      <c r="BJ1554" s="4">
        <f t="shared" si="99"/>
        <v>0</v>
      </c>
      <c r="BL1554" s="7"/>
      <c r="BM1554" s="2"/>
    </row>
    <row r="1555" spans="2:65" x14ac:dyDescent="0.25">
      <c r="B1555" s="11" t="s">
        <v>177</v>
      </c>
      <c r="C1555" s="11" t="s">
        <v>351</v>
      </c>
      <c r="D1555" s="2"/>
      <c r="E1555" s="2"/>
      <c r="F1555" s="2"/>
      <c r="G1555" s="2"/>
      <c r="H1555" s="4">
        <f t="shared" si="96"/>
        <v>0</v>
      </c>
      <c r="I1555" s="12">
        <v>0</v>
      </c>
      <c r="J1555" s="12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>
        <f t="shared" si="97"/>
        <v>43484.349999999977</v>
      </c>
      <c r="AA1555" s="12">
        <v>0</v>
      </c>
      <c r="AB1555" s="12"/>
      <c r="AC1555" s="4"/>
      <c r="AD1555" s="4"/>
      <c r="AE1555" s="4">
        <v>5231</v>
      </c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4">
        <f t="shared" si="98"/>
        <v>42958.3</v>
      </c>
      <c r="AS1555" s="32"/>
      <c r="AT1555" s="33"/>
      <c r="AU1555" s="4"/>
      <c r="AV1555" s="4"/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>
        <f t="shared" si="99"/>
        <v>0</v>
      </c>
      <c r="BL1555" s="7"/>
      <c r="BM1555" s="2"/>
    </row>
    <row r="1556" spans="2:65" x14ac:dyDescent="0.25">
      <c r="B1556" s="11" t="s">
        <v>178</v>
      </c>
      <c r="C1556" s="11" t="s">
        <v>351</v>
      </c>
      <c r="D1556" s="2"/>
      <c r="E1556" s="2"/>
      <c r="F1556" s="2"/>
      <c r="G1556" s="2"/>
      <c r="H1556" s="4">
        <f t="shared" si="96"/>
        <v>0</v>
      </c>
      <c r="I1556" s="12">
        <v>0</v>
      </c>
      <c r="J1556" s="12"/>
      <c r="K1556" s="4"/>
      <c r="L1556" s="4"/>
      <c r="M1556" s="4">
        <v>4687</v>
      </c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>
        <f t="shared" si="97"/>
        <v>48171.349999999977</v>
      </c>
      <c r="AA1556" s="12"/>
      <c r="AB1556" s="12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>
        <f t="shared" si="98"/>
        <v>42958.3</v>
      </c>
      <c r="AS1556" s="32"/>
      <c r="AT1556" s="33"/>
      <c r="AU1556" s="4"/>
      <c r="AV1556" s="4"/>
      <c r="AW1556" s="4"/>
      <c r="AX1556" s="4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>
        <f t="shared" si="99"/>
        <v>0</v>
      </c>
      <c r="BL1556" s="7"/>
      <c r="BM1556" s="2"/>
    </row>
    <row r="1557" spans="2:65" x14ac:dyDescent="0.25">
      <c r="B1557" s="11" t="s">
        <v>178</v>
      </c>
      <c r="C1557" s="11" t="s">
        <v>351</v>
      </c>
      <c r="D1557" s="2"/>
      <c r="E1557" s="2"/>
      <c r="F1557" s="2"/>
      <c r="G1557" s="2"/>
      <c r="H1557" s="4">
        <f t="shared" si="96"/>
        <v>0</v>
      </c>
      <c r="I1557" s="12">
        <v>0</v>
      </c>
      <c r="J1557" s="12"/>
      <c r="K1557" s="4"/>
      <c r="L1557" s="4"/>
      <c r="M1557" s="4">
        <v>3750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>
        <f t="shared" si="97"/>
        <v>51921.349999999977</v>
      </c>
      <c r="AA1557" s="12"/>
      <c r="AB1557" s="12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>
        <f t="shared" si="98"/>
        <v>42958.3</v>
      </c>
      <c r="AS1557" s="32"/>
      <c r="AT1557" s="33"/>
      <c r="AU1557" s="4"/>
      <c r="AV1557" s="4"/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>
        <f t="shared" si="99"/>
        <v>0</v>
      </c>
      <c r="BL1557" s="7"/>
      <c r="BM1557" s="2"/>
    </row>
    <row r="1558" spans="2:65" x14ac:dyDescent="0.25">
      <c r="B1558" s="11" t="s">
        <v>178</v>
      </c>
      <c r="C1558" s="11" t="s">
        <v>351</v>
      </c>
      <c r="D1558" s="2"/>
      <c r="E1558" s="2"/>
      <c r="F1558" s="2"/>
      <c r="G1558" s="2"/>
      <c r="H1558" s="4">
        <f t="shared" si="96"/>
        <v>0</v>
      </c>
      <c r="I1558" s="12">
        <v>0</v>
      </c>
      <c r="J1558" s="12"/>
      <c r="K1558" s="4"/>
      <c r="L1558" s="4"/>
      <c r="M1558" s="4">
        <v>9085</v>
      </c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>
        <f t="shared" si="97"/>
        <v>61006.349999999977</v>
      </c>
      <c r="AA1558" s="12"/>
      <c r="AB1558" s="12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>
        <f t="shared" si="98"/>
        <v>42958.3</v>
      </c>
      <c r="AS1558" s="32"/>
      <c r="AT1558" s="33"/>
      <c r="AU1558" s="4"/>
      <c r="AV1558" s="4"/>
      <c r="AW1558" s="4"/>
      <c r="AX1558" s="4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>
        <f t="shared" si="99"/>
        <v>0</v>
      </c>
      <c r="BL1558" s="7"/>
      <c r="BM1558" s="2"/>
    </row>
    <row r="1559" spans="2:65" x14ac:dyDescent="0.25">
      <c r="B1559" s="11" t="s">
        <v>178</v>
      </c>
      <c r="C1559" s="11" t="s">
        <v>351</v>
      </c>
      <c r="D1559" s="2"/>
      <c r="E1559" s="2"/>
      <c r="F1559" s="2"/>
      <c r="G1559" s="2"/>
      <c r="H1559" s="4">
        <f t="shared" si="96"/>
        <v>0</v>
      </c>
      <c r="I1559" s="12">
        <v>0</v>
      </c>
      <c r="J1559" s="12"/>
      <c r="K1559" s="4"/>
      <c r="L1559" s="4"/>
      <c r="M1559" s="4">
        <v>466</v>
      </c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>
        <f t="shared" si="97"/>
        <v>61472.349999999977</v>
      </c>
      <c r="AA1559" s="12"/>
      <c r="AB1559" s="12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>
        <f t="shared" si="98"/>
        <v>42958.3</v>
      </c>
      <c r="AS1559" s="32"/>
      <c r="AT1559" s="33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>
        <f t="shared" si="99"/>
        <v>0</v>
      </c>
      <c r="BL1559" s="7"/>
      <c r="BM1559" s="2"/>
    </row>
    <row r="1560" spans="2:65" x14ac:dyDescent="0.25">
      <c r="B1560" s="11" t="s">
        <v>179</v>
      </c>
      <c r="C1560" s="11" t="s">
        <v>308</v>
      </c>
      <c r="D1560" s="2"/>
      <c r="E1560" s="2"/>
      <c r="F1560" s="2"/>
      <c r="G1560" s="2"/>
      <c r="H1560" s="4">
        <f t="shared" si="96"/>
        <v>0</v>
      </c>
      <c r="I1560" s="12"/>
      <c r="J1560" s="12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>
        <f t="shared" si="97"/>
        <v>61472.349999999977</v>
      </c>
      <c r="AA1560" s="12"/>
      <c r="AB1560" s="12">
        <v>10000</v>
      </c>
      <c r="AC1560" s="4">
        <v>1.18</v>
      </c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>
        <f t="shared" si="98"/>
        <v>32957.120000000003</v>
      </c>
      <c r="AS1560" s="32"/>
      <c r="AT1560" s="33"/>
      <c r="AU1560" s="4"/>
      <c r="AV1560" s="4"/>
      <c r="AW1560" s="4"/>
      <c r="AX1560" s="4"/>
      <c r="AY1560" s="4"/>
      <c r="AZ1560" s="4"/>
      <c r="BA1560" s="4"/>
      <c r="BB1560" s="4"/>
      <c r="BC1560" s="4"/>
      <c r="BD1560" s="4"/>
      <c r="BE1560" s="4"/>
      <c r="BF1560" s="4"/>
      <c r="BG1560" s="4"/>
      <c r="BH1560" s="4"/>
      <c r="BI1560" s="4"/>
      <c r="BJ1560" s="4">
        <f t="shared" si="99"/>
        <v>0</v>
      </c>
      <c r="BL1560" s="7">
        <v>10000</v>
      </c>
      <c r="BM1560" s="2">
        <v>10000</v>
      </c>
    </row>
    <row r="1561" spans="2:65" x14ac:dyDescent="0.25">
      <c r="B1561" s="11" t="s">
        <v>179</v>
      </c>
      <c r="C1561" s="11" t="s">
        <v>308</v>
      </c>
      <c r="D1561" s="2"/>
      <c r="E1561" s="2"/>
      <c r="F1561" s="2"/>
      <c r="G1561" s="2"/>
      <c r="H1561" s="4">
        <f t="shared" si="96"/>
        <v>0</v>
      </c>
      <c r="I1561" s="12"/>
      <c r="J1561" s="12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>
        <f t="shared" si="97"/>
        <v>61472.349999999977</v>
      </c>
      <c r="AA1561" s="12"/>
      <c r="AB1561" s="12">
        <v>10000</v>
      </c>
      <c r="AC1561" s="4">
        <v>1.18</v>
      </c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>
        <f t="shared" si="98"/>
        <v>22955.940000000002</v>
      </c>
      <c r="AS1561" s="32"/>
      <c r="AT1561" s="33"/>
      <c r="AU1561" s="4"/>
      <c r="AV1561" s="4"/>
      <c r="AW1561" s="4"/>
      <c r="AX1561" s="4"/>
      <c r="AY1561" s="4"/>
      <c r="AZ1561" s="4"/>
      <c r="BA1561" s="4"/>
      <c r="BB1561" s="4"/>
      <c r="BC1561" s="4"/>
      <c r="BD1561" s="4"/>
      <c r="BE1561" s="4"/>
      <c r="BF1561" s="4"/>
      <c r="BG1561" s="4"/>
      <c r="BH1561" s="4"/>
      <c r="BI1561" s="4"/>
      <c r="BJ1561" s="4">
        <f t="shared" si="99"/>
        <v>0</v>
      </c>
      <c r="BL1561" s="7">
        <v>10000</v>
      </c>
      <c r="BM1561" s="2">
        <v>10000</v>
      </c>
    </row>
    <row r="1562" spans="2:65" x14ac:dyDescent="0.25">
      <c r="B1562" s="11" t="s">
        <v>179</v>
      </c>
      <c r="C1562" s="11" t="s">
        <v>308</v>
      </c>
      <c r="D1562" s="2"/>
      <c r="E1562" s="2"/>
      <c r="F1562" s="2"/>
      <c r="G1562" s="2"/>
      <c r="H1562" s="4">
        <f t="shared" si="96"/>
        <v>0</v>
      </c>
      <c r="I1562" s="12"/>
      <c r="J1562" s="12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>
        <f t="shared" si="97"/>
        <v>61472.349999999977</v>
      </c>
      <c r="AA1562" s="12"/>
      <c r="AB1562" s="12">
        <v>10000</v>
      </c>
      <c r="AC1562" s="4">
        <v>1.18</v>
      </c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>
        <f t="shared" si="98"/>
        <v>12954.760000000002</v>
      </c>
      <c r="AS1562" s="32"/>
      <c r="AT1562" s="33"/>
      <c r="AU1562" s="4"/>
      <c r="AV1562" s="4"/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>
        <f t="shared" si="99"/>
        <v>0</v>
      </c>
      <c r="BL1562" s="7">
        <v>10000</v>
      </c>
      <c r="BM1562" s="2">
        <v>10000</v>
      </c>
    </row>
    <row r="1563" spans="2:65" x14ac:dyDescent="0.25">
      <c r="B1563" s="11" t="s">
        <v>181</v>
      </c>
      <c r="C1563" s="11" t="s">
        <v>351</v>
      </c>
      <c r="D1563" s="2"/>
      <c r="E1563" s="2"/>
      <c r="F1563" s="2"/>
      <c r="G1563" s="2"/>
      <c r="H1563" s="4">
        <f t="shared" si="96"/>
        <v>0</v>
      </c>
      <c r="I1563" s="12">
        <v>0</v>
      </c>
      <c r="J1563" s="12"/>
      <c r="K1563" s="4"/>
      <c r="L1563" s="4"/>
      <c r="M1563" s="4">
        <v>466</v>
      </c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>
        <f t="shared" si="97"/>
        <v>61938.349999999977</v>
      </c>
      <c r="AA1563" s="12"/>
      <c r="AB1563" s="12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>
        <f t="shared" si="98"/>
        <v>12954.760000000002</v>
      </c>
      <c r="AS1563" s="32"/>
      <c r="AT1563" s="33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>
        <f t="shared" si="99"/>
        <v>0</v>
      </c>
      <c r="BL1563" s="7"/>
      <c r="BM1563" s="2"/>
    </row>
    <row r="1564" spans="2:65" x14ac:dyDescent="0.25">
      <c r="B1564" s="11" t="s">
        <v>182</v>
      </c>
      <c r="C1564" s="11" t="s">
        <v>351</v>
      </c>
      <c r="D1564" s="2"/>
      <c r="E1564" s="2"/>
      <c r="F1564" s="2"/>
      <c r="G1564" s="2"/>
      <c r="H1564" s="4">
        <f t="shared" si="96"/>
        <v>0</v>
      </c>
      <c r="I1564" s="12"/>
      <c r="J1564" s="12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>
        <f t="shared" si="97"/>
        <v>61938.349999999977</v>
      </c>
      <c r="AA1564" s="12">
        <v>0</v>
      </c>
      <c r="AB1564" s="12"/>
      <c r="AC1564" s="4"/>
      <c r="AD1564" s="4"/>
      <c r="AE1564" s="4">
        <v>8775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>
        <f t="shared" si="98"/>
        <v>21729.760000000002</v>
      </c>
      <c r="AS1564" s="32"/>
      <c r="AT1564" s="33"/>
      <c r="AU1564" s="4"/>
      <c r="AV1564" s="4"/>
      <c r="AW1564" s="4"/>
      <c r="AX1564" s="4"/>
      <c r="AY1564" s="4"/>
      <c r="AZ1564" s="4"/>
      <c r="BA1564" s="4"/>
      <c r="BB1564" s="4"/>
      <c r="BC1564" s="4"/>
      <c r="BD1564" s="4"/>
      <c r="BE1564" s="4"/>
      <c r="BF1564" s="4"/>
      <c r="BG1564" s="4"/>
      <c r="BH1564" s="4"/>
      <c r="BI1564" s="4"/>
      <c r="BJ1564" s="4">
        <f t="shared" si="99"/>
        <v>0</v>
      </c>
      <c r="BL1564" s="7"/>
      <c r="BM1564" s="2"/>
    </row>
    <row r="1565" spans="2:65" x14ac:dyDescent="0.25">
      <c r="B1565" s="11" t="s">
        <v>183</v>
      </c>
      <c r="C1565" s="11" t="s">
        <v>351</v>
      </c>
      <c r="D1565" s="2"/>
      <c r="E1565" s="2"/>
      <c r="F1565" s="2"/>
      <c r="G1565" s="2"/>
      <c r="H1565" s="4">
        <f t="shared" si="96"/>
        <v>0</v>
      </c>
      <c r="I1565" s="12">
        <v>0</v>
      </c>
      <c r="J1565" s="12"/>
      <c r="K1565" s="4"/>
      <c r="L1565" s="4"/>
      <c r="M1565" s="4">
        <v>4866</v>
      </c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>
        <f t="shared" si="97"/>
        <v>66804.349999999977</v>
      </c>
      <c r="AA1565" s="12"/>
      <c r="AB1565" s="12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>
        <f t="shared" si="98"/>
        <v>21729.760000000002</v>
      </c>
      <c r="AS1565" s="32"/>
      <c r="AT1565" s="33"/>
      <c r="AU1565" s="4"/>
      <c r="AV1565" s="4"/>
      <c r="AW1565" s="4"/>
      <c r="AX1565" s="4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>
        <f t="shared" si="99"/>
        <v>0</v>
      </c>
      <c r="BL1565" s="7"/>
      <c r="BM1565" s="2"/>
    </row>
    <row r="1566" spans="2:65" x14ac:dyDescent="0.25">
      <c r="B1566" s="11" t="s">
        <v>183</v>
      </c>
      <c r="C1566" s="11" t="s">
        <v>308</v>
      </c>
      <c r="D1566" s="2"/>
      <c r="E1566" s="2"/>
      <c r="F1566" s="2"/>
      <c r="G1566" s="2"/>
      <c r="H1566" s="4">
        <f t="shared" si="96"/>
        <v>0</v>
      </c>
      <c r="I1566" s="12">
        <v>0</v>
      </c>
      <c r="J1566" s="12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>
        <f t="shared" si="97"/>
        <v>66804.349999999977</v>
      </c>
      <c r="AA1566" s="12"/>
      <c r="AB1566" s="12">
        <v>5000</v>
      </c>
      <c r="AC1566" s="4">
        <v>1.18</v>
      </c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>
        <f t="shared" si="98"/>
        <v>16728.580000000002</v>
      </c>
      <c r="AS1566" s="32"/>
      <c r="AT1566" s="33"/>
      <c r="AU1566" s="4"/>
      <c r="AV1566" s="4"/>
      <c r="AW1566" s="4"/>
      <c r="AX1566" s="4"/>
      <c r="AY1566" s="4"/>
      <c r="AZ1566" s="4"/>
      <c r="BA1566" s="4"/>
      <c r="BB1566" s="4"/>
      <c r="BC1566" s="4"/>
      <c r="BD1566" s="4"/>
      <c r="BE1566" s="4"/>
      <c r="BF1566" s="4"/>
      <c r="BG1566" s="4"/>
      <c r="BH1566" s="4"/>
      <c r="BI1566" s="4"/>
      <c r="BJ1566" s="4">
        <f t="shared" si="99"/>
        <v>0</v>
      </c>
      <c r="BL1566" s="7">
        <v>5000</v>
      </c>
      <c r="BM1566" s="2">
        <v>5000</v>
      </c>
    </row>
    <row r="1567" spans="2:65" x14ac:dyDescent="0.25">
      <c r="B1567" s="11" t="s">
        <v>183</v>
      </c>
      <c r="C1567" s="11" t="s">
        <v>308</v>
      </c>
      <c r="D1567" s="2"/>
      <c r="E1567" s="2"/>
      <c r="F1567" s="2"/>
      <c r="G1567" s="2"/>
      <c r="H1567" s="4">
        <f t="shared" si="96"/>
        <v>0</v>
      </c>
      <c r="I1567" s="12">
        <v>0</v>
      </c>
      <c r="J1567" s="12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>
        <f t="shared" si="97"/>
        <v>66804.349999999977</v>
      </c>
      <c r="AA1567" s="12"/>
      <c r="AB1567" s="12">
        <v>10000</v>
      </c>
      <c r="AC1567" s="4">
        <v>1.18</v>
      </c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  <c r="AQ1567" s="4"/>
      <c r="AR1567" s="4">
        <f t="shared" si="98"/>
        <v>6727.4000000000015</v>
      </c>
      <c r="AS1567" s="32"/>
      <c r="AT1567" s="33"/>
      <c r="AU1567" s="4"/>
      <c r="AV1567" s="4"/>
      <c r="AW1567" s="4"/>
      <c r="AX1567" s="4"/>
      <c r="AY1567" s="4"/>
      <c r="AZ1567" s="4"/>
      <c r="BA1567" s="4"/>
      <c r="BB1567" s="4"/>
      <c r="BC1567" s="4"/>
      <c r="BD1567" s="4"/>
      <c r="BE1567" s="4"/>
      <c r="BF1567" s="4"/>
      <c r="BG1567" s="4"/>
      <c r="BH1567" s="4"/>
      <c r="BI1567" s="4"/>
      <c r="BJ1567" s="4">
        <f t="shared" si="99"/>
        <v>0</v>
      </c>
      <c r="BL1567" s="7">
        <v>10000</v>
      </c>
      <c r="BM1567" s="2">
        <v>10000</v>
      </c>
    </row>
    <row r="1568" spans="2:65" x14ac:dyDescent="0.25">
      <c r="B1568" s="11" t="s">
        <v>184</v>
      </c>
      <c r="C1568" s="11" t="s">
        <v>351</v>
      </c>
      <c r="D1568" s="2"/>
      <c r="E1568" s="2"/>
      <c r="F1568" s="2"/>
      <c r="G1568" s="2"/>
      <c r="H1568" s="4">
        <f t="shared" si="96"/>
        <v>0</v>
      </c>
      <c r="I1568" s="12">
        <v>0</v>
      </c>
      <c r="J1568" s="12"/>
      <c r="K1568" s="4"/>
      <c r="L1568" s="4"/>
      <c r="M1568" s="4">
        <v>467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>
        <f t="shared" si="97"/>
        <v>67271.349999999977</v>
      </c>
      <c r="AA1568" s="12"/>
      <c r="AB1568" s="12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>
        <f t="shared" si="98"/>
        <v>6727.4000000000015</v>
      </c>
      <c r="AS1568" s="32"/>
      <c r="AT1568" s="33"/>
      <c r="AU1568" s="4"/>
      <c r="AV1568" s="4"/>
      <c r="AW1568" s="4"/>
      <c r="AX1568" s="4"/>
      <c r="AY1568" s="4"/>
      <c r="AZ1568" s="4"/>
      <c r="BA1568" s="4"/>
      <c r="BB1568" s="4"/>
      <c r="BC1568" s="4"/>
      <c r="BD1568" s="4"/>
      <c r="BE1568" s="4"/>
      <c r="BF1568" s="4"/>
      <c r="BG1568" s="4"/>
      <c r="BH1568" s="4"/>
      <c r="BI1568" s="4"/>
      <c r="BJ1568" s="4">
        <f t="shared" si="99"/>
        <v>0</v>
      </c>
      <c r="BL1568" s="7"/>
      <c r="BM1568" s="2"/>
    </row>
    <row r="1569" spans="2:65" x14ac:dyDescent="0.25">
      <c r="B1569" s="11" t="s">
        <v>185</v>
      </c>
      <c r="C1569" s="11" t="s">
        <v>150</v>
      </c>
      <c r="D1569" s="2"/>
      <c r="E1569" s="2"/>
      <c r="F1569" s="2"/>
      <c r="G1569" s="2"/>
      <c r="H1569" s="4">
        <f t="shared" si="96"/>
        <v>0</v>
      </c>
      <c r="I1569" s="12"/>
      <c r="J1569" s="12">
        <v>0</v>
      </c>
      <c r="K1569" s="4"/>
      <c r="L1569" s="4"/>
      <c r="M1569" s="4"/>
      <c r="N1569" s="4"/>
      <c r="O1569" s="4"/>
      <c r="P1569" s="4"/>
      <c r="Q1569" s="4"/>
      <c r="R1569" s="4">
        <v>-65000</v>
      </c>
      <c r="S1569" s="4"/>
      <c r="T1569" s="4"/>
      <c r="U1569" s="4"/>
      <c r="V1569" s="4"/>
      <c r="W1569" s="4"/>
      <c r="X1569" s="4"/>
      <c r="Y1569" s="4"/>
      <c r="Z1569" s="4">
        <f t="shared" si="97"/>
        <v>2271.3499999999767</v>
      </c>
      <c r="AA1569" s="12">
        <v>0</v>
      </c>
      <c r="AB1569" s="12"/>
      <c r="AC1569" s="4"/>
      <c r="AD1569" s="4"/>
      <c r="AE1569" s="4"/>
      <c r="AF1569" s="4"/>
      <c r="AG1569" s="4"/>
      <c r="AH1569" s="4"/>
      <c r="AI1569" s="4"/>
      <c r="AJ1569" s="4">
        <v>65000</v>
      </c>
      <c r="AK1569" s="4"/>
      <c r="AL1569" s="4"/>
      <c r="AM1569" s="4"/>
      <c r="AN1569" s="4"/>
      <c r="AO1569" s="4"/>
      <c r="AP1569" s="4"/>
      <c r="AQ1569" s="4"/>
      <c r="AR1569" s="4">
        <f t="shared" si="98"/>
        <v>71727.399999999994</v>
      </c>
      <c r="AS1569" s="32"/>
      <c r="AT1569" s="33"/>
      <c r="AU1569" s="4"/>
      <c r="AV1569" s="4"/>
      <c r="AW1569" s="4"/>
      <c r="AX1569" s="4"/>
      <c r="AY1569" s="4"/>
      <c r="AZ1569" s="4"/>
      <c r="BA1569" s="4"/>
      <c r="BB1569" s="4"/>
      <c r="BC1569" s="4"/>
      <c r="BD1569" s="4"/>
      <c r="BE1569" s="4"/>
      <c r="BF1569" s="4"/>
      <c r="BG1569" s="4"/>
      <c r="BH1569" s="4"/>
      <c r="BI1569" s="4"/>
      <c r="BJ1569" s="4">
        <f t="shared" si="99"/>
        <v>0</v>
      </c>
      <c r="BL1569" s="7"/>
      <c r="BM1569" s="2"/>
    </row>
    <row r="1570" spans="2:65" x14ac:dyDescent="0.25">
      <c r="B1570" s="11" t="s">
        <v>187</v>
      </c>
      <c r="C1570" s="11" t="s">
        <v>351</v>
      </c>
      <c r="D1570" s="2"/>
      <c r="E1570" s="2"/>
      <c r="F1570" s="2"/>
      <c r="G1570" s="2"/>
      <c r="H1570" s="4">
        <f t="shared" si="96"/>
        <v>0</v>
      </c>
      <c r="I1570" s="12">
        <v>0</v>
      </c>
      <c r="J1570" s="12"/>
      <c r="K1570" s="4"/>
      <c r="L1570" s="4"/>
      <c r="M1570" s="4">
        <v>487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>
        <f t="shared" si="97"/>
        <v>2758.3499999999767</v>
      </c>
      <c r="AA1570" s="12">
        <v>0</v>
      </c>
      <c r="AB1570" s="12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>
        <f t="shared" si="98"/>
        <v>71727.399999999994</v>
      </c>
      <c r="AS1570" s="32"/>
      <c r="AT1570" s="33"/>
      <c r="AU1570" s="4"/>
      <c r="AV1570" s="4"/>
      <c r="AW1570" s="4"/>
      <c r="AX1570" s="4"/>
      <c r="AY1570" s="4"/>
      <c r="AZ1570" s="4"/>
      <c r="BA1570" s="4"/>
      <c r="BB1570" s="4"/>
      <c r="BC1570" s="4"/>
      <c r="BD1570" s="4"/>
      <c r="BE1570" s="4"/>
      <c r="BF1570" s="4"/>
      <c r="BG1570" s="4"/>
      <c r="BH1570" s="4"/>
      <c r="BI1570" s="4"/>
      <c r="BJ1570" s="4">
        <f t="shared" si="99"/>
        <v>0</v>
      </c>
      <c r="BL1570" s="7"/>
      <c r="BM1570" s="2"/>
    </row>
    <row r="1571" spans="2:65" x14ac:dyDescent="0.25">
      <c r="B1571" s="11" t="s">
        <v>188</v>
      </c>
      <c r="C1571" s="11" t="s">
        <v>1961</v>
      </c>
      <c r="D1571" s="2"/>
      <c r="E1571" s="2"/>
      <c r="F1571" s="2"/>
      <c r="G1571" s="2"/>
      <c r="H1571" s="4">
        <f t="shared" si="96"/>
        <v>0</v>
      </c>
      <c r="I1571" s="12"/>
      <c r="J1571" s="12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>
        <f t="shared" si="97"/>
        <v>2758.3499999999767</v>
      </c>
      <c r="AA1571" s="12"/>
      <c r="AB1571" s="12">
        <v>5000</v>
      </c>
      <c r="AC1571" s="4">
        <v>1.18</v>
      </c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>
        <f t="shared" si="98"/>
        <v>66726.22</v>
      </c>
      <c r="AS1571" s="32"/>
      <c r="AT1571" s="33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>
        <f t="shared" si="99"/>
        <v>0</v>
      </c>
      <c r="BL1571" s="7"/>
      <c r="BM1571" s="2"/>
    </row>
    <row r="1572" spans="2:65" x14ac:dyDescent="0.25">
      <c r="B1572" s="11" t="s">
        <v>188</v>
      </c>
      <c r="C1572" s="11" t="s">
        <v>1965</v>
      </c>
      <c r="D1572" s="2"/>
      <c r="E1572" s="2"/>
      <c r="F1572" s="2"/>
      <c r="G1572" s="2"/>
      <c r="H1572" s="4">
        <f t="shared" si="96"/>
        <v>0</v>
      </c>
      <c r="I1572" s="12"/>
      <c r="J1572" s="12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>
        <f t="shared" si="97"/>
        <v>2758.3499999999767</v>
      </c>
      <c r="AA1572" s="12"/>
      <c r="AB1572" s="12">
        <v>25000</v>
      </c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>
        <f t="shared" si="98"/>
        <v>41726.22</v>
      </c>
      <c r="AS1572" s="32"/>
      <c r="AT1572" s="33"/>
      <c r="AU1572" s="4"/>
      <c r="AV1572" s="4"/>
      <c r="AW1572" s="4"/>
      <c r="AX1572" s="4"/>
      <c r="AY1572" s="4"/>
      <c r="AZ1572" s="4"/>
      <c r="BA1572" s="4"/>
      <c r="BB1572" s="4"/>
      <c r="BC1572" s="4"/>
      <c r="BD1572" s="4"/>
      <c r="BE1572" s="4"/>
      <c r="BF1572" s="4"/>
      <c r="BG1572" s="4"/>
      <c r="BH1572" s="4"/>
      <c r="BI1572" s="4"/>
      <c r="BJ1572" s="4">
        <f t="shared" si="99"/>
        <v>0</v>
      </c>
      <c r="BL1572" s="7">
        <v>25000</v>
      </c>
      <c r="BM1572" s="2"/>
    </row>
    <row r="1573" spans="2:65" x14ac:dyDescent="0.25">
      <c r="B1573" s="11" t="s">
        <v>188</v>
      </c>
      <c r="C1573" s="11" t="s">
        <v>303</v>
      </c>
      <c r="D1573" s="2"/>
      <c r="E1573" s="2"/>
      <c r="F1573" s="2"/>
      <c r="G1573" s="2"/>
      <c r="H1573" s="4">
        <f t="shared" si="96"/>
        <v>0</v>
      </c>
      <c r="I1573" s="12"/>
      <c r="J1573" s="12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>
        <f t="shared" si="97"/>
        <v>2758.3499999999767</v>
      </c>
      <c r="AA1573" s="12"/>
      <c r="AB1573" s="12">
        <v>25000</v>
      </c>
      <c r="AC1573" s="4">
        <v>2.36</v>
      </c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>
        <f t="shared" si="98"/>
        <v>16723.86</v>
      </c>
      <c r="AS1573" s="32"/>
      <c r="AT1573" s="33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>
        <f t="shared" si="99"/>
        <v>0</v>
      </c>
      <c r="BL1573" s="7"/>
      <c r="BM1573" s="2"/>
    </row>
    <row r="1574" spans="2:65" x14ac:dyDescent="0.25">
      <c r="B1574" s="11" t="s">
        <v>188</v>
      </c>
      <c r="C1574" s="11" t="s">
        <v>1967</v>
      </c>
      <c r="D1574" s="2"/>
      <c r="E1574" s="2"/>
      <c r="F1574" s="2"/>
      <c r="G1574" s="2"/>
      <c r="H1574" s="4">
        <f t="shared" si="96"/>
        <v>0</v>
      </c>
      <c r="I1574" s="12"/>
      <c r="J1574" s="12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>
        <f t="shared" si="97"/>
        <v>2758.3499999999767</v>
      </c>
      <c r="AA1574" s="12"/>
      <c r="AB1574" s="12">
        <v>5000</v>
      </c>
      <c r="AC1574" s="4">
        <v>1.18</v>
      </c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>
        <f t="shared" si="98"/>
        <v>11722.68</v>
      </c>
      <c r="AS1574" s="32"/>
      <c r="AT1574" s="33"/>
      <c r="AU1574" s="4"/>
      <c r="AV1574" s="4"/>
      <c r="AW1574" s="4"/>
      <c r="AX1574" s="4"/>
      <c r="AY1574" s="4"/>
      <c r="AZ1574" s="4"/>
      <c r="BA1574" s="4"/>
      <c r="BB1574" s="4"/>
      <c r="BC1574" s="4"/>
      <c r="BD1574" s="4"/>
      <c r="BE1574" s="4"/>
      <c r="BF1574" s="4"/>
      <c r="BG1574" s="4"/>
      <c r="BH1574" s="4"/>
      <c r="BI1574" s="4"/>
      <c r="BJ1574" s="4">
        <f t="shared" si="99"/>
        <v>0</v>
      </c>
      <c r="BL1574" s="7">
        <v>5000</v>
      </c>
      <c r="BM1574" s="2">
        <v>5000</v>
      </c>
    </row>
    <row r="1575" spans="2:65" x14ac:dyDescent="0.25">
      <c r="B1575" s="11" t="s">
        <v>188</v>
      </c>
      <c r="C1575" s="11" t="s">
        <v>1968</v>
      </c>
      <c r="D1575" s="2"/>
      <c r="E1575" s="2"/>
      <c r="F1575" s="2"/>
      <c r="G1575" s="2"/>
      <c r="H1575" s="4">
        <f t="shared" si="96"/>
        <v>0</v>
      </c>
      <c r="I1575" s="12"/>
      <c r="J1575" s="12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>
        <f t="shared" si="97"/>
        <v>2758.3499999999767</v>
      </c>
      <c r="AA1575" s="12"/>
      <c r="AB1575" s="12">
        <v>5000</v>
      </c>
      <c r="AC1575" s="4">
        <v>1.18</v>
      </c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>
        <f t="shared" si="98"/>
        <v>6721.5</v>
      </c>
      <c r="AS1575" s="32"/>
      <c r="AT1575" s="33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>
        <f t="shared" si="99"/>
        <v>0</v>
      </c>
      <c r="BL1575" s="7">
        <v>5000</v>
      </c>
      <c r="BM1575" s="2">
        <v>5000</v>
      </c>
    </row>
    <row r="1576" spans="2:65" x14ac:dyDescent="0.25">
      <c r="B1576" s="11" t="s">
        <v>191</v>
      </c>
      <c r="C1576" s="11" t="s">
        <v>1957</v>
      </c>
      <c r="D1576" s="2"/>
      <c r="E1576" s="2"/>
      <c r="F1576" s="2"/>
      <c r="G1576" s="2"/>
      <c r="H1576" s="4">
        <f t="shared" si="96"/>
        <v>0</v>
      </c>
      <c r="I1576" s="12"/>
      <c r="J1576" s="12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>
        <f t="shared" si="97"/>
        <v>2758.3499999999767</v>
      </c>
      <c r="AA1576" s="12"/>
      <c r="AB1576" s="12">
        <v>2000</v>
      </c>
      <c r="AC1576" s="4">
        <v>1.18</v>
      </c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>
        <f t="shared" si="98"/>
        <v>4720.32</v>
      </c>
      <c r="AS1576" s="32"/>
      <c r="AT1576" s="33"/>
      <c r="AU1576" s="4"/>
      <c r="AV1576" s="4"/>
      <c r="AW1576" s="4"/>
      <c r="AX1576" s="4"/>
      <c r="AY1576" s="4"/>
      <c r="AZ1576" s="4"/>
      <c r="BA1576" s="4"/>
      <c r="BB1576" s="4"/>
      <c r="BC1576" s="4"/>
      <c r="BD1576" s="4"/>
      <c r="BE1576" s="4"/>
      <c r="BF1576" s="4"/>
      <c r="BG1576" s="4"/>
      <c r="BH1576" s="4"/>
      <c r="BI1576" s="4"/>
      <c r="BJ1576" s="4">
        <f t="shared" si="99"/>
        <v>0</v>
      </c>
      <c r="BL1576" s="7">
        <v>2000</v>
      </c>
      <c r="BM1576" s="2"/>
    </row>
    <row r="1577" spans="2:65" x14ac:dyDescent="0.25">
      <c r="B1577" s="11" t="s">
        <v>192</v>
      </c>
      <c r="C1577" s="11" t="s">
        <v>290</v>
      </c>
      <c r="D1577" s="2"/>
      <c r="E1577" s="2"/>
      <c r="F1577" s="2"/>
      <c r="G1577" s="2"/>
      <c r="H1577" s="4">
        <f t="shared" si="96"/>
        <v>0</v>
      </c>
      <c r="I1577" s="12"/>
      <c r="J1577" s="12">
        <v>0</v>
      </c>
      <c r="K1577" s="4">
        <v>18</v>
      </c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>
        <f t="shared" si="97"/>
        <v>2740.3499999999767</v>
      </c>
      <c r="AA1577" s="12"/>
      <c r="AB1577" s="12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>
        <f t="shared" si="98"/>
        <v>4720.32</v>
      </c>
      <c r="AS1577" s="32"/>
      <c r="AT1577" s="33"/>
      <c r="AU1577" s="4"/>
      <c r="AV1577" s="4"/>
      <c r="AW1577" s="4"/>
      <c r="AX1577" s="4"/>
      <c r="AY1577" s="4"/>
      <c r="AZ1577" s="4"/>
      <c r="BA1577" s="4"/>
      <c r="BB1577" s="4"/>
      <c r="BC1577" s="4"/>
      <c r="BD1577" s="4"/>
      <c r="BE1577" s="4"/>
      <c r="BF1577" s="4"/>
      <c r="BG1577" s="4"/>
      <c r="BH1577" s="4"/>
      <c r="BI1577" s="4"/>
      <c r="BJ1577" s="4">
        <f t="shared" si="99"/>
        <v>0</v>
      </c>
      <c r="BL1577" s="7"/>
      <c r="BM1577" s="2"/>
    </row>
    <row r="1578" spans="2:65" x14ac:dyDescent="0.25">
      <c r="B1578" s="11" t="s">
        <v>193</v>
      </c>
      <c r="C1578" s="11" t="s">
        <v>351</v>
      </c>
      <c r="D1578" s="2"/>
      <c r="E1578" s="2"/>
      <c r="F1578" s="2"/>
      <c r="G1578" s="2"/>
      <c r="H1578" s="4">
        <f t="shared" si="96"/>
        <v>0</v>
      </c>
      <c r="I1578" s="12"/>
      <c r="J1578" s="12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>
        <f t="shared" si="97"/>
        <v>2740.3499999999767</v>
      </c>
      <c r="AA1578" s="12">
        <v>0</v>
      </c>
      <c r="AB1578" s="12"/>
      <c r="AC1578" s="4"/>
      <c r="AD1578" s="4"/>
      <c r="AE1578" s="4">
        <v>2447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>
        <f t="shared" si="98"/>
        <v>7167.32</v>
      </c>
      <c r="AS1578" s="32"/>
      <c r="AT1578" s="33"/>
      <c r="AU1578" s="4"/>
      <c r="AV1578" s="4"/>
      <c r="AW1578" s="4"/>
      <c r="AX1578" s="4"/>
      <c r="AY1578" s="4"/>
      <c r="AZ1578" s="4"/>
      <c r="BA1578" s="4"/>
      <c r="BB1578" s="4"/>
      <c r="BC1578" s="4"/>
      <c r="BD1578" s="4"/>
      <c r="BE1578" s="4"/>
      <c r="BF1578" s="4"/>
      <c r="BG1578" s="4"/>
      <c r="BH1578" s="4"/>
      <c r="BI1578" s="4"/>
      <c r="BJ1578" s="4">
        <f t="shared" si="99"/>
        <v>0</v>
      </c>
      <c r="BL1578" s="7"/>
      <c r="BM1578" s="2"/>
    </row>
    <row r="1579" spans="2:65" x14ac:dyDescent="0.25">
      <c r="B1579" s="11" t="s">
        <v>194</v>
      </c>
      <c r="C1579" s="11" t="s">
        <v>351</v>
      </c>
      <c r="D1579" s="2"/>
      <c r="E1579" s="2"/>
      <c r="F1579" s="2"/>
      <c r="G1579" s="2"/>
      <c r="H1579" s="4">
        <f t="shared" si="96"/>
        <v>0</v>
      </c>
      <c r="I1579" s="12"/>
      <c r="J1579" s="12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>
        <f t="shared" si="97"/>
        <v>2740.3499999999767</v>
      </c>
      <c r="AA1579" s="12">
        <v>0</v>
      </c>
      <c r="AB1579" s="12"/>
      <c r="AC1579" s="4"/>
      <c r="AD1579" s="4"/>
      <c r="AE1579" s="4">
        <v>2700</v>
      </c>
      <c r="AF1579" s="4"/>
      <c r="AG1579" s="4"/>
      <c r="AH1579" s="4"/>
      <c r="AI1579" s="4"/>
      <c r="AJ1579" s="4"/>
      <c r="AK1579" s="4"/>
      <c r="AL1579" s="4"/>
      <c r="AM1579" s="4"/>
      <c r="AN1579" s="4"/>
      <c r="AO1579" s="4"/>
      <c r="AP1579" s="4"/>
      <c r="AQ1579" s="4"/>
      <c r="AR1579" s="4">
        <f t="shared" si="98"/>
        <v>9867.32</v>
      </c>
      <c r="AS1579" s="32"/>
      <c r="AT1579" s="33"/>
      <c r="AU1579" s="4"/>
      <c r="AV1579" s="4"/>
      <c r="AW1579" s="4"/>
      <c r="AX1579" s="4"/>
      <c r="AY1579" s="4"/>
      <c r="AZ1579" s="4"/>
      <c r="BA1579" s="4"/>
      <c r="BB1579" s="4"/>
      <c r="BC1579" s="4"/>
      <c r="BD1579" s="4"/>
      <c r="BE1579" s="4"/>
      <c r="BF1579" s="4"/>
      <c r="BG1579" s="4"/>
      <c r="BH1579" s="4"/>
      <c r="BI1579" s="4"/>
      <c r="BJ1579" s="4">
        <f t="shared" si="99"/>
        <v>0</v>
      </c>
      <c r="BL1579" s="7"/>
      <c r="BM1579" s="2"/>
    </row>
    <row r="1580" spans="2:65" x14ac:dyDescent="0.25">
      <c r="B1580" s="11" t="s">
        <v>194</v>
      </c>
      <c r="C1580" s="11" t="s">
        <v>232</v>
      </c>
      <c r="D1580" s="2"/>
      <c r="E1580" s="2"/>
      <c r="F1580" s="2"/>
      <c r="G1580" s="2"/>
      <c r="H1580" s="4">
        <f t="shared" si="96"/>
        <v>0</v>
      </c>
      <c r="I1580" s="12"/>
      <c r="J1580" s="12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>
        <f t="shared" si="97"/>
        <v>2740.3499999999767</v>
      </c>
      <c r="AA1580" s="12">
        <v>0</v>
      </c>
      <c r="AB1580" s="12"/>
      <c r="AC1580" s="4"/>
      <c r="AD1580" s="4">
        <v>209</v>
      </c>
      <c r="AE1580" s="4"/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>
        <f t="shared" si="98"/>
        <v>10076.32</v>
      </c>
      <c r="AS1580" s="32"/>
      <c r="AT1580" s="33"/>
      <c r="AU1580" s="4"/>
      <c r="AV1580" s="4"/>
      <c r="AW1580" s="4"/>
      <c r="AX1580" s="4"/>
      <c r="AY1580" s="4"/>
      <c r="AZ1580" s="4"/>
      <c r="BA1580" s="4"/>
      <c r="BB1580" s="4"/>
      <c r="BC1580" s="4"/>
      <c r="BD1580" s="4"/>
      <c r="BE1580" s="4"/>
      <c r="BF1580" s="4"/>
      <c r="BG1580" s="4"/>
      <c r="BH1580" s="4"/>
      <c r="BI1580" s="4"/>
      <c r="BJ1580" s="4">
        <f t="shared" si="99"/>
        <v>0</v>
      </c>
      <c r="BL1580" s="7"/>
      <c r="BM1580" s="2"/>
    </row>
    <row r="1581" spans="2:65" x14ac:dyDescent="0.25">
      <c r="B1581" s="11" t="s">
        <v>195</v>
      </c>
      <c r="C1581" s="11" t="s">
        <v>351</v>
      </c>
      <c r="D1581" s="2"/>
      <c r="E1581" s="2"/>
      <c r="F1581" s="2"/>
      <c r="G1581" s="2"/>
      <c r="H1581" s="4">
        <f t="shared" si="96"/>
        <v>0</v>
      </c>
      <c r="I1581" s="12"/>
      <c r="J1581" s="12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>
        <f t="shared" si="97"/>
        <v>2740.3499999999767</v>
      </c>
      <c r="AA1581" s="12">
        <v>0</v>
      </c>
      <c r="AB1581" s="12"/>
      <c r="AC1581" s="4"/>
      <c r="AD1581" s="4"/>
      <c r="AE1581" s="4">
        <v>5231</v>
      </c>
      <c r="AF1581" s="4"/>
      <c r="AG1581" s="4"/>
      <c r="AH1581" s="4"/>
      <c r="AI1581" s="4"/>
      <c r="AJ1581" s="4"/>
      <c r="AK1581" s="4"/>
      <c r="AL1581" s="4"/>
      <c r="AM1581" s="4"/>
      <c r="AN1581" s="4"/>
      <c r="AO1581" s="4"/>
      <c r="AP1581" s="4"/>
      <c r="AQ1581" s="4"/>
      <c r="AR1581" s="4">
        <f t="shared" si="98"/>
        <v>15307.32</v>
      </c>
      <c r="AS1581" s="32"/>
      <c r="AT1581" s="33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/>
      <c r="BE1581" s="4"/>
      <c r="BF1581" s="4"/>
      <c r="BG1581" s="4"/>
      <c r="BH1581" s="4"/>
      <c r="BI1581" s="4"/>
      <c r="BJ1581" s="4">
        <f t="shared" si="99"/>
        <v>0</v>
      </c>
      <c r="BL1581" s="7"/>
      <c r="BM1581" s="2"/>
    </row>
    <row r="1582" spans="2:65" x14ac:dyDescent="0.25">
      <c r="B1582" s="11" t="s">
        <v>195</v>
      </c>
      <c r="C1582" s="11" t="s">
        <v>1969</v>
      </c>
      <c r="D1582" s="2"/>
      <c r="E1582" s="2"/>
      <c r="F1582" s="2"/>
      <c r="G1582" s="2"/>
      <c r="H1582" s="4">
        <f t="shared" si="96"/>
        <v>0</v>
      </c>
      <c r="I1582" s="12"/>
      <c r="J1582" s="12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>
        <f t="shared" si="97"/>
        <v>2740.3499999999767</v>
      </c>
      <c r="AA1582" s="12"/>
      <c r="AB1582" s="12">
        <v>6000</v>
      </c>
      <c r="AC1582" s="4">
        <v>1.18</v>
      </c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>
        <f t="shared" si="98"/>
        <v>9306.14</v>
      </c>
      <c r="AS1582" s="32"/>
      <c r="AT1582" s="33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>
        <f t="shared" si="99"/>
        <v>0</v>
      </c>
      <c r="BL1582" s="7">
        <v>6000</v>
      </c>
      <c r="BM1582" s="2">
        <v>6000</v>
      </c>
    </row>
    <row r="1583" spans="2:65" x14ac:dyDescent="0.25">
      <c r="B1583" s="11" t="s">
        <v>195</v>
      </c>
      <c r="C1583" s="11" t="s">
        <v>1970</v>
      </c>
      <c r="D1583" s="2"/>
      <c r="E1583" s="2"/>
      <c r="F1583" s="2"/>
      <c r="G1583" s="2"/>
      <c r="H1583" s="4">
        <f t="shared" si="96"/>
        <v>0</v>
      </c>
      <c r="I1583" s="11">
        <v>0</v>
      </c>
      <c r="J1583" s="12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>
        <f t="shared" si="97"/>
        <v>2740.3499999999767</v>
      </c>
      <c r="AA1583" s="12"/>
      <c r="AB1583" s="12">
        <v>6000</v>
      </c>
      <c r="AC1583" s="4">
        <v>1.18</v>
      </c>
      <c r="AD1583" s="4"/>
      <c r="AE1583" s="4"/>
      <c r="AF1583" s="4"/>
      <c r="AG1583" s="4"/>
      <c r="AH1583" s="4"/>
      <c r="AI1583" s="4"/>
      <c r="AJ1583" s="4"/>
      <c r="AK1583" s="4"/>
      <c r="AL1583" s="4"/>
      <c r="AM1583" s="4"/>
      <c r="AN1583" s="4"/>
      <c r="AO1583" s="4"/>
      <c r="AP1583" s="4"/>
      <c r="AQ1583" s="4"/>
      <c r="AR1583" s="4">
        <f t="shared" si="98"/>
        <v>3304.9599999999991</v>
      </c>
      <c r="AS1583" s="32"/>
      <c r="AT1583" s="33"/>
      <c r="AU1583" s="4"/>
      <c r="AV1583" s="4"/>
      <c r="AW1583" s="4"/>
      <c r="AX1583" s="4"/>
      <c r="AY1583" s="4"/>
      <c r="AZ1583" s="4"/>
      <c r="BA1583" s="4"/>
      <c r="BB1583" s="4"/>
      <c r="BC1583" s="4"/>
      <c r="BD1583" s="4"/>
      <c r="BE1583" s="4"/>
      <c r="BF1583" s="4"/>
      <c r="BG1583" s="4"/>
      <c r="BH1583" s="4"/>
      <c r="BI1583" s="4"/>
      <c r="BJ1583" s="4">
        <f t="shared" si="99"/>
        <v>0</v>
      </c>
      <c r="BL1583" s="7">
        <v>6000</v>
      </c>
      <c r="BM1583" s="2">
        <v>6000</v>
      </c>
    </row>
    <row r="1584" spans="2:65" x14ac:dyDescent="0.25">
      <c r="B1584" s="11" t="s">
        <v>197</v>
      </c>
      <c r="C1584" s="11" t="s">
        <v>351</v>
      </c>
      <c r="D1584" s="2"/>
      <c r="E1584" s="2"/>
      <c r="F1584" s="2"/>
      <c r="G1584" s="2"/>
      <c r="H1584" s="4">
        <f t="shared" si="96"/>
        <v>0</v>
      </c>
      <c r="I1584" s="12">
        <v>0</v>
      </c>
      <c r="J1584" s="12"/>
      <c r="K1584" s="4"/>
      <c r="L1584" s="4"/>
      <c r="M1584" s="4">
        <v>7032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>
        <f t="shared" si="97"/>
        <v>9772.3499999999767</v>
      </c>
      <c r="AA1584" s="12"/>
      <c r="AB1584" s="12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>
        <f t="shared" si="98"/>
        <v>3304.9599999999991</v>
      </c>
      <c r="AS1584" s="32"/>
      <c r="AT1584" s="33"/>
      <c r="AU1584" s="4"/>
      <c r="AV1584" s="4"/>
      <c r="AW1584" s="4"/>
      <c r="AX1584" s="4"/>
      <c r="AY1584" s="4"/>
      <c r="AZ1584" s="4"/>
      <c r="BA1584" s="4"/>
      <c r="BB1584" s="4"/>
      <c r="BC1584" s="4"/>
      <c r="BD1584" s="4"/>
      <c r="BE1584" s="4"/>
      <c r="BF1584" s="4"/>
      <c r="BG1584" s="4"/>
      <c r="BH1584" s="4"/>
      <c r="BI1584" s="4"/>
      <c r="BJ1584" s="4">
        <f t="shared" si="99"/>
        <v>0</v>
      </c>
      <c r="BL1584" s="7"/>
      <c r="BM1584" s="2"/>
    </row>
    <row r="1585" spans="2:65" x14ac:dyDescent="0.25">
      <c r="B1585" s="11" t="s">
        <v>197</v>
      </c>
      <c r="C1585" s="11" t="s">
        <v>351</v>
      </c>
      <c r="D1585" s="2"/>
      <c r="E1585" s="2"/>
      <c r="F1585" s="2"/>
      <c r="G1585" s="2"/>
      <c r="H1585" s="4">
        <f t="shared" si="96"/>
        <v>0</v>
      </c>
      <c r="I1585" s="12">
        <v>0</v>
      </c>
      <c r="J1585" s="12"/>
      <c r="K1585" s="4"/>
      <c r="L1585" s="4"/>
      <c r="M1585" s="4">
        <v>5625</v>
      </c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>
        <f t="shared" si="97"/>
        <v>15397.349999999977</v>
      </c>
      <c r="AA1585" s="12"/>
      <c r="AB1585" s="12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  <c r="AO1585" s="4"/>
      <c r="AP1585" s="4"/>
      <c r="AQ1585" s="4"/>
      <c r="AR1585" s="4">
        <f t="shared" si="98"/>
        <v>3304.9599999999991</v>
      </c>
      <c r="AS1585" s="32"/>
      <c r="AT1585" s="33"/>
      <c r="AU1585" s="4"/>
      <c r="AV1585" s="4"/>
      <c r="AW1585" s="4"/>
      <c r="AX1585" s="4"/>
      <c r="AY1585" s="4"/>
      <c r="AZ1585" s="4"/>
      <c r="BA1585" s="4"/>
      <c r="BB1585" s="4"/>
      <c r="BC1585" s="4"/>
      <c r="BD1585" s="4"/>
      <c r="BE1585" s="4"/>
      <c r="BF1585" s="4"/>
      <c r="BG1585" s="4"/>
      <c r="BH1585" s="4"/>
      <c r="BI1585" s="4"/>
      <c r="BJ1585" s="4">
        <f t="shared" si="99"/>
        <v>0</v>
      </c>
      <c r="BL1585" s="7"/>
      <c r="BM1585" s="2"/>
    </row>
    <row r="1586" spans="2:65" x14ac:dyDescent="0.25">
      <c r="B1586" s="11" t="s">
        <v>197</v>
      </c>
      <c r="C1586" s="11" t="s">
        <v>351</v>
      </c>
      <c r="D1586" s="2"/>
      <c r="E1586" s="2"/>
      <c r="F1586" s="2"/>
      <c r="G1586" s="2"/>
      <c r="H1586" s="4">
        <f t="shared" si="96"/>
        <v>0</v>
      </c>
      <c r="I1586" s="12">
        <v>0</v>
      </c>
      <c r="J1586" s="12"/>
      <c r="K1586" s="4"/>
      <c r="L1586" s="4"/>
      <c r="M1586" s="4">
        <v>3101</v>
      </c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>
        <f t="shared" si="97"/>
        <v>18498.349999999977</v>
      </c>
      <c r="AA1586" s="12"/>
      <c r="AB1586" s="12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>
        <f t="shared" si="98"/>
        <v>3304.9599999999991</v>
      </c>
      <c r="AS1586" s="32"/>
      <c r="AT1586" s="33"/>
      <c r="AU1586" s="4"/>
      <c r="AV1586" s="4"/>
      <c r="AW1586" s="4"/>
      <c r="AX1586" s="4"/>
      <c r="AY1586" s="4"/>
      <c r="AZ1586" s="4"/>
      <c r="BA1586" s="4"/>
      <c r="BB1586" s="4"/>
      <c r="BC1586" s="4"/>
      <c r="BD1586" s="4"/>
      <c r="BE1586" s="4"/>
      <c r="BF1586" s="4"/>
      <c r="BG1586" s="4"/>
      <c r="BH1586" s="4"/>
      <c r="BI1586" s="4"/>
      <c r="BJ1586" s="4">
        <f t="shared" si="99"/>
        <v>0</v>
      </c>
      <c r="BL1586" s="7"/>
      <c r="BM1586" s="2"/>
    </row>
    <row r="1587" spans="2:65" x14ac:dyDescent="0.25">
      <c r="B1587" s="11" t="s">
        <v>197</v>
      </c>
      <c r="C1587" s="11" t="s">
        <v>351</v>
      </c>
      <c r="D1587" s="2"/>
      <c r="E1587" s="2"/>
      <c r="F1587" s="2"/>
      <c r="G1587" s="2"/>
      <c r="H1587" s="4">
        <f t="shared" si="96"/>
        <v>0</v>
      </c>
      <c r="I1587" s="12">
        <v>0</v>
      </c>
      <c r="J1587" s="12"/>
      <c r="K1587" s="4"/>
      <c r="L1587" s="4"/>
      <c r="M1587" s="4">
        <v>467</v>
      </c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>
        <f t="shared" si="97"/>
        <v>18965.349999999977</v>
      </c>
      <c r="AA1587" s="12"/>
      <c r="AB1587" s="12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  <c r="AN1587" s="4"/>
      <c r="AO1587" s="4"/>
      <c r="AP1587" s="4"/>
      <c r="AQ1587" s="4"/>
      <c r="AR1587" s="4">
        <f t="shared" si="98"/>
        <v>3304.9599999999991</v>
      </c>
      <c r="AS1587" s="32"/>
      <c r="AT1587" s="33"/>
      <c r="AU1587" s="4"/>
      <c r="AV1587" s="4"/>
      <c r="AW1587" s="4"/>
      <c r="AX1587" s="4"/>
      <c r="AY1587" s="4"/>
      <c r="AZ1587" s="4"/>
      <c r="BA1587" s="4"/>
      <c r="BB1587" s="4"/>
      <c r="BC1587" s="4"/>
      <c r="BD1587" s="4"/>
      <c r="BE1587" s="4"/>
      <c r="BF1587" s="4"/>
      <c r="BG1587" s="4"/>
      <c r="BH1587" s="4"/>
      <c r="BI1587" s="4"/>
      <c r="BJ1587" s="4">
        <f t="shared" si="99"/>
        <v>0</v>
      </c>
      <c r="BL1587" s="7"/>
      <c r="BM1587" s="2"/>
    </row>
    <row r="1588" spans="2:65" x14ac:dyDescent="0.25">
      <c r="B1588" s="7" t="s">
        <v>7</v>
      </c>
      <c r="C1588" s="2" t="s">
        <v>209</v>
      </c>
      <c r="D1588" s="2"/>
      <c r="E1588" s="2"/>
      <c r="F1588" s="2"/>
      <c r="G1588" s="2"/>
      <c r="H1588" s="4">
        <f t="shared" si="96"/>
        <v>0</v>
      </c>
      <c r="I1588" s="4">
        <v>0</v>
      </c>
      <c r="J1588" s="4">
        <v>0</v>
      </c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>
        <f t="shared" si="97"/>
        <v>18965.349999999977</v>
      </c>
      <c r="AA1588" s="4">
        <v>50000</v>
      </c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>
        <f t="shared" si="98"/>
        <v>53304.959999999999</v>
      </c>
      <c r="AS1588" s="32"/>
      <c r="AT1588" s="33"/>
      <c r="AU1588" s="4"/>
      <c r="AV1588" s="4"/>
      <c r="AW1588" s="4"/>
      <c r="AX1588" s="4"/>
      <c r="AY1588" s="4"/>
      <c r="AZ1588" s="4"/>
      <c r="BA1588" s="4"/>
      <c r="BB1588" s="4"/>
      <c r="BC1588" s="4"/>
      <c r="BD1588" s="4"/>
      <c r="BE1588" s="4"/>
      <c r="BF1588" s="4"/>
      <c r="BG1588" s="4"/>
      <c r="BH1588" s="4"/>
      <c r="BI1588" s="4"/>
      <c r="BJ1588" s="4">
        <f t="shared" si="99"/>
        <v>0</v>
      </c>
      <c r="BL1588" s="7"/>
      <c r="BM1588" s="2"/>
    </row>
    <row r="1589" spans="2:65" x14ac:dyDescent="0.25">
      <c r="B1589" s="7" t="s">
        <v>9</v>
      </c>
      <c r="C1589" s="2" t="s">
        <v>290</v>
      </c>
      <c r="D1589" s="2"/>
      <c r="E1589" s="2"/>
      <c r="F1589" s="2"/>
      <c r="G1589" s="2"/>
      <c r="H1589" s="4">
        <f t="shared" si="96"/>
        <v>0</v>
      </c>
      <c r="I1589" s="4">
        <v>0</v>
      </c>
      <c r="J1589" s="4">
        <v>0</v>
      </c>
      <c r="K1589" s="4">
        <v>59</v>
      </c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>
        <f t="shared" si="97"/>
        <v>18906.349999999977</v>
      </c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  <c r="AN1589" s="4"/>
      <c r="AO1589" s="4"/>
      <c r="AP1589" s="4"/>
      <c r="AQ1589" s="4"/>
      <c r="AR1589" s="4">
        <f t="shared" si="98"/>
        <v>53304.959999999999</v>
      </c>
      <c r="AS1589" s="32"/>
      <c r="AT1589" s="33"/>
      <c r="AU1589" s="4"/>
      <c r="AV1589" s="4"/>
      <c r="AW1589" s="4"/>
      <c r="AX1589" s="4"/>
      <c r="AY1589" s="4"/>
      <c r="AZ1589" s="4"/>
      <c r="BA1589" s="4"/>
      <c r="BB1589" s="4"/>
      <c r="BC1589" s="4"/>
      <c r="BD1589" s="4"/>
      <c r="BE1589" s="4"/>
      <c r="BF1589" s="4"/>
      <c r="BG1589" s="4"/>
      <c r="BH1589" s="4"/>
      <c r="BI1589" s="4"/>
      <c r="BJ1589" s="4">
        <f t="shared" si="99"/>
        <v>0</v>
      </c>
      <c r="BL1589" s="7"/>
      <c r="BM1589" s="2"/>
    </row>
    <row r="1590" spans="2:65" x14ac:dyDescent="0.25">
      <c r="B1590" s="7" t="s">
        <v>11</v>
      </c>
      <c r="C1590" s="2" t="s">
        <v>351</v>
      </c>
      <c r="D1590" s="2"/>
      <c r="E1590" s="2"/>
      <c r="F1590" s="2"/>
      <c r="G1590" s="2"/>
      <c r="H1590" s="4">
        <f t="shared" si="96"/>
        <v>0</v>
      </c>
      <c r="I1590" s="4">
        <v>0</v>
      </c>
      <c r="J1590" s="4">
        <v>0</v>
      </c>
      <c r="K1590" s="4"/>
      <c r="L1590" s="4"/>
      <c r="M1590" s="4">
        <v>518</v>
      </c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>
        <f t="shared" si="97"/>
        <v>19424.349999999977</v>
      </c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>
        <f t="shared" si="98"/>
        <v>53304.959999999999</v>
      </c>
      <c r="AS1590" s="32"/>
      <c r="AT1590" s="33"/>
      <c r="AU1590" s="4"/>
      <c r="AV1590" s="4"/>
      <c r="AW1590" s="4"/>
      <c r="AX1590" s="4"/>
      <c r="AY1590" s="4"/>
      <c r="AZ1590" s="4"/>
      <c r="BA1590" s="4"/>
      <c r="BB1590" s="4"/>
      <c r="BC1590" s="4"/>
      <c r="BD1590" s="4"/>
      <c r="BE1590" s="4"/>
      <c r="BF1590" s="4"/>
      <c r="BG1590" s="4"/>
      <c r="BH1590" s="4"/>
      <c r="BI1590" s="4"/>
      <c r="BJ1590" s="4">
        <f t="shared" si="99"/>
        <v>0</v>
      </c>
      <c r="BL1590" s="7"/>
      <c r="BM1590" s="2"/>
    </row>
    <row r="1591" spans="2:65" x14ac:dyDescent="0.25">
      <c r="B1591" s="7" t="s">
        <v>13</v>
      </c>
      <c r="C1591" s="11" t="s">
        <v>308</v>
      </c>
      <c r="D1591" s="2"/>
      <c r="E1591" s="2"/>
      <c r="F1591" s="2"/>
      <c r="G1591" s="2"/>
      <c r="H1591" s="4">
        <f t="shared" si="96"/>
        <v>0</v>
      </c>
      <c r="I1591" s="4">
        <v>0</v>
      </c>
      <c r="J1591" s="4">
        <v>0</v>
      </c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>
        <f t="shared" si="97"/>
        <v>19424.349999999977</v>
      </c>
      <c r="AA1591" s="4"/>
      <c r="AB1591" s="4">
        <v>10000</v>
      </c>
      <c r="AC1591" s="4">
        <v>1.18</v>
      </c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  <c r="AN1591" s="4"/>
      <c r="AO1591" s="4"/>
      <c r="AP1591" s="4"/>
      <c r="AQ1591" s="4"/>
      <c r="AR1591" s="4">
        <f t="shared" si="98"/>
        <v>43303.78</v>
      </c>
      <c r="AS1591" s="32"/>
      <c r="AT1591" s="33"/>
      <c r="AU1591" s="4"/>
      <c r="AV1591" s="4"/>
      <c r="AW1591" s="4"/>
      <c r="AX1591" s="4"/>
      <c r="AY1591" s="4"/>
      <c r="AZ1591" s="4"/>
      <c r="BA1591" s="4"/>
      <c r="BB1591" s="4"/>
      <c r="BC1591" s="4"/>
      <c r="BD1591" s="4"/>
      <c r="BE1591" s="4"/>
      <c r="BF1591" s="4"/>
      <c r="BG1591" s="4"/>
      <c r="BH1591" s="4"/>
      <c r="BI1591" s="4"/>
      <c r="BJ1591" s="4">
        <f t="shared" si="99"/>
        <v>0</v>
      </c>
      <c r="BL1591" s="7">
        <v>10000</v>
      </c>
      <c r="BM1591" s="2">
        <v>10000</v>
      </c>
    </row>
    <row r="1592" spans="2:65" x14ac:dyDescent="0.25">
      <c r="B1592" s="7" t="s">
        <v>15</v>
      </c>
      <c r="C1592" s="2" t="s">
        <v>202</v>
      </c>
      <c r="D1592" s="2"/>
      <c r="E1592" s="2"/>
      <c r="F1592" s="2"/>
      <c r="G1592" s="2"/>
      <c r="H1592" s="4">
        <f t="shared" si="96"/>
        <v>0</v>
      </c>
      <c r="I1592" s="4">
        <v>0</v>
      </c>
      <c r="J1592" s="4">
        <v>0</v>
      </c>
      <c r="K1592" s="4"/>
      <c r="L1592" s="4"/>
      <c r="M1592" s="4"/>
      <c r="N1592" s="4"/>
      <c r="O1592" s="4"/>
      <c r="P1592" s="4"/>
      <c r="Q1592" s="4"/>
      <c r="R1592" s="4"/>
      <c r="S1592" s="4">
        <v>27800</v>
      </c>
      <c r="T1592" s="4"/>
      <c r="U1592" s="4"/>
      <c r="V1592" s="4"/>
      <c r="W1592" s="4"/>
      <c r="X1592" s="4"/>
      <c r="Y1592" s="4"/>
      <c r="Z1592" s="4">
        <f t="shared" si="97"/>
        <v>47224.349999999977</v>
      </c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>
        <f t="shared" si="98"/>
        <v>43303.78</v>
      </c>
      <c r="AS1592" s="32"/>
      <c r="AT1592" s="33"/>
      <c r="AU1592" s="4"/>
      <c r="AV1592" s="4"/>
      <c r="AW1592" s="4"/>
      <c r="AX1592" s="4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/>
      <c r="BI1592" s="4"/>
      <c r="BJ1592" s="4">
        <f t="shared" si="99"/>
        <v>0</v>
      </c>
      <c r="BL1592" s="7"/>
      <c r="BM1592" s="2"/>
    </row>
    <row r="1593" spans="2:65" x14ac:dyDescent="0.25">
      <c r="B1593" s="7" t="s">
        <v>17</v>
      </c>
      <c r="C1593" s="2" t="s">
        <v>351</v>
      </c>
      <c r="D1593" s="2"/>
      <c r="E1593" s="2"/>
      <c r="F1593" s="2"/>
      <c r="G1593" s="2"/>
      <c r="H1593" s="4">
        <f t="shared" si="96"/>
        <v>0</v>
      </c>
      <c r="I1593" s="4">
        <v>0</v>
      </c>
      <c r="J1593" s="4">
        <v>0</v>
      </c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>
        <f t="shared" si="97"/>
        <v>47224.349999999977</v>
      </c>
      <c r="AA1593" s="4">
        <v>0</v>
      </c>
      <c r="AB1593" s="4"/>
      <c r="AC1593" s="4"/>
      <c r="AD1593" s="4">
        <v>0</v>
      </c>
      <c r="AE1593" s="4">
        <v>8774</v>
      </c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>
        <f t="shared" si="98"/>
        <v>52077.78</v>
      </c>
      <c r="AS1593" s="32"/>
      <c r="AT1593" s="33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>
        <f t="shared" si="99"/>
        <v>0</v>
      </c>
      <c r="BL1593" s="7"/>
      <c r="BM1593" s="2"/>
    </row>
    <row r="1594" spans="2:65" x14ac:dyDescent="0.25">
      <c r="B1594" s="7" t="s">
        <v>18</v>
      </c>
      <c r="C1594" s="2" t="s">
        <v>1971</v>
      </c>
      <c r="D1594" s="2"/>
      <c r="E1594" s="2"/>
      <c r="F1594" s="2"/>
      <c r="G1594" s="2"/>
      <c r="H1594" s="4">
        <f t="shared" si="96"/>
        <v>0</v>
      </c>
      <c r="I1594" s="4">
        <v>0</v>
      </c>
      <c r="J1594" s="4">
        <v>0</v>
      </c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>
        <f t="shared" si="97"/>
        <v>47224.349999999977</v>
      </c>
      <c r="AA1594" s="4"/>
      <c r="AB1594" s="4">
        <v>10000</v>
      </c>
      <c r="AC1594" s="4">
        <v>1.18</v>
      </c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>
        <f t="shared" si="98"/>
        <v>42076.6</v>
      </c>
      <c r="AS1594" s="32"/>
      <c r="AT1594" s="33"/>
      <c r="AU1594" s="4"/>
      <c r="AV1594" s="4"/>
      <c r="AW1594" s="4"/>
      <c r="AX1594" s="4"/>
      <c r="AY1594" s="4"/>
      <c r="AZ1594" s="4"/>
      <c r="BA1594" s="4"/>
      <c r="BB1594" s="4"/>
      <c r="BC1594" s="4"/>
      <c r="BD1594" s="4"/>
      <c r="BE1594" s="4"/>
      <c r="BF1594" s="4"/>
      <c r="BG1594" s="4"/>
      <c r="BH1594" s="4"/>
      <c r="BI1594" s="4"/>
      <c r="BJ1594" s="4">
        <f t="shared" si="99"/>
        <v>0</v>
      </c>
      <c r="BL1594" s="7"/>
      <c r="BM1594" s="2"/>
    </row>
    <row r="1595" spans="2:65" x14ac:dyDescent="0.25">
      <c r="B1595" s="7" t="s">
        <v>20</v>
      </c>
      <c r="C1595" s="2" t="s">
        <v>290</v>
      </c>
      <c r="D1595" s="2"/>
      <c r="E1595" s="2"/>
      <c r="F1595" s="2"/>
      <c r="G1595" s="2"/>
      <c r="H1595" s="4">
        <f t="shared" si="96"/>
        <v>0</v>
      </c>
      <c r="I1595" s="4">
        <v>0</v>
      </c>
      <c r="J1595" s="4">
        <v>0</v>
      </c>
      <c r="K1595" s="4">
        <v>30</v>
      </c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>
        <f t="shared" si="97"/>
        <v>47194.349999999977</v>
      </c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>
        <f t="shared" si="98"/>
        <v>42076.6</v>
      </c>
      <c r="AS1595" s="32"/>
      <c r="AT1595" s="33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>
        <f t="shared" si="99"/>
        <v>0</v>
      </c>
      <c r="BL1595" s="7"/>
      <c r="BM1595" s="2"/>
    </row>
    <row r="1596" spans="2:65" x14ac:dyDescent="0.25">
      <c r="B1596" s="7" t="s">
        <v>21</v>
      </c>
      <c r="C1596" s="2" t="s">
        <v>351</v>
      </c>
      <c r="D1596" s="2"/>
      <c r="E1596" s="2"/>
      <c r="F1596" s="2"/>
      <c r="G1596" s="2"/>
      <c r="H1596" s="4">
        <f t="shared" si="96"/>
        <v>0</v>
      </c>
      <c r="I1596" s="4">
        <v>0</v>
      </c>
      <c r="J1596" s="4">
        <v>0</v>
      </c>
      <c r="K1596" s="4"/>
      <c r="L1596" s="4"/>
      <c r="M1596" s="4">
        <v>518</v>
      </c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>
        <f t="shared" si="97"/>
        <v>47712.349999999977</v>
      </c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>
        <f t="shared" si="98"/>
        <v>42076.6</v>
      </c>
      <c r="AS1596" s="32"/>
      <c r="AT1596" s="33"/>
      <c r="AU1596" s="4"/>
      <c r="AV1596" s="4"/>
      <c r="AW1596" s="4"/>
      <c r="AX1596" s="4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>
        <f t="shared" si="99"/>
        <v>0</v>
      </c>
      <c r="BL1596" s="7"/>
      <c r="BM1596" s="2"/>
    </row>
    <row r="1597" spans="2:65" x14ac:dyDescent="0.25">
      <c r="B1597" s="7" t="s">
        <v>21</v>
      </c>
      <c r="C1597" s="2" t="s">
        <v>286</v>
      </c>
      <c r="D1597" s="2"/>
      <c r="E1597" s="2"/>
      <c r="F1597" s="2"/>
      <c r="G1597" s="2"/>
      <c r="H1597" s="4">
        <f t="shared" si="96"/>
        <v>0</v>
      </c>
      <c r="I1597" s="4">
        <v>0</v>
      </c>
      <c r="J1597" s="4">
        <v>0</v>
      </c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>
        <f t="shared" si="97"/>
        <v>47712.349999999977</v>
      </c>
      <c r="AA1597" s="4"/>
      <c r="AB1597" s="4">
        <v>10000</v>
      </c>
      <c r="AC1597" s="4">
        <v>1.18</v>
      </c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  <c r="AN1597" s="4"/>
      <c r="AO1597" s="4"/>
      <c r="AP1597" s="4"/>
      <c r="AQ1597" s="4"/>
      <c r="AR1597" s="4">
        <f t="shared" si="98"/>
        <v>32075.42</v>
      </c>
      <c r="AS1597" s="32"/>
      <c r="AT1597" s="33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>
        <f t="shared" si="99"/>
        <v>0</v>
      </c>
      <c r="BL1597" s="7"/>
      <c r="BM1597" s="2"/>
    </row>
    <row r="1598" spans="2:65" x14ac:dyDescent="0.25">
      <c r="B1598" s="7" t="s">
        <v>23</v>
      </c>
      <c r="C1598" s="2" t="s">
        <v>232</v>
      </c>
      <c r="D1598" s="2"/>
      <c r="E1598" s="2"/>
      <c r="F1598" s="2"/>
      <c r="G1598" s="2"/>
      <c r="H1598" s="4">
        <f t="shared" si="96"/>
        <v>0</v>
      </c>
      <c r="I1598" s="4">
        <v>0</v>
      </c>
      <c r="J1598" s="4">
        <v>0</v>
      </c>
      <c r="K1598" s="4"/>
      <c r="L1598" s="4">
        <v>174</v>
      </c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>
        <f t="shared" si="97"/>
        <v>47886.349999999977</v>
      </c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>
        <f t="shared" si="98"/>
        <v>32075.42</v>
      </c>
      <c r="AS1598" s="32"/>
      <c r="AT1598" s="33"/>
      <c r="AU1598" s="4"/>
      <c r="AV1598" s="4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>
        <f t="shared" si="99"/>
        <v>0</v>
      </c>
      <c r="BL1598" s="7"/>
      <c r="BM1598" s="2"/>
    </row>
    <row r="1599" spans="2:65" x14ac:dyDescent="0.25">
      <c r="B1599" s="7" t="s">
        <v>25</v>
      </c>
      <c r="C1599" s="2" t="s">
        <v>1956</v>
      </c>
      <c r="D1599" s="2"/>
      <c r="E1599" s="2"/>
      <c r="F1599" s="2"/>
      <c r="G1599" s="2"/>
      <c r="H1599" s="4">
        <f t="shared" si="96"/>
        <v>0</v>
      </c>
      <c r="I1599" s="4">
        <v>0</v>
      </c>
      <c r="J1599" s="4">
        <v>0</v>
      </c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>
        <f t="shared" si="97"/>
        <v>47886.349999999977</v>
      </c>
      <c r="AA1599" s="4"/>
      <c r="AB1599" s="4">
        <v>4500</v>
      </c>
      <c r="AC1599" s="4">
        <v>1.18</v>
      </c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  <c r="AQ1599" s="4"/>
      <c r="AR1599" s="4">
        <f t="shared" si="98"/>
        <v>27574.239999999998</v>
      </c>
      <c r="AS1599" s="32"/>
      <c r="AT1599" s="33"/>
      <c r="AU1599" s="4"/>
      <c r="AV1599" s="4"/>
      <c r="AW1599" s="4"/>
      <c r="AX1599" s="4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>
        <f t="shared" si="99"/>
        <v>0</v>
      </c>
      <c r="BL1599" s="7">
        <v>4500</v>
      </c>
      <c r="BM1599" s="2"/>
    </row>
    <row r="1600" spans="2:65" x14ac:dyDescent="0.25">
      <c r="B1600" s="7" t="s">
        <v>25</v>
      </c>
      <c r="C1600" s="2" t="s">
        <v>370</v>
      </c>
      <c r="D1600" s="2"/>
      <c r="E1600" s="2"/>
      <c r="F1600" s="2"/>
      <c r="G1600" s="2"/>
      <c r="H1600" s="4">
        <f t="shared" si="96"/>
        <v>0</v>
      </c>
      <c r="I1600" s="4">
        <v>0</v>
      </c>
      <c r="J1600" s="4">
        <v>0</v>
      </c>
      <c r="K1600" s="4"/>
      <c r="L1600" s="4"/>
      <c r="M1600" s="4"/>
      <c r="N1600" s="4"/>
      <c r="O1600" s="4"/>
      <c r="P1600" s="4"/>
      <c r="Q1600" s="4"/>
      <c r="R1600" s="4">
        <v>-45000</v>
      </c>
      <c r="S1600" s="4"/>
      <c r="T1600" s="4"/>
      <c r="U1600" s="4"/>
      <c r="V1600" s="4"/>
      <c r="W1600" s="4"/>
      <c r="X1600" s="4"/>
      <c r="Y1600" s="4"/>
      <c r="Z1600" s="4">
        <f t="shared" si="97"/>
        <v>2886.3499999999767</v>
      </c>
      <c r="AA1600" s="4">
        <v>0</v>
      </c>
      <c r="AB1600" s="4"/>
      <c r="AC1600" s="4"/>
      <c r="AD1600" s="4"/>
      <c r="AE1600" s="4"/>
      <c r="AF1600" s="4"/>
      <c r="AG1600" s="4"/>
      <c r="AH1600" s="4"/>
      <c r="AI1600" s="4"/>
      <c r="AJ1600" s="4">
        <v>45000</v>
      </c>
      <c r="AK1600" s="4"/>
      <c r="AL1600" s="4"/>
      <c r="AM1600" s="4"/>
      <c r="AN1600" s="4"/>
      <c r="AO1600" s="4"/>
      <c r="AP1600" s="4"/>
      <c r="AQ1600" s="4"/>
      <c r="AR1600" s="4">
        <f t="shared" si="98"/>
        <v>72574.239999999991</v>
      </c>
      <c r="AS1600" s="32"/>
      <c r="AT1600" s="33"/>
      <c r="AU1600" s="4"/>
      <c r="AV1600" s="4"/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>
        <f t="shared" si="99"/>
        <v>0</v>
      </c>
      <c r="BL1600" s="7"/>
      <c r="BM1600" s="2"/>
    </row>
    <row r="1601" spans="2:65" x14ac:dyDescent="0.25">
      <c r="B1601" s="7" t="s">
        <v>28</v>
      </c>
      <c r="C1601" s="2" t="s">
        <v>351</v>
      </c>
      <c r="D1601" s="2"/>
      <c r="E1601" s="2"/>
      <c r="F1601" s="2"/>
      <c r="G1601" s="2"/>
      <c r="H1601" s="4">
        <f t="shared" si="96"/>
        <v>0</v>
      </c>
      <c r="I1601" s="4">
        <v>0</v>
      </c>
      <c r="J1601" s="4">
        <v>0</v>
      </c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>
        <f t="shared" si="97"/>
        <v>2886.3499999999767</v>
      </c>
      <c r="AA1601" s="4">
        <v>0</v>
      </c>
      <c r="AB1601" s="4"/>
      <c r="AC1601" s="4"/>
      <c r="AD1601" s="4"/>
      <c r="AE1601" s="4">
        <v>2446</v>
      </c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>
        <f t="shared" si="98"/>
        <v>75020.239999999991</v>
      </c>
      <c r="AS1601" s="32"/>
      <c r="AT1601" s="33"/>
      <c r="AU1601" s="4"/>
      <c r="AV1601" s="4"/>
      <c r="AW1601" s="4"/>
      <c r="AX1601" s="4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>
        <f t="shared" si="99"/>
        <v>0</v>
      </c>
      <c r="BL1601" s="7"/>
      <c r="BM1601" s="2"/>
    </row>
    <row r="1602" spans="2:65" x14ac:dyDescent="0.25">
      <c r="B1602" s="7" t="s">
        <v>29</v>
      </c>
      <c r="C1602" s="2" t="s">
        <v>290</v>
      </c>
      <c r="D1602" s="2"/>
      <c r="E1602" s="2"/>
      <c r="F1602" s="2"/>
      <c r="G1602" s="2"/>
      <c r="H1602" s="4">
        <f t="shared" si="96"/>
        <v>0</v>
      </c>
      <c r="I1602" s="4">
        <v>0</v>
      </c>
      <c r="J1602" s="4">
        <v>0</v>
      </c>
      <c r="K1602" s="4">
        <v>18</v>
      </c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>
        <f t="shared" si="97"/>
        <v>2868.3499999999767</v>
      </c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  <c r="AM1602" s="4"/>
      <c r="AN1602" s="4"/>
      <c r="AO1602" s="4"/>
      <c r="AP1602" s="4"/>
      <c r="AQ1602" s="4"/>
      <c r="AR1602" s="4">
        <f t="shared" si="98"/>
        <v>75020.239999999991</v>
      </c>
      <c r="AS1602" s="32"/>
      <c r="AT1602" s="33"/>
      <c r="AU1602" s="4"/>
      <c r="AV1602" s="4"/>
      <c r="AW1602" s="4"/>
      <c r="AX1602" s="4"/>
      <c r="AY1602" s="4"/>
      <c r="AZ1602" s="4"/>
      <c r="BA1602" s="4"/>
      <c r="BB1602" s="4"/>
      <c r="BC1602" s="4"/>
      <c r="BD1602" s="4"/>
      <c r="BE1602" s="4"/>
      <c r="BF1602" s="4"/>
      <c r="BG1602" s="4"/>
      <c r="BH1602" s="4"/>
      <c r="BI1602" s="4"/>
      <c r="BJ1602" s="4">
        <f t="shared" si="99"/>
        <v>0</v>
      </c>
      <c r="BL1602" s="7"/>
      <c r="BM1602" s="2"/>
    </row>
    <row r="1603" spans="2:65" x14ac:dyDescent="0.25">
      <c r="B1603" s="7" t="s">
        <v>30</v>
      </c>
      <c r="C1603" s="2" t="s">
        <v>1971</v>
      </c>
      <c r="D1603" s="2"/>
      <c r="E1603" s="2"/>
      <c r="F1603" s="2"/>
      <c r="G1603" s="2"/>
      <c r="H1603" s="4">
        <f t="shared" si="96"/>
        <v>0</v>
      </c>
      <c r="I1603" s="4">
        <v>0</v>
      </c>
      <c r="J1603" s="4">
        <v>0</v>
      </c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>
        <f t="shared" si="97"/>
        <v>2868.3499999999767</v>
      </c>
      <c r="AA1603" s="4"/>
      <c r="AB1603" s="4">
        <v>6000</v>
      </c>
      <c r="AC1603" s="4">
        <v>1.18</v>
      </c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>
        <f t="shared" si="98"/>
        <v>69019.06</v>
      </c>
      <c r="AS1603" s="32"/>
      <c r="AT1603" s="33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>
        <f t="shared" si="99"/>
        <v>0</v>
      </c>
      <c r="BL1603" s="7"/>
      <c r="BM1603" s="2"/>
    </row>
    <row r="1604" spans="2:65" x14ac:dyDescent="0.25">
      <c r="B1604" s="7" t="s">
        <v>32</v>
      </c>
      <c r="C1604" s="2" t="s">
        <v>351</v>
      </c>
      <c r="D1604" s="2"/>
      <c r="E1604" s="2"/>
      <c r="F1604" s="2"/>
      <c r="G1604" s="2"/>
      <c r="H1604" s="4">
        <f t="shared" ref="H1604:H1667" si="100">H1603+D1604+E1604-G1604-F1604</f>
        <v>0</v>
      </c>
      <c r="I1604" s="4">
        <v>0</v>
      </c>
      <c r="J1604" s="4">
        <v>0</v>
      </c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>
        <f t="shared" ref="Z1604:Z1667" si="101">Z1603+(I1604+L1604+M1604+N1604+O1604+R1604+S1604+T1604+U1604+V1604)-(J1604+K1604+P1604+Q1604+W1604+X1604+Y1604)</f>
        <v>2868.3499999999767</v>
      </c>
      <c r="AA1604" s="4">
        <v>0</v>
      </c>
      <c r="AB1604" s="4"/>
      <c r="AC1604" s="4"/>
      <c r="AD1604" s="4"/>
      <c r="AE1604" s="4">
        <v>2699</v>
      </c>
      <c r="AF1604" s="4"/>
      <c r="AG1604" s="4"/>
      <c r="AH1604" s="4"/>
      <c r="AI1604" s="4"/>
      <c r="AJ1604" s="4"/>
      <c r="AK1604" s="4"/>
      <c r="AL1604" s="4"/>
      <c r="AM1604" s="4"/>
      <c r="AN1604" s="4"/>
      <c r="AO1604" s="4"/>
      <c r="AP1604" s="4"/>
      <c r="AQ1604" s="4"/>
      <c r="AR1604" s="4">
        <f t="shared" ref="AR1604:AR1667" si="102">AR1603+(AA1604+AD1604+AE1604+AF1604+AG1604+AJ1604+AK1604+AL1604+AM1604+AN1604)-(AB1604+AC1604+AH1604+AI1604+AO1604+AP1604+AQ1604)</f>
        <v>71718.06</v>
      </c>
      <c r="AS1604" s="32"/>
      <c r="AT1604" s="33"/>
      <c r="AU1604" s="4"/>
      <c r="AV1604" s="4"/>
      <c r="AW1604" s="4"/>
      <c r="AX1604" s="4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"/>
      <c r="BI1604" s="4"/>
      <c r="BJ1604" s="4">
        <f t="shared" ref="BJ1604:BJ1667" si="103">BJ1603+(AS1604+AV1604+AW1604+AX1604+AY1604+BB1604+BC1604+BD1604+BE1604+BF1604)-(AT1604+AU1604+AZ1604+BA1604+BG1604+BH1604+BI1604)</f>
        <v>0</v>
      </c>
      <c r="BL1604" s="7"/>
      <c r="BM1604" s="2"/>
    </row>
    <row r="1605" spans="2:65" x14ac:dyDescent="0.25">
      <c r="B1605" s="7" t="s">
        <v>32</v>
      </c>
      <c r="C1605" s="2" t="s">
        <v>301</v>
      </c>
      <c r="D1605" s="2"/>
      <c r="E1605" s="2"/>
      <c r="F1605" s="2"/>
      <c r="G1605" s="2"/>
      <c r="H1605" s="4">
        <f t="shared" si="100"/>
        <v>0</v>
      </c>
      <c r="I1605" s="4">
        <v>0</v>
      </c>
      <c r="J1605" s="4">
        <v>0</v>
      </c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>
        <f t="shared" si="101"/>
        <v>2868.3499999999767</v>
      </c>
      <c r="AA1605" s="4"/>
      <c r="AB1605" s="4">
        <v>15000</v>
      </c>
      <c r="AC1605" s="4">
        <v>2.36</v>
      </c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>
        <f t="shared" si="102"/>
        <v>56715.7</v>
      </c>
      <c r="AS1605" s="32"/>
      <c r="AT1605" s="33"/>
      <c r="AU1605" s="4"/>
      <c r="AV1605" s="4"/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4"/>
      <c r="BH1605" s="4"/>
      <c r="BI1605" s="4"/>
      <c r="BJ1605" s="4">
        <f t="shared" si="103"/>
        <v>0</v>
      </c>
      <c r="BL1605" s="7">
        <v>15000</v>
      </c>
      <c r="BM1605" s="2"/>
    </row>
    <row r="1606" spans="2:65" x14ac:dyDescent="0.25">
      <c r="B1606" s="7" t="s">
        <v>32</v>
      </c>
      <c r="C1606" s="2" t="s">
        <v>310</v>
      </c>
      <c r="D1606" s="2"/>
      <c r="E1606" s="2"/>
      <c r="F1606" s="2"/>
      <c r="G1606" s="2"/>
      <c r="H1606" s="4">
        <f t="shared" si="100"/>
        <v>0</v>
      </c>
      <c r="I1606" s="4">
        <v>0</v>
      </c>
      <c r="J1606" s="4">
        <v>0</v>
      </c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>
        <f t="shared" si="101"/>
        <v>2868.3499999999767</v>
      </c>
      <c r="AA1606" s="4"/>
      <c r="AB1606" s="4">
        <v>9000</v>
      </c>
      <c r="AC1606" s="4">
        <v>1.18</v>
      </c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  <c r="AO1606" s="4"/>
      <c r="AP1606" s="4"/>
      <c r="AQ1606" s="4"/>
      <c r="AR1606" s="4">
        <f t="shared" si="102"/>
        <v>47714.52</v>
      </c>
      <c r="AS1606" s="32"/>
      <c r="AT1606" s="33"/>
      <c r="AU1606" s="4"/>
      <c r="AV1606" s="4"/>
      <c r="AW1606" s="4"/>
      <c r="AX1606" s="4"/>
      <c r="AY1606" s="4"/>
      <c r="AZ1606" s="4"/>
      <c r="BA1606" s="4"/>
      <c r="BB1606" s="4"/>
      <c r="BC1606" s="4"/>
      <c r="BD1606" s="4"/>
      <c r="BE1606" s="4"/>
      <c r="BF1606" s="4"/>
      <c r="BG1606" s="4"/>
      <c r="BH1606" s="4"/>
      <c r="BI1606" s="4"/>
      <c r="BJ1606" s="4">
        <f t="shared" si="103"/>
        <v>0</v>
      </c>
      <c r="BL1606" s="7">
        <v>9000</v>
      </c>
      <c r="BM1606" s="2"/>
    </row>
    <row r="1607" spans="2:65" x14ac:dyDescent="0.25">
      <c r="B1607" s="7" t="s">
        <v>32</v>
      </c>
      <c r="C1607" s="2" t="s">
        <v>232</v>
      </c>
      <c r="D1607" s="2"/>
      <c r="E1607" s="2"/>
      <c r="F1607" s="2"/>
      <c r="G1607" s="2"/>
      <c r="H1607" s="4">
        <f t="shared" si="100"/>
        <v>0</v>
      </c>
      <c r="I1607" s="4">
        <v>0</v>
      </c>
      <c r="J1607" s="4">
        <v>0</v>
      </c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>
        <f t="shared" si="101"/>
        <v>2868.3499999999767</v>
      </c>
      <c r="AA1607" s="4">
        <v>0</v>
      </c>
      <c r="AB1607" s="4"/>
      <c r="AC1607" s="4"/>
      <c r="AD1607" s="4">
        <v>400</v>
      </c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>
        <f t="shared" si="102"/>
        <v>48114.52</v>
      </c>
      <c r="AS1607" s="32"/>
      <c r="AT1607" s="33"/>
      <c r="AU1607" s="4"/>
      <c r="AV1607" s="4"/>
      <c r="AW1607" s="4"/>
      <c r="AX1607" s="4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>
        <f t="shared" si="103"/>
        <v>0</v>
      </c>
      <c r="BL1607" s="7"/>
      <c r="BM1607" s="2"/>
    </row>
    <row r="1608" spans="2:65" x14ac:dyDescent="0.25">
      <c r="B1608" s="7" t="s">
        <v>35</v>
      </c>
      <c r="C1608" s="2" t="s">
        <v>351</v>
      </c>
      <c r="D1608" s="2"/>
      <c r="E1608" s="2"/>
      <c r="F1608" s="2"/>
      <c r="G1608" s="2"/>
      <c r="H1608" s="4">
        <f t="shared" si="100"/>
        <v>0</v>
      </c>
      <c r="I1608" s="4">
        <v>0</v>
      </c>
      <c r="J1608" s="4">
        <v>0</v>
      </c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>
        <f t="shared" si="101"/>
        <v>2868.3499999999767</v>
      </c>
      <c r="AA1608" s="4">
        <v>0</v>
      </c>
      <c r="AB1608" s="4"/>
      <c r="AC1608" s="4"/>
      <c r="AD1608" s="4"/>
      <c r="AE1608" s="4">
        <v>4454</v>
      </c>
      <c r="AF1608" s="4"/>
      <c r="AG1608" s="4"/>
      <c r="AH1608" s="4"/>
      <c r="AI1608" s="4"/>
      <c r="AJ1608" s="4"/>
      <c r="AK1608" s="4"/>
      <c r="AL1608" s="4"/>
      <c r="AM1608" s="4"/>
      <c r="AN1608" s="4"/>
      <c r="AO1608" s="4"/>
      <c r="AP1608" s="4"/>
      <c r="AQ1608" s="4"/>
      <c r="AR1608" s="4">
        <f t="shared" si="102"/>
        <v>52568.52</v>
      </c>
      <c r="AS1608" s="32"/>
      <c r="AT1608" s="33"/>
      <c r="AU1608" s="4"/>
      <c r="AV1608" s="4"/>
      <c r="AW1608" s="4"/>
      <c r="AX1608" s="4"/>
      <c r="AY1608" s="4"/>
      <c r="AZ1608" s="4"/>
      <c r="BA1608" s="4"/>
      <c r="BB1608" s="4"/>
      <c r="BC1608" s="4"/>
      <c r="BD1608" s="4"/>
      <c r="BE1608" s="4"/>
      <c r="BF1608" s="4"/>
      <c r="BG1608" s="4"/>
      <c r="BH1608" s="4"/>
      <c r="BI1608" s="4"/>
      <c r="BJ1608" s="4">
        <f t="shared" si="103"/>
        <v>0</v>
      </c>
      <c r="BL1608" s="7"/>
      <c r="BM1608" s="2"/>
    </row>
    <row r="1609" spans="2:65" x14ac:dyDescent="0.25">
      <c r="B1609" s="7" t="s">
        <v>36</v>
      </c>
      <c r="C1609" s="2" t="s">
        <v>351</v>
      </c>
      <c r="D1609" s="2"/>
      <c r="E1609" s="2"/>
      <c r="F1609" s="2"/>
      <c r="G1609" s="2"/>
      <c r="H1609" s="4">
        <f t="shared" si="100"/>
        <v>0</v>
      </c>
      <c r="I1609" s="4">
        <v>0</v>
      </c>
      <c r="J1609" s="4">
        <v>0</v>
      </c>
      <c r="K1609" s="4"/>
      <c r="L1609" s="4"/>
      <c r="M1609" s="4">
        <v>6850</v>
      </c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>
        <f t="shared" si="101"/>
        <v>9718.3499999999767</v>
      </c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>
        <f t="shared" si="102"/>
        <v>52568.52</v>
      </c>
      <c r="AS1609" s="32"/>
      <c r="AT1609" s="33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>
        <f t="shared" si="103"/>
        <v>0</v>
      </c>
      <c r="BL1609" s="7"/>
      <c r="BM1609" s="2"/>
    </row>
    <row r="1610" spans="2:65" x14ac:dyDescent="0.25">
      <c r="B1610" s="7" t="s">
        <v>36</v>
      </c>
      <c r="C1610" s="2" t="s">
        <v>351</v>
      </c>
      <c r="D1610" s="2"/>
      <c r="E1610" s="2"/>
      <c r="F1610" s="2"/>
      <c r="G1610" s="2"/>
      <c r="H1610" s="4">
        <f t="shared" si="100"/>
        <v>0</v>
      </c>
      <c r="I1610" s="4">
        <v>0</v>
      </c>
      <c r="J1610" s="4">
        <v>0</v>
      </c>
      <c r="K1610" s="4"/>
      <c r="L1610" s="4"/>
      <c r="M1610" s="4">
        <v>5625</v>
      </c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>
        <f t="shared" si="101"/>
        <v>15343.349999999977</v>
      </c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>
        <f t="shared" si="102"/>
        <v>52568.52</v>
      </c>
      <c r="AS1610" s="32"/>
      <c r="AT1610" s="33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>
        <f t="shared" si="103"/>
        <v>0</v>
      </c>
      <c r="BL1610" s="7"/>
      <c r="BM1610" s="2"/>
    </row>
    <row r="1611" spans="2:65" x14ac:dyDescent="0.25">
      <c r="B1611" s="7" t="s">
        <v>36</v>
      </c>
      <c r="C1611" s="2" t="s">
        <v>351</v>
      </c>
      <c r="D1611" s="2"/>
      <c r="E1611" s="2"/>
      <c r="F1611" s="2"/>
      <c r="G1611" s="2"/>
      <c r="H1611" s="4">
        <f t="shared" si="100"/>
        <v>0</v>
      </c>
      <c r="I1611" s="4">
        <v>0</v>
      </c>
      <c r="J1611" s="4">
        <v>0</v>
      </c>
      <c r="K1611" s="4"/>
      <c r="L1611" s="4"/>
      <c r="M1611" s="4">
        <v>6680</v>
      </c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>
        <f t="shared" si="101"/>
        <v>22023.349999999977</v>
      </c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>
        <f t="shared" si="102"/>
        <v>52568.52</v>
      </c>
      <c r="AS1611" s="32"/>
      <c r="AT1611" s="33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>
        <f t="shared" si="103"/>
        <v>0</v>
      </c>
      <c r="BL1611" s="7"/>
      <c r="BM1611" s="2"/>
    </row>
    <row r="1612" spans="2:65" x14ac:dyDescent="0.25">
      <c r="B1612" s="7" t="s">
        <v>36</v>
      </c>
      <c r="C1612" s="2" t="s">
        <v>351</v>
      </c>
      <c r="D1612" s="2"/>
      <c r="E1612" s="2"/>
      <c r="F1612" s="2"/>
      <c r="G1612" s="2"/>
      <c r="H1612" s="4">
        <f t="shared" si="100"/>
        <v>0</v>
      </c>
      <c r="I1612" s="4">
        <v>0</v>
      </c>
      <c r="J1612" s="4">
        <v>0</v>
      </c>
      <c r="K1612" s="4"/>
      <c r="L1612" s="4"/>
      <c r="M1612" s="4">
        <v>466</v>
      </c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>
        <f t="shared" si="101"/>
        <v>22489.349999999977</v>
      </c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  <c r="AN1612" s="4"/>
      <c r="AO1612" s="4"/>
      <c r="AP1612" s="4"/>
      <c r="AQ1612" s="4"/>
      <c r="AR1612" s="4">
        <f t="shared" si="102"/>
        <v>52568.52</v>
      </c>
      <c r="AS1612" s="32"/>
      <c r="AT1612" s="33"/>
      <c r="AU1612" s="4"/>
      <c r="AV1612" s="4"/>
      <c r="AW1612" s="4"/>
      <c r="AX1612" s="4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>
        <f t="shared" si="103"/>
        <v>0</v>
      </c>
      <c r="BL1612" s="7"/>
      <c r="BM1612" s="2"/>
    </row>
    <row r="1613" spans="2:65" x14ac:dyDescent="0.25">
      <c r="B1613" s="7" t="s">
        <v>37</v>
      </c>
      <c r="C1613" s="2" t="s">
        <v>1332</v>
      </c>
      <c r="D1613" s="2"/>
      <c r="E1613" s="2"/>
      <c r="F1613" s="2"/>
      <c r="G1613" s="2"/>
      <c r="H1613" s="4">
        <f t="shared" si="100"/>
        <v>0</v>
      </c>
      <c r="I1613" s="4">
        <v>0</v>
      </c>
      <c r="J1613" s="4">
        <v>0</v>
      </c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>
        <f t="shared" si="101"/>
        <v>22489.349999999977</v>
      </c>
      <c r="AA1613" s="4"/>
      <c r="AB1613" s="4">
        <v>7500</v>
      </c>
      <c r="AC1613" s="4">
        <v>1.18</v>
      </c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>
        <f t="shared" si="102"/>
        <v>45067.34</v>
      </c>
      <c r="AS1613" s="32"/>
      <c r="AT1613" s="33"/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>
        <f t="shared" si="103"/>
        <v>0</v>
      </c>
      <c r="BL1613" s="7">
        <v>7500</v>
      </c>
      <c r="BM1613" s="2">
        <v>7500</v>
      </c>
    </row>
    <row r="1614" spans="2:65" x14ac:dyDescent="0.25">
      <c r="B1614" s="7" t="s">
        <v>37</v>
      </c>
      <c r="C1614" s="2" t="s">
        <v>299</v>
      </c>
      <c r="D1614" s="2"/>
      <c r="E1614" s="2"/>
      <c r="F1614" s="2"/>
      <c r="G1614" s="2"/>
      <c r="H1614" s="4">
        <f t="shared" si="100"/>
        <v>0</v>
      </c>
      <c r="I1614" s="4">
        <v>0</v>
      </c>
      <c r="J1614" s="4">
        <v>0</v>
      </c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>
        <f t="shared" si="101"/>
        <v>22489.349999999977</v>
      </c>
      <c r="AA1614" s="4"/>
      <c r="AB1614" s="4">
        <v>5000</v>
      </c>
      <c r="AC1614" s="4">
        <v>1.18</v>
      </c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  <c r="AN1614" s="4"/>
      <c r="AO1614" s="4"/>
      <c r="AP1614" s="4"/>
      <c r="AQ1614" s="4"/>
      <c r="AR1614" s="4">
        <f t="shared" si="102"/>
        <v>40066.159999999996</v>
      </c>
      <c r="AS1614" s="32"/>
      <c r="AT1614" s="33"/>
      <c r="AU1614" s="4"/>
      <c r="AV1614" s="4"/>
      <c r="AW1614" s="4"/>
      <c r="AX1614" s="4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>
        <f t="shared" si="103"/>
        <v>0</v>
      </c>
      <c r="BL1614" s="7">
        <v>5000</v>
      </c>
      <c r="BM1614" s="2">
        <v>5000</v>
      </c>
    </row>
    <row r="1615" spans="2:65" x14ac:dyDescent="0.25">
      <c r="B1615" s="7" t="s">
        <v>40</v>
      </c>
      <c r="C1615" s="2" t="s">
        <v>1972</v>
      </c>
      <c r="D1615" s="2"/>
      <c r="E1615" s="2"/>
      <c r="F1615" s="2"/>
      <c r="G1615" s="2"/>
      <c r="H1615" s="4">
        <f t="shared" si="100"/>
        <v>0</v>
      </c>
      <c r="I1615" s="4">
        <v>0</v>
      </c>
      <c r="J1615" s="4">
        <v>0</v>
      </c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>
        <f t="shared" si="101"/>
        <v>22489.349999999977</v>
      </c>
      <c r="AA1615" s="4"/>
      <c r="AB1615" s="4">
        <v>5000</v>
      </c>
      <c r="AC1615" s="4">
        <v>1.18</v>
      </c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>
        <f t="shared" si="102"/>
        <v>35064.979999999996</v>
      </c>
      <c r="AS1615" s="32"/>
      <c r="AT1615" s="33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>
        <f t="shared" si="103"/>
        <v>0</v>
      </c>
      <c r="BL1615" s="7">
        <v>5000</v>
      </c>
      <c r="BM1615" s="2">
        <v>5000</v>
      </c>
    </row>
    <row r="1616" spans="2:65" x14ac:dyDescent="0.25">
      <c r="B1616" s="7" t="s">
        <v>40</v>
      </c>
      <c r="C1616" s="2" t="s">
        <v>1967</v>
      </c>
      <c r="D1616" s="2"/>
      <c r="E1616" s="2"/>
      <c r="F1616" s="2"/>
      <c r="G1616" s="2"/>
      <c r="H1616" s="4">
        <f t="shared" si="100"/>
        <v>0</v>
      </c>
      <c r="I1616" s="4">
        <v>0</v>
      </c>
      <c r="J1616" s="4">
        <v>0</v>
      </c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>
        <f t="shared" si="101"/>
        <v>22489.349999999977</v>
      </c>
      <c r="AA1616" s="4"/>
      <c r="AB1616" s="4">
        <v>5000</v>
      </c>
      <c r="AC1616" s="4">
        <v>1.18</v>
      </c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  <c r="AN1616" s="4"/>
      <c r="AO1616" s="4"/>
      <c r="AP1616" s="4"/>
      <c r="AQ1616" s="4"/>
      <c r="AR1616" s="4">
        <f t="shared" si="102"/>
        <v>30063.799999999996</v>
      </c>
      <c r="AS1616" s="32"/>
      <c r="AT1616" s="33"/>
      <c r="AU1616" s="4"/>
      <c r="AV1616" s="4"/>
      <c r="AW1616" s="4"/>
      <c r="AX1616" s="4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/>
      <c r="BI1616" s="4"/>
      <c r="BJ1616" s="4">
        <f t="shared" si="103"/>
        <v>0</v>
      </c>
      <c r="BL1616" s="7">
        <v>5000</v>
      </c>
      <c r="BM1616" s="2">
        <v>5000</v>
      </c>
    </row>
    <row r="1617" spans="2:65" x14ac:dyDescent="0.25">
      <c r="B1617" s="7" t="s">
        <v>40</v>
      </c>
      <c r="C1617" s="2" t="s">
        <v>1957</v>
      </c>
      <c r="D1617" s="2"/>
      <c r="E1617" s="2"/>
      <c r="F1617" s="2"/>
      <c r="G1617" s="2"/>
      <c r="H1617" s="4">
        <f t="shared" si="100"/>
        <v>0</v>
      </c>
      <c r="I1617" s="4">
        <v>0</v>
      </c>
      <c r="J1617" s="4">
        <v>0</v>
      </c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>
        <f t="shared" si="101"/>
        <v>22489.349999999977</v>
      </c>
      <c r="AA1617" s="4"/>
      <c r="AB1617" s="4">
        <v>5000</v>
      </c>
      <c r="AC1617" s="4">
        <v>1.18</v>
      </c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>
        <f t="shared" si="102"/>
        <v>25062.619999999995</v>
      </c>
      <c r="AS1617" s="32"/>
      <c r="AT1617" s="33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>
        <f t="shared" si="103"/>
        <v>0</v>
      </c>
      <c r="BL1617" s="7">
        <v>5000</v>
      </c>
      <c r="BM1617" s="2">
        <v>5000</v>
      </c>
    </row>
    <row r="1618" spans="2:65" x14ac:dyDescent="0.25">
      <c r="B1618" s="7" t="s">
        <v>40</v>
      </c>
      <c r="C1618" s="2" t="s">
        <v>1973</v>
      </c>
      <c r="D1618" s="2"/>
      <c r="E1618" s="2"/>
      <c r="F1618" s="2"/>
      <c r="G1618" s="2"/>
      <c r="H1618" s="4">
        <f t="shared" si="100"/>
        <v>0</v>
      </c>
      <c r="I1618" s="4">
        <v>0</v>
      </c>
      <c r="J1618" s="4">
        <v>0</v>
      </c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>
        <f t="shared" si="101"/>
        <v>22489.349999999977</v>
      </c>
      <c r="AA1618" s="4"/>
      <c r="AB1618" s="4">
        <v>5000</v>
      </c>
      <c r="AC1618" s="4">
        <v>1.18</v>
      </c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  <c r="AN1618" s="4"/>
      <c r="AO1618" s="4"/>
      <c r="AP1618" s="4"/>
      <c r="AQ1618" s="4"/>
      <c r="AR1618" s="4">
        <f t="shared" si="102"/>
        <v>20061.439999999995</v>
      </c>
      <c r="AS1618" s="32"/>
      <c r="AT1618" s="33"/>
      <c r="AU1618" s="4"/>
      <c r="AV1618" s="4"/>
      <c r="AW1618" s="4"/>
      <c r="AX1618" s="4"/>
      <c r="AY1618" s="4"/>
      <c r="AZ1618" s="4"/>
      <c r="BA1618" s="4"/>
      <c r="BB1618" s="4"/>
      <c r="BC1618" s="4"/>
      <c r="BD1618" s="4"/>
      <c r="BE1618" s="4"/>
      <c r="BF1618" s="4"/>
      <c r="BG1618" s="4"/>
      <c r="BH1618" s="4"/>
      <c r="BI1618" s="4"/>
      <c r="BJ1618" s="4">
        <f t="shared" si="103"/>
        <v>0</v>
      </c>
      <c r="BL1618" s="7">
        <v>5000</v>
      </c>
      <c r="BM1618" s="2">
        <v>5000</v>
      </c>
    </row>
    <row r="1619" spans="2:65" x14ac:dyDescent="0.25">
      <c r="B1619" s="7" t="s">
        <v>45</v>
      </c>
      <c r="C1619" s="2" t="s">
        <v>286</v>
      </c>
      <c r="D1619" s="2"/>
      <c r="E1619" s="2"/>
      <c r="F1619" s="2"/>
      <c r="G1619" s="2"/>
      <c r="H1619" s="4">
        <f t="shared" si="100"/>
        <v>0</v>
      </c>
      <c r="I1619" s="4">
        <v>0</v>
      </c>
      <c r="J1619" s="4">
        <v>0</v>
      </c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>
        <f t="shared" si="101"/>
        <v>22489.349999999977</v>
      </c>
      <c r="AA1619" s="4"/>
      <c r="AB1619" s="4">
        <v>5000</v>
      </c>
      <c r="AC1619" s="4">
        <v>1.18</v>
      </c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  <c r="AQ1619" s="4"/>
      <c r="AR1619" s="4">
        <f t="shared" si="102"/>
        <v>15060.259999999995</v>
      </c>
      <c r="AS1619" s="32"/>
      <c r="AT1619" s="33"/>
      <c r="AU1619" s="4"/>
      <c r="AV1619" s="4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>
        <f t="shared" si="103"/>
        <v>0</v>
      </c>
      <c r="BL1619" s="7">
        <v>5000</v>
      </c>
      <c r="BM1619" s="2"/>
    </row>
    <row r="1620" spans="2:65" x14ac:dyDescent="0.25">
      <c r="B1620" s="7" t="s">
        <v>47</v>
      </c>
      <c r="C1620" s="2" t="s">
        <v>1974</v>
      </c>
      <c r="D1620" s="2"/>
      <c r="E1620" s="2"/>
      <c r="F1620" s="2"/>
      <c r="G1620" s="2"/>
      <c r="H1620" s="4">
        <f t="shared" si="100"/>
        <v>0</v>
      </c>
      <c r="I1620" s="4">
        <v>0</v>
      </c>
      <c r="J1620" s="4">
        <v>0</v>
      </c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>
        <f t="shared" si="101"/>
        <v>22489.349999999977</v>
      </c>
      <c r="AA1620" s="4"/>
      <c r="AB1620" s="4">
        <v>2000</v>
      </c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  <c r="AN1620" s="4"/>
      <c r="AO1620" s="4"/>
      <c r="AP1620" s="4"/>
      <c r="AQ1620" s="4"/>
      <c r="AR1620" s="4">
        <f t="shared" si="102"/>
        <v>13060.259999999995</v>
      </c>
      <c r="AS1620" s="32"/>
      <c r="AT1620" s="33"/>
      <c r="AU1620" s="4"/>
      <c r="AV1620" s="4"/>
      <c r="AW1620" s="4"/>
      <c r="AX1620" s="4"/>
      <c r="AY1620" s="4"/>
      <c r="AZ1620" s="4"/>
      <c r="BA1620" s="4"/>
      <c r="BB1620" s="4"/>
      <c r="BC1620" s="4"/>
      <c r="BD1620" s="4"/>
      <c r="BE1620" s="4"/>
      <c r="BF1620" s="4"/>
      <c r="BG1620" s="4"/>
      <c r="BH1620" s="4"/>
      <c r="BI1620" s="4"/>
      <c r="BJ1620" s="4">
        <f t="shared" si="103"/>
        <v>0</v>
      </c>
      <c r="BL1620" s="7">
        <v>2000</v>
      </c>
      <c r="BM1620" s="2"/>
    </row>
    <row r="1621" spans="2:65" x14ac:dyDescent="0.25">
      <c r="B1621" s="7" t="s">
        <v>49</v>
      </c>
      <c r="C1621" s="2" t="s">
        <v>351</v>
      </c>
      <c r="D1621" s="2"/>
      <c r="E1621" s="2"/>
      <c r="F1621" s="2"/>
      <c r="G1621" s="2"/>
      <c r="H1621" s="4">
        <f t="shared" si="100"/>
        <v>0</v>
      </c>
      <c r="I1621" s="4">
        <v>0</v>
      </c>
      <c r="J1621" s="4">
        <v>0</v>
      </c>
      <c r="K1621" s="4"/>
      <c r="L1621" s="4"/>
      <c r="M1621" s="4">
        <v>466</v>
      </c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>
        <f t="shared" si="101"/>
        <v>22955.349999999977</v>
      </c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>
        <f t="shared" si="102"/>
        <v>13060.259999999995</v>
      </c>
      <c r="AS1621" s="32"/>
      <c r="AT1621" s="33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>
        <f t="shared" si="103"/>
        <v>0</v>
      </c>
      <c r="BL1621" s="7"/>
      <c r="BM1621" s="2"/>
    </row>
    <row r="1622" spans="2:65" x14ac:dyDescent="0.25">
      <c r="B1622" s="7" t="s">
        <v>50</v>
      </c>
      <c r="C1622" s="2" t="s">
        <v>1956</v>
      </c>
      <c r="D1622" s="2"/>
      <c r="E1622" s="2"/>
      <c r="F1622" s="2"/>
      <c r="G1622" s="2"/>
      <c r="H1622" s="4">
        <f t="shared" si="100"/>
        <v>0</v>
      </c>
      <c r="I1622" s="4">
        <v>0</v>
      </c>
      <c r="J1622" s="4">
        <v>0</v>
      </c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>
        <f t="shared" si="101"/>
        <v>22955.349999999977</v>
      </c>
      <c r="AA1622" s="4"/>
      <c r="AB1622" s="4">
        <v>1000</v>
      </c>
      <c r="AC1622" s="4">
        <v>1.18</v>
      </c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>
        <f t="shared" si="102"/>
        <v>12059.079999999994</v>
      </c>
      <c r="AS1622" s="32"/>
      <c r="AT1622" s="33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>
        <f t="shared" si="103"/>
        <v>0</v>
      </c>
      <c r="BL1622" s="7">
        <v>1000</v>
      </c>
      <c r="BM1622" s="2"/>
    </row>
    <row r="1623" spans="2:65" x14ac:dyDescent="0.25">
      <c r="B1623" s="7" t="s">
        <v>51</v>
      </c>
      <c r="C1623" s="2" t="s">
        <v>351</v>
      </c>
      <c r="D1623" s="2"/>
      <c r="E1623" s="2"/>
      <c r="F1623" s="2"/>
      <c r="G1623" s="2"/>
      <c r="H1623" s="4">
        <f t="shared" si="100"/>
        <v>0</v>
      </c>
      <c r="I1623" s="4">
        <v>0</v>
      </c>
      <c r="J1623" s="4">
        <v>0</v>
      </c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>
        <f t="shared" si="101"/>
        <v>22955.349999999977</v>
      </c>
      <c r="AA1623" s="4">
        <v>0</v>
      </c>
      <c r="AB1623" s="4"/>
      <c r="AC1623" s="4"/>
      <c r="AD1623" s="4"/>
      <c r="AE1623" s="4">
        <v>8775</v>
      </c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>
        <f t="shared" si="102"/>
        <v>20834.079999999994</v>
      </c>
      <c r="AS1623" s="32"/>
      <c r="AT1623" s="33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>
        <f t="shared" si="103"/>
        <v>0</v>
      </c>
      <c r="BL1623" s="7"/>
      <c r="BM1623" s="2"/>
    </row>
    <row r="1624" spans="2:65" x14ac:dyDescent="0.25">
      <c r="B1624" s="7" t="s">
        <v>52</v>
      </c>
      <c r="C1624" s="2" t="s">
        <v>1969</v>
      </c>
      <c r="D1624" s="2"/>
      <c r="E1624" s="2"/>
      <c r="F1624" s="2"/>
      <c r="G1624" s="2"/>
      <c r="H1624" s="4">
        <f t="shared" si="100"/>
        <v>0</v>
      </c>
      <c r="I1624" s="4">
        <v>0</v>
      </c>
      <c r="J1624" s="4">
        <v>0</v>
      </c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>
        <f t="shared" si="101"/>
        <v>22955.349999999977</v>
      </c>
      <c r="AA1624" s="4"/>
      <c r="AB1624" s="4">
        <v>5000</v>
      </c>
      <c r="AC1624" s="4">
        <v>1.18</v>
      </c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>
        <f t="shared" si="102"/>
        <v>15832.899999999994</v>
      </c>
      <c r="AS1624" s="32"/>
      <c r="AT1624" s="33"/>
      <c r="AU1624" s="4"/>
      <c r="AV1624" s="4"/>
      <c r="AW1624" s="4"/>
      <c r="AX1624" s="4"/>
      <c r="AY1624" s="4"/>
      <c r="AZ1624" s="4"/>
      <c r="BA1624" s="4"/>
      <c r="BB1624" s="4"/>
      <c r="BC1624" s="4"/>
      <c r="BD1624" s="4"/>
      <c r="BE1624" s="4"/>
      <c r="BF1624" s="4"/>
      <c r="BG1624" s="4"/>
      <c r="BH1624" s="4"/>
      <c r="BI1624" s="4"/>
      <c r="BJ1624" s="4">
        <f t="shared" si="103"/>
        <v>0</v>
      </c>
      <c r="BL1624" s="7">
        <v>5000</v>
      </c>
      <c r="BM1624" s="2">
        <v>5000</v>
      </c>
    </row>
    <row r="1625" spans="2:65" x14ac:dyDescent="0.25">
      <c r="B1625" s="7" t="s">
        <v>52</v>
      </c>
      <c r="C1625" s="2" t="s">
        <v>1968</v>
      </c>
      <c r="D1625" s="2"/>
      <c r="E1625" s="2"/>
      <c r="F1625" s="2"/>
      <c r="G1625" s="2"/>
      <c r="H1625" s="4">
        <f t="shared" si="100"/>
        <v>0</v>
      </c>
      <c r="I1625" s="4">
        <v>0</v>
      </c>
      <c r="J1625" s="4">
        <v>0</v>
      </c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>
        <f t="shared" si="101"/>
        <v>22955.349999999977</v>
      </c>
      <c r="AA1625" s="4"/>
      <c r="AB1625" s="4">
        <v>5000</v>
      </c>
      <c r="AC1625" s="4">
        <v>1.18</v>
      </c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>
        <f t="shared" si="102"/>
        <v>10831.719999999994</v>
      </c>
      <c r="AS1625" s="32"/>
      <c r="AT1625" s="33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/>
      <c r="BJ1625" s="4">
        <f t="shared" si="103"/>
        <v>0</v>
      </c>
      <c r="BL1625" s="7">
        <v>5000</v>
      </c>
      <c r="BM1625" s="2">
        <v>5000</v>
      </c>
    </row>
    <row r="1626" spans="2:65" x14ac:dyDescent="0.25">
      <c r="B1626" s="7" t="s">
        <v>55</v>
      </c>
      <c r="C1626" s="2" t="s">
        <v>1975</v>
      </c>
      <c r="D1626" s="2"/>
      <c r="E1626" s="2"/>
      <c r="F1626" s="2"/>
      <c r="G1626" s="2"/>
      <c r="H1626" s="4">
        <f t="shared" si="100"/>
        <v>0</v>
      </c>
      <c r="I1626" s="4">
        <v>0</v>
      </c>
      <c r="J1626" s="4">
        <v>0</v>
      </c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>
        <f t="shared" si="101"/>
        <v>22955.349999999977</v>
      </c>
      <c r="AA1626" s="4"/>
      <c r="AB1626" s="4">
        <v>7500</v>
      </c>
      <c r="AC1626" s="4">
        <v>1.18</v>
      </c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  <c r="AN1626" s="4"/>
      <c r="AO1626" s="4"/>
      <c r="AP1626" s="4"/>
      <c r="AQ1626" s="4"/>
      <c r="AR1626" s="4">
        <f t="shared" si="102"/>
        <v>3330.5399999999936</v>
      </c>
      <c r="AS1626" s="32"/>
      <c r="AT1626" s="33"/>
      <c r="AU1626" s="4"/>
      <c r="AV1626" s="4"/>
      <c r="AW1626" s="4"/>
      <c r="AX1626" s="4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>
        <f t="shared" si="103"/>
        <v>0</v>
      </c>
      <c r="BL1626" s="7">
        <v>7500</v>
      </c>
      <c r="BM1626" s="2"/>
    </row>
    <row r="1627" spans="2:65" x14ac:dyDescent="0.25">
      <c r="B1627" s="7" t="s">
        <v>57</v>
      </c>
      <c r="C1627" s="2" t="s">
        <v>351</v>
      </c>
      <c r="D1627" s="2"/>
      <c r="E1627" s="2"/>
      <c r="F1627" s="2"/>
      <c r="G1627" s="2"/>
      <c r="H1627" s="4">
        <f t="shared" si="100"/>
        <v>0</v>
      </c>
      <c r="I1627" s="4">
        <v>0</v>
      </c>
      <c r="J1627" s="4">
        <v>0</v>
      </c>
      <c r="K1627" s="4"/>
      <c r="L1627" s="4"/>
      <c r="M1627" s="4">
        <v>466</v>
      </c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>
        <f t="shared" si="101"/>
        <v>23421.349999999977</v>
      </c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>
        <f t="shared" si="102"/>
        <v>3330.5399999999936</v>
      </c>
      <c r="AS1627" s="32"/>
      <c r="AT1627" s="33"/>
      <c r="AU1627" s="4"/>
      <c r="AV1627" s="4"/>
      <c r="AW1627" s="4"/>
      <c r="AX1627" s="4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>
        <f t="shared" si="103"/>
        <v>0</v>
      </c>
      <c r="BL1627" s="7"/>
      <c r="BM1627" s="2"/>
    </row>
    <row r="1628" spans="2:65" x14ac:dyDescent="0.25">
      <c r="B1628" s="7" t="s">
        <v>58</v>
      </c>
      <c r="C1628" s="2" t="s">
        <v>351</v>
      </c>
      <c r="D1628" s="2"/>
      <c r="E1628" s="2"/>
      <c r="F1628" s="2"/>
      <c r="G1628" s="2"/>
      <c r="H1628" s="4">
        <f t="shared" si="100"/>
        <v>0</v>
      </c>
      <c r="I1628" s="4">
        <v>0</v>
      </c>
      <c r="J1628" s="4">
        <v>0</v>
      </c>
      <c r="K1628" s="4"/>
      <c r="L1628" s="4"/>
      <c r="M1628" s="4">
        <v>193</v>
      </c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>
        <f t="shared" si="101"/>
        <v>23614.349999999977</v>
      </c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  <c r="AN1628" s="4"/>
      <c r="AO1628" s="4"/>
      <c r="AP1628" s="4"/>
      <c r="AQ1628" s="4"/>
      <c r="AR1628" s="4">
        <f t="shared" si="102"/>
        <v>3330.5399999999936</v>
      </c>
      <c r="AS1628" s="32"/>
      <c r="AT1628" s="33"/>
      <c r="AU1628" s="4"/>
      <c r="AV1628" s="4"/>
      <c r="AW1628" s="4"/>
      <c r="AX1628" s="4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>
        <f t="shared" si="103"/>
        <v>0</v>
      </c>
      <c r="BL1628" s="7"/>
      <c r="BM1628" s="2"/>
    </row>
    <row r="1629" spans="2:65" x14ac:dyDescent="0.25">
      <c r="B1629" s="7" t="s">
        <v>59</v>
      </c>
      <c r="C1629" s="2" t="s">
        <v>290</v>
      </c>
      <c r="D1629" s="2"/>
      <c r="E1629" s="2"/>
      <c r="F1629" s="2"/>
      <c r="G1629" s="2"/>
      <c r="H1629" s="4">
        <f t="shared" si="100"/>
        <v>0</v>
      </c>
      <c r="I1629" s="4">
        <v>0</v>
      </c>
      <c r="J1629" s="4">
        <v>0</v>
      </c>
      <c r="K1629" s="4">
        <v>18</v>
      </c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>
        <f t="shared" si="101"/>
        <v>23596.349999999977</v>
      </c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>
        <f t="shared" si="102"/>
        <v>3330.5399999999936</v>
      </c>
      <c r="AS1629" s="32"/>
      <c r="AT1629" s="33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>
        <f t="shared" si="103"/>
        <v>0</v>
      </c>
      <c r="BL1629" s="7"/>
      <c r="BM1629" s="2"/>
    </row>
    <row r="1630" spans="2:65" x14ac:dyDescent="0.25">
      <c r="B1630" s="7" t="s">
        <v>59</v>
      </c>
      <c r="C1630" s="2" t="s">
        <v>351</v>
      </c>
      <c r="D1630" s="2"/>
      <c r="E1630" s="2"/>
      <c r="F1630" s="2"/>
      <c r="G1630" s="2"/>
      <c r="H1630" s="4">
        <f t="shared" si="100"/>
        <v>0</v>
      </c>
      <c r="I1630" s="4">
        <v>0</v>
      </c>
      <c r="J1630" s="4">
        <v>0</v>
      </c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>
        <f t="shared" si="101"/>
        <v>23596.349999999977</v>
      </c>
      <c r="AA1630" s="4">
        <v>0</v>
      </c>
      <c r="AB1630" s="4"/>
      <c r="AC1630" s="4"/>
      <c r="AD1630" s="4"/>
      <c r="AE1630" s="4">
        <v>2447</v>
      </c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>
        <f t="shared" si="102"/>
        <v>5777.5399999999936</v>
      </c>
      <c r="AS1630" s="32"/>
      <c r="AT1630" s="33"/>
      <c r="AU1630" s="4"/>
      <c r="AV1630" s="4"/>
      <c r="AW1630" s="4"/>
      <c r="AX1630" s="4"/>
      <c r="AY1630" s="4"/>
      <c r="AZ1630" s="4"/>
      <c r="BA1630" s="4"/>
      <c r="BB1630" s="4"/>
      <c r="BC1630" s="4"/>
      <c r="BD1630" s="4"/>
      <c r="BE1630" s="4"/>
      <c r="BF1630" s="4"/>
      <c r="BG1630" s="4"/>
      <c r="BH1630" s="4"/>
      <c r="BI1630" s="4"/>
      <c r="BJ1630" s="4">
        <f t="shared" si="103"/>
        <v>0</v>
      </c>
      <c r="BL1630" s="7"/>
      <c r="BM1630" s="2"/>
    </row>
    <row r="1631" spans="2:65" x14ac:dyDescent="0.25">
      <c r="B1631" s="7" t="s">
        <v>60</v>
      </c>
      <c r="C1631" s="2" t="s">
        <v>1975</v>
      </c>
      <c r="D1631" s="2"/>
      <c r="E1631" s="2"/>
      <c r="F1631" s="2"/>
      <c r="G1631" s="2"/>
      <c r="H1631" s="4">
        <f t="shared" si="100"/>
        <v>0</v>
      </c>
      <c r="I1631" s="4">
        <v>0</v>
      </c>
      <c r="J1631" s="4">
        <v>0</v>
      </c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>
        <f t="shared" si="101"/>
        <v>23596.349999999977</v>
      </c>
      <c r="AA1631" s="4"/>
      <c r="AB1631" s="4">
        <v>2500</v>
      </c>
      <c r="AC1631" s="4">
        <v>1.18</v>
      </c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>
        <f t="shared" si="102"/>
        <v>3276.3599999999938</v>
      </c>
      <c r="AS1631" s="32"/>
      <c r="AT1631" s="33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>
        <f t="shared" si="103"/>
        <v>0</v>
      </c>
      <c r="BL1631" s="7"/>
      <c r="BM1631" s="2"/>
    </row>
    <row r="1632" spans="2:65" x14ac:dyDescent="0.25">
      <c r="B1632" s="7" t="s">
        <v>61</v>
      </c>
      <c r="C1632" s="2" t="s">
        <v>351</v>
      </c>
      <c r="D1632" s="2"/>
      <c r="E1632" s="2"/>
      <c r="F1632" s="2"/>
      <c r="G1632" s="2"/>
      <c r="H1632" s="4">
        <f t="shared" si="100"/>
        <v>0</v>
      </c>
      <c r="I1632" s="4">
        <v>0</v>
      </c>
      <c r="J1632" s="4">
        <v>0</v>
      </c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>
        <f t="shared" si="101"/>
        <v>23596.349999999977</v>
      </c>
      <c r="AA1632" s="4">
        <v>0</v>
      </c>
      <c r="AB1632" s="4"/>
      <c r="AC1632" s="4"/>
      <c r="AD1632" s="4"/>
      <c r="AE1632" s="4">
        <v>2700</v>
      </c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>
        <f t="shared" si="102"/>
        <v>5976.3599999999933</v>
      </c>
      <c r="AS1632" s="32"/>
      <c r="AT1632" s="33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>
        <f t="shared" si="103"/>
        <v>0</v>
      </c>
      <c r="BL1632" s="7"/>
      <c r="BM1632" s="2"/>
    </row>
    <row r="1633" spans="2:65" x14ac:dyDescent="0.25">
      <c r="B1633" s="7" t="s">
        <v>61</v>
      </c>
      <c r="C1633" s="2" t="s">
        <v>232</v>
      </c>
      <c r="D1633" s="2"/>
      <c r="E1633" s="2"/>
      <c r="F1633" s="2"/>
      <c r="G1633" s="2"/>
      <c r="H1633" s="4">
        <f t="shared" si="100"/>
        <v>0</v>
      </c>
      <c r="I1633" s="4">
        <v>0</v>
      </c>
      <c r="J1633" s="4">
        <v>0</v>
      </c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>
        <f t="shared" si="101"/>
        <v>23596.349999999977</v>
      </c>
      <c r="AA1633" s="4">
        <v>0</v>
      </c>
      <c r="AB1633" s="4"/>
      <c r="AC1633" s="4"/>
      <c r="AD1633" s="4">
        <v>139</v>
      </c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>
        <f t="shared" si="102"/>
        <v>6115.3599999999933</v>
      </c>
      <c r="AS1633" s="32"/>
      <c r="AT1633" s="33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>
        <f t="shared" si="103"/>
        <v>0</v>
      </c>
      <c r="BL1633" s="7"/>
      <c r="BM1633" s="2"/>
    </row>
    <row r="1634" spans="2:65" x14ac:dyDescent="0.25">
      <c r="B1634" s="7" t="s">
        <v>62</v>
      </c>
      <c r="C1634" s="2" t="s">
        <v>351</v>
      </c>
      <c r="D1634" s="2"/>
      <c r="E1634" s="2"/>
      <c r="F1634" s="2"/>
      <c r="G1634" s="2"/>
      <c r="H1634" s="4">
        <f t="shared" si="100"/>
        <v>0</v>
      </c>
      <c r="I1634" s="4">
        <v>0</v>
      </c>
      <c r="J1634" s="4">
        <v>0</v>
      </c>
      <c r="K1634" s="4"/>
      <c r="L1634" s="4"/>
      <c r="M1634" s="4">
        <v>7032</v>
      </c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>
        <f t="shared" si="101"/>
        <v>30628.349999999977</v>
      </c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>
        <f t="shared" si="102"/>
        <v>6115.3599999999933</v>
      </c>
      <c r="AS1634" s="32"/>
      <c r="AT1634" s="33"/>
      <c r="AU1634" s="4"/>
      <c r="AV1634" s="4"/>
      <c r="AW1634" s="4"/>
      <c r="AX1634" s="4"/>
      <c r="AY1634" s="4"/>
      <c r="AZ1634" s="4"/>
      <c r="BA1634" s="4"/>
      <c r="BB1634" s="4"/>
      <c r="BC1634" s="4"/>
      <c r="BD1634" s="4"/>
      <c r="BE1634" s="4"/>
      <c r="BF1634" s="4"/>
      <c r="BG1634" s="4"/>
      <c r="BH1634" s="4"/>
      <c r="BI1634" s="4"/>
      <c r="BJ1634" s="4">
        <f t="shared" si="103"/>
        <v>0</v>
      </c>
      <c r="BL1634" s="7"/>
      <c r="BM1634" s="2"/>
    </row>
    <row r="1635" spans="2:65" x14ac:dyDescent="0.25">
      <c r="B1635" s="7" t="s">
        <v>62</v>
      </c>
      <c r="C1635" s="2" t="s">
        <v>351</v>
      </c>
      <c r="D1635" s="2"/>
      <c r="E1635" s="2"/>
      <c r="F1635" s="2"/>
      <c r="G1635" s="2"/>
      <c r="H1635" s="4">
        <f t="shared" si="100"/>
        <v>0</v>
      </c>
      <c r="I1635" s="4">
        <v>0</v>
      </c>
      <c r="J1635" s="4">
        <v>0</v>
      </c>
      <c r="K1635" s="4"/>
      <c r="L1635" s="4"/>
      <c r="M1635" s="4">
        <v>5625</v>
      </c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>
        <f t="shared" si="101"/>
        <v>36253.349999999977</v>
      </c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>
        <f t="shared" si="102"/>
        <v>6115.3599999999933</v>
      </c>
      <c r="AS1635" s="32"/>
      <c r="AT1635" s="33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>
        <f t="shared" si="103"/>
        <v>0</v>
      </c>
      <c r="BL1635" s="7"/>
      <c r="BM1635" s="2"/>
    </row>
    <row r="1636" spans="2:65" x14ac:dyDescent="0.25">
      <c r="B1636" s="7" t="s">
        <v>62</v>
      </c>
      <c r="C1636" s="2" t="s">
        <v>351</v>
      </c>
      <c r="D1636" s="2"/>
      <c r="E1636" s="2"/>
      <c r="F1636" s="2"/>
      <c r="G1636" s="2"/>
      <c r="H1636" s="4">
        <f t="shared" si="100"/>
        <v>0</v>
      </c>
      <c r="I1636" s="4">
        <v>0</v>
      </c>
      <c r="J1636" s="4">
        <v>0</v>
      </c>
      <c r="K1636" s="4"/>
      <c r="L1636" s="4"/>
      <c r="M1636" s="4">
        <v>6680</v>
      </c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>
        <f t="shared" si="101"/>
        <v>42933.349999999977</v>
      </c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  <c r="AO1636" s="4"/>
      <c r="AP1636" s="4"/>
      <c r="AQ1636" s="4"/>
      <c r="AR1636" s="4">
        <f t="shared" si="102"/>
        <v>6115.3599999999933</v>
      </c>
      <c r="AS1636" s="32"/>
      <c r="AT1636" s="33"/>
      <c r="AU1636" s="4"/>
      <c r="AV1636" s="4"/>
      <c r="AW1636" s="4"/>
      <c r="AX1636" s="4"/>
      <c r="AY1636" s="4"/>
      <c r="AZ1636" s="4"/>
      <c r="BA1636" s="4"/>
      <c r="BB1636" s="4"/>
      <c r="BC1636" s="4"/>
      <c r="BD1636" s="4"/>
      <c r="BE1636" s="4"/>
      <c r="BF1636" s="4"/>
      <c r="BG1636" s="4"/>
      <c r="BH1636" s="4"/>
      <c r="BI1636" s="4"/>
      <c r="BJ1636" s="4">
        <f t="shared" si="103"/>
        <v>0</v>
      </c>
      <c r="BL1636" s="7"/>
      <c r="BM1636" s="2"/>
    </row>
    <row r="1637" spans="2:65" x14ac:dyDescent="0.25">
      <c r="B1637" s="7" t="s">
        <v>62</v>
      </c>
      <c r="C1637" s="2" t="s">
        <v>351</v>
      </c>
      <c r="D1637" s="2"/>
      <c r="E1637" s="2"/>
      <c r="F1637" s="2"/>
      <c r="G1637" s="2"/>
      <c r="H1637" s="4">
        <f t="shared" si="100"/>
        <v>0</v>
      </c>
      <c r="I1637" s="4">
        <v>0</v>
      </c>
      <c r="J1637" s="4">
        <v>0</v>
      </c>
      <c r="K1637" s="4"/>
      <c r="L1637" s="4"/>
      <c r="M1637" s="4">
        <v>466</v>
      </c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>
        <f t="shared" si="101"/>
        <v>43399.349999999977</v>
      </c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>
        <f t="shared" si="102"/>
        <v>6115.3599999999933</v>
      </c>
      <c r="AS1637" s="32"/>
      <c r="AT1637" s="33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>
        <f t="shared" si="103"/>
        <v>0</v>
      </c>
      <c r="BL1637" s="7"/>
      <c r="BM1637" s="2"/>
    </row>
    <row r="1638" spans="2:65" x14ac:dyDescent="0.25">
      <c r="B1638" s="7" t="s">
        <v>62</v>
      </c>
      <c r="C1638" s="2" t="s">
        <v>351</v>
      </c>
      <c r="D1638" s="2"/>
      <c r="E1638" s="2"/>
      <c r="F1638" s="2"/>
      <c r="G1638" s="2"/>
      <c r="H1638" s="4">
        <f t="shared" si="100"/>
        <v>0</v>
      </c>
      <c r="I1638" s="4">
        <v>0</v>
      </c>
      <c r="J1638" s="4">
        <v>0</v>
      </c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>
        <f t="shared" si="101"/>
        <v>43399.349999999977</v>
      </c>
      <c r="AA1638" s="4">
        <v>0</v>
      </c>
      <c r="AB1638" s="4"/>
      <c r="AC1638" s="4"/>
      <c r="AD1638" s="4"/>
      <c r="AE1638" s="4">
        <v>4455</v>
      </c>
      <c r="AF1638" s="4"/>
      <c r="AG1638" s="4"/>
      <c r="AH1638" s="4"/>
      <c r="AI1638" s="4"/>
      <c r="AJ1638" s="4"/>
      <c r="AK1638" s="4"/>
      <c r="AL1638" s="4"/>
      <c r="AM1638" s="4"/>
      <c r="AN1638" s="4"/>
      <c r="AO1638" s="4"/>
      <c r="AP1638" s="4"/>
      <c r="AQ1638" s="4"/>
      <c r="AR1638" s="4">
        <f t="shared" si="102"/>
        <v>10570.359999999993</v>
      </c>
      <c r="AS1638" s="32"/>
      <c r="AT1638" s="33"/>
      <c r="AU1638" s="4"/>
      <c r="AV1638" s="4"/>
      <c r="AW1638" s="4"/>
      <c r="AX1638" s="4"/>
      <c r="AY1638" s="4"/>
      <c r="AZ1638" s="4"/>
      <c r="BA1638" s="4"/>
      <c r="BB1638" s="4"/>
      <c r="BC1638" s="4"/>
      <c r="BD1638" s="4"/>
      <c r="BE1638" s="4"/>
      <c r="BF1638" s="4"/>
      <c r="BG1638" s="4"/>
      <c r="BH1638" s="4"/>
      <c r="BI1638" s="4"/>
      <c r="BJ1638" s="4">
        <f t="shared" si="103"/>
        <v>0</v>
      </c>
      <c r="BL1638" s="7"/>
      <c r="BM1638" s="2"/>
    </row>
    <row r="1639" spans="2:65" x14ac:dyDescent="0.25">
      <c r="B1639" s="7" t="s">
        <v>63</v>
      </c>
      <c r="C1639" s="2" t="s">
        <v>299</v>
      </c>
      <c r="D1639" s="2"/>
      <c r="E1639" s="2"/>
      <c r="F1639" s="2"/>
      <c r="G1639" s="2"/>
      <c r="H1639" s="4">
        <f t="shared" si="100"/>
        <v>0</v>
      </c>
      <c r="I1639" s="4">
        <v>0</v>
      </c>
      <c r="J1639" s="4">
        <v>0</v>
      </c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>
        <f t="shared" si="101"/>
        <v>43399.349999999977</v>
      </c>
      <c r="AA1639" s="4"/>
      <c r="AB1639" s="4">
        <v>5000</v>
      </c>
      <c r="AC1639" s="4">
        <v>1.18</v>
      </c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>
        <f t="shared" si="102"/>
        <v>5569.179999999993</v>
      </c>
      <c r="AS1639" s="32"/>
      <c r="AT1639" s="33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>
        <f t="shared" si="103"/>
        <v>0</v>
      </c>
      <c r="BL1639" s="7"/>
      <c r="BM1639" s="2"/>
    </row>
    <row r="1640" spans="2:65" x14ac:dyDescent="0.25">
      <c r="B1640" s="7" t="s">
        <v>64</v>
      </c>
      <c r="C1640" s="2" t="s">
        <v>351</v>
      </c>
      <c r="D1640" s="2"/>
      <c r="E1640" s="2"/>
      <c r="F1640" s="2"/>
      <c r="G1640" s="2"/>
      <c r="H1640" s="4">
        <f t="shared" si="100"/>
        <v>0</v>
      </c>
      <c r="I1640" s="4">
        <v>0</v>
      </c>
      <c r="J1640" s="4">
        <v>0</v>
      </c>
      <c r="K1640" s="4"/>
      <c r="L1640" s="4"/>
      <c r="M1640" s="4">
        <v>466</v>
      </c>
      <c r="N1640" s="4"/>
      <c r="O1640" s="4"/>
      <c r="P1640" s="4"/>
      <c r="Q1640" s="4"/>
      <c r="R1640" s="4">
        <v>0</v>
      </c>
      <c r="S1640" s="4"/>
      <c r="T1640" s="4"/>
      <c r="U1640" s="4"/>
      <c r="V1640" s="4"/>
      <c r="W1640" s="4"/>
      <c r="X1640" s="4"/>
      <c r="Y1640" s="4"/>
      <c r="Z1640" s="4">
        <f t="shared" si="101"/>
        <v>43865.349999999977</v>
      </c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4">
        <f t="shared" si="102"/>
        <v>5569.179999999993</v>
      </c>
      <c r="AS1640" s="32"/>
      <c r="AT1640" s="33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>
        <f t="shared" si="103"/>
        <v>0</v>
      </c>
      <c r="BL1640" s="7"/>
      <c r="BM1640" s="2"/>
    </row>
    <row r="1641" spans="2:65" x14ac:dyDescent="0.25">
      <c r="B1641" s="7" t="s">
        <v>65</v>
      </c>
      <c r="C1641" s="2" t="s">
        <v>370</v>
      </c>
      <c r="D1641" s="2"/>
      <c r="E1641" s="2"/>
      <c r="F1641" s="2"/>
      <c r="G1641" s="2"/>
      <c r="H1641" s="4">
        <f t="shared" si="100"/>
        <v>0</v>
      </c>
      <c r="I1641" s="4">
        <v>0</v>
      </c>
      <c r="J1641" s="4">
        <v>0</v>
      </c>
      <c r="K1641" s="4"/>
      <c r="L1641" s="4"/>
      <c r="M1641" s="4"/>
      <c r="N1641" s="4"/>
      <c r="O1641" s="4"/>
      <c r="P1641" s="4"/>
      <c r="Q1641" s="4"/>
      <c r="R1641" s="4">
        <v>-41800</v>
      </c>
      <c r="S1641" s="4"/>
      <c r="T1641" s="4"/>
      <c r="U1641" s="4"/>
      <c r="V1641" s="4"/>
      <c r="W1641" s="4"/>
      <c r="X1641" s="4"/>
      <c r="Y1641" s="4"/>
      <c r="Z1641" s="4">
        <f t="shared" si="101"/>
        <v>2065.3499999999767</v>
      </c>
      <c r="AA1641" s="4">
        <v>0</v>
      </c>
      <c r="AB1641" s="4"/>
      <c r="AC1641" s="4"/>
      <c r="AD1641" s="4"/>
      <c r="AE1641" s="4"/>
      <c r="AF1641" s="4"/>
      <c r="AG1641" s="4"/>
      <c r="AH1641" s="4"/>
      <c r="AI1641" s="4"/>
      <c r="AJ1641" s="4">
        <v>41800</v>
      </c>
      <c r="AK1641" s="4"/>
      <c r="AL1641" s="4"/>
      <c r="AM1641" s="4"/>
      <c r="AN1641" s="4"/>
      <c r="AO1641" s="4"/>
      <c r="AP1641" s="4"/>
      <c r="AQ1641" s="4"/>
      <c r="AR1641" s="4">
        <f t="shared" si="102"/>
        <v>47369.179999999993</v>
      </c>
      <c r="AS1641" s="32"/>
      <c r="AT1641" s="33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>
        <f t="shared" si="103"/>
        <v>0</v>
      </c>
      <c r="BL1641" s="7"/>
      <c r="BM1641" s="2"/>
    </row>
    <row r="1642" spans="2:65" x14ac:dyDescent="0.25">
      <c r="B1642" s="7" t="s">
        <v>66</v>
      </c>
      <c r="C1642" s="2" t="s">
        <v>299</v>
      </c>
      <c r="D1642" s="2"/>
      <c r="E1642" s="2"/>
      <c r="F1642" s="2"/>
      <c r="G1642" s="2"/>
      <c r="H1642" s="4">
        <f t="shared" si="100"/>
        <v>0</v>
      </c>
      <c r="I1642" s="4">
        <v>0</v>
      </c>
      <c r="J1642" s="4">
        <v>0</v>
      </c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>
        <f t="shared" si="101"/>
        <v>2065.3499999999767</v>
      </c>
      <c r="AA1642" s="4"/>
      <c r="AB1642" s="4">
        <v>5000</v>
      </c>
      <c r="AC1642" s="4">
        <v>1.18</v>
      </c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>
        <f t="shared" si="102"/>
        <v>42367.999999999993</v>
      </c>
      <c r="AS1642" s="32"/>
      <c r="AT1642" s="33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>
        <f t="shared" si="103"/>
        <v>0</v>
      </c>
      <c r="BL1642" s="7"/>
      <c r="BM1642" s="2"/>
    </row>
    <row r="1643" spans="2:65" x14ac:dyDescent="0.25">
      <c r="B1643" s="7" t="s">
        <v>66</v>
      </c>
      <c r="C1643" s="11" t="s">
        <v>308</v>
      </c>
      <c r="D1643" s="2"/>
      <c r="E1643" s="2"/>
      <c r="F1643" s="2"/>
      <c r="G1643" s="2"/>
      <c r="H1643" s="4">
        <f t="shared" si="100"/>
        <v>0</v>
      </c>
      <c r="I1643" s="4">
        <v>0</v>
      </c>
      <c r="J1643" s="4">
        <v>0</v>
      </c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>
        <f t="shared" si="101"/>
        <v>2065.3499999999767</v>
      </c>
      <c r="AA1643" s="4"/>
      <c r="AB1643" s="4">
        <v>5000</v>
      </c>
      <c r="AC1643" s="4">
        <v>1.18</v>
      </c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4">
        <f t="shared" si="102"/>
        <v>37366.819999999992</v>
      </c>
      <c r="AS1643" s="32"/>
      <c r="AT1643" s="33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>
        <f t="shared" si="103"/>
        <v>0</v>
      </c>
      <c r="BL1643" s="7">
        <v>5000</v>
      </c>
      <c r="BM1643" s="2">
        <v>5000</v>
      </c>
    </row>
    <row r="1644" spans="2:65" x14ac:dyDescent="0.25">
      <c r="B1644" s="7" t="s">
        <v>66</v>
      </c>
      <c r="C1644" s="11" t="s">
        <v>308</v>
      </c>
      <c r="D1644" s="2"/>
      <c r="E1644" s="2"/>
      <c r="F1644" s="2"/>
      <c r="G1644" s="2"/>
      <c r="H1644" s="4">
        <f t="shared" si="100"/>
        <v>0</v>
      </c>
      <c r="I1644" s="4">
        <v>0</v>
      </c>
      <c r="J1644" s="4">
        <v>0</v>
      </c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>
        <f t="shared" si="101"/>
        <v>2065.3499999999767</v>
      </c>
      <c r="AA1644" s="4"/>
      <c r="AB1644" s="4">
        <v>5000</v>
      </c>
      <c r="AC1644" s="4">
        <v>1.18</v>
      </c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>
        <f t="shared" si="102"/>
        <v>32365.639999999992</v>
      </c>
      <c r="AS1644" s="32"/>
      <c r="AT1644" s="33"/>
      <c r="AU1644" s="4"/>
      <c r="AV1644" s="4"/>
      <c r="AW1644" s="4"/>
      <c r="AX1644" s="4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>
        <f t="shared" si="103"/>
        <v>0</v>
      </c>
      <c r="BL1644" s="7">
        <v>5000</v>
      </c>
      <c r="BM1644" s="2">
        <v>5000</v>
      </c>
    </row>
    <row r="1645" spans="2:65" x14ac:dyDescent="0.25">
      <c r="B1645" s="7" t="s">
        <v>66</v>
      </c>
      <c r="C1645" s="11" t="s">
        <v>308</v>
      </c>
      <c r="D1645" s="2"/>
      <c r="E1645" s="2"/>
      <c r="F1645" s="2"/>
      <c r="G1645" s="2"/>
      <c r="H1645" s="4">
        <f t="shared" si="100"/>
        <v>0</v>
      </c>
      <c r="I1645" s="4">
        <v>0</v>
      </c>
      <c r="J1645" s="4">
        <v>0</v>
      </c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>
        <f t="shared" si="101"/>
        <v>2065.3499999999767</v>
      </c>
      <c r="AA1645" s="4"/>
      <c r="AB1645" s="4">
        <v>5000</v>
      </c>
      <c r="AC1645" s="4">
        <v>1.18</v>
      </c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>
        <f t="shared" si="102"/>
        <v>27364.459999999992</v>
      </c>
      <c r="AS1645" s="32"/>
      <c r="AT1645" s="33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>
        <f t="shared" si="103"/>
        <v>0</v>
      </c>
      <c r="BL1645" s="7">
        <v>5000</v>
      </c>
      <c r="BM1645" s="2">
        <v>5000</v>
      </c>
    </row>
    <row r="1646" spans="2:65" x14ac:dyDescent="0.25">
      <c r="B1646" s="7" t="s">
        <v>66</v>
      </c>
      <c r="C1646" s="11" t="s">
        <v>308</v>
      </c>
      <c r="D1646" s="2"/>
      <c r="E1646" s="2"/>
      <c r="F1646" s="2"/>
      <c r="G1646" s="2"/>
      <c r="H1646" s="4">
        <f t="shared" si="100"/>
        <v>0</v>
      </c>
      <c r="I1646" s="4">
        <v>0</v>
      </c>
      <c r="J1646" s="4">
        <v>0</v>
      </c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>
        <f t="shared" si="101"/>
        <v>2065.3499999999767</v>
      </c>
      <c r="AA1646" s="4"/>
      <c r="AB1646" s="4">
        <v>5000</v>
      </c>
      <c r="AC1646" s="4">
        <v>1.18</v>
      </c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>
        <f t="shared" si="102"/>
        <v>22363.279999999992</v>
      </c>
      <c r="AS1646" s="32"/>
      <c r="AT1646" s="33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>
        <f t="shared" si="103"/>
        <v>0</v>
      </c>
      <c r="BL1646" s="7">
        <v>5000</v>
      </c>
      <c r="BM1646" s="2">
        <v>5000</v>
      </c>
    </row>
    <row r="1647" spans="2:65" x14ac:dyDescent="0.25">
      <c r="B1647" s="7" t="s">
        <v>71</v>
      </c>
      <c r="C1647" s="2" t="s">
        <v>351</v>
      </c>
      <c r="D1647" s="2"/>
      <c r="E1647" s="2"/>
      <c r="F1647" s="2"/>
      <c r="G1647" s="2"/>
      <c r="H1647" s="4">
        <f t="shared" si="100"/>
        <v>0</v>
      </c>
      <c r="I1647" s="4">
        <v>0</v>
      </c>
      <c r="J1647" s="4">
        <v>0</v>
      </c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>
        <f t="shared" si="101"/>
        <v>2065.3499999999767</v>
      </c>
      <c r="AA1647" s="4">
        <v>0</v>
      </c>
      <c r="AB1647" s="4"/>
      <c r="AC1647" s="4"/>
      <c r="AD1647" s="4"/>
      <c r="AE1647" s="4">
        <v>8775</v>
      </c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>
        <f t="shared" si="102"/>
        <v>31138.279999999992</v>
      </c>
      <c r="AS1647" s="32"/>
      <c r="AT1647" s="33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>
        <f t="shared" si="103"/>
        <v>0</v>
      </c>
      <c r="BL1647" s="7"/>
      <c r="BM1647" s="2"/>
    </row>
    <row r="1648" spans="2:65" x14ac:dyDescent="0.25">
      <c r="B1648" s="7" t="s">
        <v>72</v>
      </c>
      <c r="C1648" s="2" t="s">
        <v>351</v>
      </c>
      <c r="D1648" s="2"/>
      <c r="E1648" s="2"/>
      <c r="F1648" s="2"/>
      <c r="G1648" s="2"/>
      <c r="H1648" s="4">
        <f t="shared" si="100"/>
        <v>0</v>
      </c>
      <c r="I1648" s="4">
        <v>0</v>
      </c>
      <c r="J1648" s="4">
        <v>0</v>
      </c>
      <c r="K1648" s="4"/>
      <c r="L1648" s="4"/>
      <c r="M1648" s="4">
        <v>466</v>
      </c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>
        <f t="shared" si="101"/>
        <v>2531.3499999999767</v>
      </c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  <c r="AO1648" s="4"/>
      <c r="AP1648" s="4"/>
      <c r="AQ1648" s="4"/>
      <c r="AR1648" s="4">
        <f t="shared" si="102"/>
        <v>31138.279999999992</v>
      </c>
      <c r="AS1648" s="32"/>
      <c r="AT1648" s="33"/>
      <c r="AU1648" s="4"/>
      <c r="AV1648" s="4"/>
      <c r="AW1648" s="4"/>
      <c r="AX1648" s="4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/>
      <c r="BI1648" s="4"/>
      <c r="BJ1648" s="4">
        <f t="shared" si="103"/>
        <v>0</v>
      </c>
      <c r="BL1648" s="7"/>
      <c r="BM1648" s="2"/>
    </row>
    <row r="1649" spans="2:65" x14ac:dyDescent="0.25">
      <c r="B1649" s="7" t="s">
        <v>73</v>
      </c>
      <c r="C1649" s="2" t="s">
        <v>232</v>
      </c>
      <c r="D1649" s="2"/>
      <c r="E1649" s="2"/>
      <c r="F1649" s="2"/>
      <c r="G1649" s="2"/>
      <c r="H1649" s="4">
        <f t="shared" si="100"/>
        <v>0</v>
      </c>
      <c r="I1649" s="4">
        <v>0</v>
      </c>
      <c r="J1649" s="4">
        <v>0</v>
      </c>
      <c r="K1649" s="4"/>
      <c r="L1649" s="4">
        <v>235</v>
      </c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>
        <f t="shared" si="101"/>
        <v>2766.3499999999767</v>
      </c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>
        <f t="shared" si="102"/>
        <v>31138.279999999992</v>
      </c>
      <c r="AS1649" s="32"/>
      <c r="AT1649" s="33"/>
      <c r="AU1649" s="4"/>
      <c r="AV1649" s="4"/>
      <c r="AW1649" s="4"/>
      <c r="AX1649" s="4"/>
      <c r="AY1649" s="4"/>
      <c r="AZ1649" s="4"/>
      <c r="BA1649" s="4"/>
      <c r="BB1649" s="4"/>
      <c r="BC1649" s="4"/>
      <c r="BD1649" s="4"/>
      <c r="BE1649" s="4"/>
      <c r="BF1649" s="4"/>
      <c r="BG1649" s="4"/>
      <c r="BH1649" s="4"/>
      <c r="BI1649" s="4"/>
      <c r="BJ1649" s="4">
        <f t="shared" si="103"/>
        <v>0</v>
      </c>
      <c r="BL1649" s="7"/>
      <c r="BM1649" s="2"/>
    </row>
    <row r="1650" spans="2:65" x14ac:dyDescent="0.25">
      <c r="B1650" s="7" t="s">
        <v>74</v>
      </c>
      <c r="C1650" s="2" t="s">
        <v>290</v>
      </c>
      <c r="D1650" s="2"/>
      <c r="E1650" s="2"/>
      <c r="F1650" s="2"/>
      <c r="G1650" s="2"/>
      <c r="H1650" s="4">
        <f t="shared" si="100"/>
        <v>0</v>
      </c>
      <c r="I1650" s="4">
        <v>0</v>
      </c>
      <c r="J1650" s="4">
        <v>0</v>
      </c>
      <c r="K1650" s="4">
        <v>18</v>
      </c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>
        <f t="shared" si="101"/>
        <v>2748.3499999999767</v>
      </c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4"/>
      <c r="AN1650" s="4"/>
      <c r="AO1650" s="4"/>
      <c r="AP1650" s="4"/>
      <c r="AQ1650" s="4"/>
      <c r="AR1650" s="4">
        <f t="shared" si="102"/>
        <v>31138.279999999992</v>
      </c>
      <c r="AS1650" s="32"/>
      <c r="AT1650" s="33"/>
      <c r="AU1650" s="4"/>
      <c r="AV1650" s="4"/>
      <c r="AW1650" s="4"/>
      <c r="AX1650" s="4"/>
      <c r="AY1650" s="4"/>
      <c r="AZ1650" s="4"/>
      <c r="BA1650" s="4"/>
      <c r="BB1650" s="4"/>
      <c r="BC1650" s="4"/>
      <c r="BD1650" s="4"/>
      <c r="BE1650" s="4"/>
      <c r="BF1650" s="4"/>
      <c r="BG1650" s="4"/>
      <c r="BH1650" s="4"/>
      <c r="BI1650" s="4"/>
      <c r="BJ1650" s="4">
        <f t="shared" si="103"/>
        <v>0</v>
      </c>
      <c r="BL1650" s="7"/>
      <c r="BM1650" s="2"/>
    </row>
    <row r="1651" spans="2:65" x14ac:dyDescent="0.25">
      <c r="B1651" s="7" t="s">
        <v>74</v>
      </c>
      <c r="C1651" s="2" t="s">
        <v>351</v>
      </c>
      <c r="D1651" s="2"/>
      <c r="E1651" s="2"/>
      <c r="F1651" s="2"/>
      <c r="G1651" s="2"/>
      <c r="H1651" s="4">
        <f t="shared" si="100"/>
        <v>0</v>
      </c>
      <c r="I1651" s="4">
        <v>0</v>
      </c>
      <c r="J1651" s="4">
        <v>0</v>
      </c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>
        <f t="shared" si="101"/>
        <v>2748.3499999999767</v>
      </c>
      <c r="AA1651" s="4">
        <v>0</v>
      </c>
      <c r="AB1651" s="4"/>
      <c r="AC1651" s="4"/>
      <c r="AD1651" s="4"/>
      <c r="AE1651" s="4">
        <v>2447</v>
      </c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>
        <f t="shared" si="102"/>
        <v>33585.279999999992</v>
      </c>
      <c r="AS1651" s="32"/>
      <c r="AT1651" s="33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>
        <f t="shared" si="103"/>
        <v>0</v>
      </c>
      <c r="BL1651" s="7"/>
      <c r="BM1651" s="2"/>
    </row>
    <row r="1652" spans="2:65" x14ac:dyDescent="0.25">
      <c r="B1652" s="7" t="s">
        <v>75</v>
      </c>
      <c r="C1652" s="2" t="s">
        <v>351</v>
      </c>
      <c r="D1652" s="2"/>
      <c r="E1652" s="2"/>
      <c r="F1652" s="2"/>
      <c r="G1652" s="2"/>
      <c r="H1652" s="4">
        <f t="shared" si="100"/>
        <v>0</v>
      </c>
      <c r="I1652" s="4">
        <v>0</v>
      </c>
      <c r="J1652" s="4">
        <v>0</v>
      </c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>
        <f t="shared" si="101"/>
        <v>2748.3499999999767</v>
      </c>
      <c r="AA1652" s="4">
        <v>0</v>
      </c>
      <c r="AB1652" s="4"/>
      <c r="AC1652" s="4"/>
      <c r="AD1652" s="4"/>
      <c r="AE1652" s="4">
        <v>2700</v>
      </c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  <c r="AQ1652" s="4"/>
      <c r="AR1652" s="4">
        <f t="shared" si="102"/>
        <v>36285.279999999992</v>
      </c>
      <c r="AS1652" s="32"/>
      <c r="AT1652" s="33"/>
      <c r="AU1652" s="4"/>
      <c r="AV1652" s="4"/>
      <c r="AW1652" s="4"/>
      <c r="AX1652" s="4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>
        <f t="shared" si="103"/>
        <v>0</v>
      </c>
      <c r="BL1652" s="7"/>
      <c r="BM1652" s="2"/>
    </row>
    <row r="1653" spans="2:65" x14ac:dyDescent="0.25">
      <c r="B1653" s="7" t="s">
        <v>75</v>
      </c>
      <c r="C1653" s="2" t="s">
        <v>351</v>
      </c>
      <c r="D1653" s="2"/>
      <c r="E1653" s="2"/>
      <c r="F1653" s="2"/>
      <c r="G1653" s="2"/>
      <c r="H1653" s="4">
        <f t="shared" si="100"/>
        <v>0</v>
      </c>
      <c r="I1653" s="4">
        <v>0</v>
      </c>
      <c r="J1653" s="4">
        <v>0</v>
      </c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>
        <f t="shared" si="101"/>
        <v>2748.3499999999767</v>
      </c>
      <c r="AA1653" s="4">
        <v>0</v>
      </c>
      <c r="AB1653" s="4"/>
      <c r="AC1653" s="4"/>
      <c r="AD1653" s="4"/>
      <c r="AE1653" s="4">
        <v>178</v>
      </c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>
        <f t="shared" si="102"/>
        <v>36463.279999999992</v>
      </c>
      <c r="AS1653" s="32"/>
      <c r="AT1653" s="33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>
        <f t="shared" si="103"/>
        <v>0</v>
      </c>
      <c r="BL1653" s="7"/>
      <c r="BM1653" s="2"/>
    </row>
    <row r="1654" spans="2:65" x14ac:dyDescent="0.25">
      <c r="B1654" s="7" t="s">
        <v>76</v>
      </c>
      <c r="C1654" s="2" t="s">
        <v>351</v>
      </c>
      <c r="D1654" s="2"/>
      <c r="E1654" s="2"/>
      <c r="F1654" s="2"/>
      <c r="G1654" s="2"/>
      <c r="H1654" s="4">
        <f t="shared" si="100"/>
        <v>0</v>
      </c>
      <c r="I1654" s="4">
        <v>0</v>
      </c>
      <c r="J1654" s="4">
        <v>0</v>
      </c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>
        <f t="shared" si="101"/>
        <v>2748.3499999999767</v>
      </c>
      <c r="AA1654" s="4">
        <v>0</v>
      </c>
      <c r="AB1654" s="4"/>
      <c r="AC1654" s="4"/>
      <c r="AD1654" s="4"/>
      <c r="AE1654" s="4">
        <v>4455</v>
      </c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>
        <f t="shared" si="102"/>
        <v>40918.279999999992</v>
      </c>
      <c r="AS1654" s="32"/>
      <c r="AT1654" s="33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>
        <f t="shared" si="103"/>
        <v>0</v>
      </c>
      <c r="BL1654" s="7"/>
      <c r="BM1654" s="2"/>
    </row>
    <row r="1655" spans="2:65" x14ac:dyDescent="0.25">
      <c r="B1655" s="7" t="s">
        <v>77</v>
      </c>
      <c r="C1655" s="2" t="s">
        <v>351</v>
      </c>
      <c r="D1655" s="2"/>
      <c r="E1655" s="2"/>
      <c r="F1655" s="2"/>
      <c r="G1655" s="2"/>
      <c r="H1655" s="4">
        <f t="shared" si="100"/>
        <v>0</v>
      </c>
      <c r="I1655" s="4">
        <v>0</v>
      </c>
      <c r="J1655" s="4">
        <v>0</v>
      </c>
      <c r="K1655" s="4"/>
      <c r="L1655" s="4"/>
      <c r="M1655" s="4">
        <v>7032</v>
      </c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>
        <f t="shared" si="101"/>
        <v>9780.3499999999767</v>
      </c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>
        <f t="shared" si="102"/>
        <v>40918.279999999992</v>
      </c>
      <c r="AS1655" s="32"/>
      <c r="AT1655" s="33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>
        <f t="shared" si="103"/>
        <v>0</v>
      </c>
      <c r="BL1655" s="7"/>
      <c r="BM1655" s="2"/>
    </row>
    <row r="1656" spans="2:65" x14ac:dyDescent="0.25">
      <c r="B1656" s="7" t="s">
        <v>77</v>
      </c>
      <c r="C1656" s="2" t="s">
        <v>351</v>
      </c>
      <c r="D1656" s="2"/>
      <c r="E1656" s="2"/>
      <c r="F1656" s="2"/>
      <c r="G1656" s="2"/>
      <c r="H1656" s="4">
        <f t="shared" si="100"/>
        <v>0</v>
      </c>
      <c r="I1656" s="4">
        <v>0</v>
      </c>
      <c r="J1656" s="4">
        <v>0</v>
      </c>
      <c r="K1656" s="4"/>
      <c r="L1656" s="4"/>
      <c r="M1656" s="4">
        <v>5625</v>
      </c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>
        <f t="shared" si="101"/>
        <v>15405.349999999977</v>
      </c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  <c r="AQ1656" s="4"/>
      <c r="AR1656" s="4">
        <f t="shared" si="102"/>
        <v>40918.279999999992</v>
      </c>
      <c r="AS1656" s="32"/>
      <c r="AT1656" s="33"/>
      <c r="AU1656" s="4"/>
      <c r="AV1656" s="4"/>
      <c r="AW1656" s="4"/>
      <c r="AX1656" s="4"/>
      <c r="AY1656" s="4"/>
      <c r="AZ1656" s="4"/>
      <c r="BA1656" s="4"/>
      <c r="BB1656" s="4"/>
      <c r="BC1656" s="4"/>
      <c r="BD1656" s="4"/>
      <c r="BE1656" s="4"/>
      <c r="BF1656" s="4"/>
      <c r="BG1656" s="4"/>
      <c r="BH1656" s="4"/>
      <c r="BI1656" s="4"/>
      <c r="BJ1656" s="4">
        <f t="shared" si="103"/>
        <v>0</v>
      </c>
      <c r="BL1656" s="7"/>
      <c r="BM1656" s="2"/>
    </row>
    <row r="1657" spans="2:65" x14ac:dyDescent="0.25">
      <c r="B1657" s="7" t="s">
        <v>77</v>
      </c>
      <c r="C1657" s="2" t="s">
        <v>351</v>
      </c>
      <c r="D1657" s="2"/>
      <c r="E1657" s="2"/>
      <c r="F1657" s="2"/>
      <c r="G1657" s="2"/>
      <c r="H1657" s="4">
        <f t="shared" si="100"/>
        <v>0</v>
      </c>
      <c r="I1657" s="4">
        <v>0</v>
      </c>
      <c r="J1657" s="4">
        <v>0</v>
      </c>
      <c r="K1657" s="4"/>
      <c r="L1657" s="4"/>
      <c r="M1657" s="4">
        <v>6680</v>
      </c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>
        <f t="shared" si="101"/>
        <v>22085.349999999977</v>
      </c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>
        <f t="shared" si="102"/>
        <v>40918.279999999992</v>
      </c>
      <c r="AS1657" s="32"/>
      <c r="AT1657" s="33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>
        <f t="shared" si="103"/>
        <v>0</v>
      </c>
      <c r="BL1657" s="7"/>
      <c r="BM1657" s="2"/>
    </row>
    <row r="1658" spans="2:65" x14ac:dyDescent="0.25">
      <c r="B1658" s="7" t="s">
        <v>77</v>
      </c>
      <c r="C1658" s="2" t="s">
        <v>351</v>
      </c>
      <c r="D1658" s="2"/>
      <c r="E1658" s="2"/>
      <c r="F1658" s="2"/>
      <c r="G1658" s="2"/>
      <c r="H1658" s="4">
        <f t="shared" si="100"/>
        <v>0</v>
      </c>
      <c r="I1658" s="4">
        <v>0</v>
      </c>
      <c r="J1658" s="4">
        <v>0</v>
      </c>
      <c r="K1658" s="4"/>
      <c r="L1658" s="4"/>
      <c r="M1658" s="4">
        <v>466</v>
      </c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>
        <f t="shared" si="101"/>
        <v>22551.349999999977</v>
      </c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  <c r="AO1658" s="4"/>
      <c r="AP1658" s="4"/>
      <c r="AQ1658" s="4"/>
      <c r="AR1658" s="4">
        <f t="shared" si="102"/>
        <v>40918.279999999992</v>
      </c>
      <c r="AS1658" s="32"/>
      <c r="AT1658" s="33"/>
      <c r="AU1658" s="4"/>
      <c r="AV1658" s="4"/>
      <c r="AW1658" s="4"/>
      <c r="AX1658" s="4"/>
      <c r="AY1658" s="4"/>
      <c r="AZ1658" s="4"/>
      <c r="BA1658" s="4"/>
      <c r="BB1658" s="4"/>
      <c r="BC1658" s="4"/>
      <c r="BD1658" s="4"/>
      <c r="BE1658" s="4"/>
      <c r="BF1658" s="4"/>
      <c r="BG1658" s="4"/>
      <c r="BH1658" s="4"/>
      <c r="BI1658" s="4"/>
      <c r="BJ1658" s="4">
        <f t="shared" si="103"/>
        <v>0</v>
      </c>
      <c r="BL1658" s="7"/>
      <c r="BM1658" s="2"/>
    </row>
    <row r="1659" spans="2:65" x14ac:dyDescent="0.25">
      <c r="B1659" s="7" t="s">
        <v>78</v>
      </c>
      <c r="C1659" s="2" t="s">
        <v>209</v>
      </c>
      <c r="D1659" s="2"/>
      <c r="E1659" s="2"/>
      <c r="F1659" s="2"/>
      <c r="G1659" s="2"/>
      <c r="H1659" s="4">
        <f t="shared" si="100"/>
        <v>0</v>
      </c>
      <c r="I1659" s="4">
        <v>0</v>
      </c>
      <c r="J1659" s="4">
        <v>0</v>
      </c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>
        <f t="shared" si="101"/>
        <v>22551.349999999977</v>
      </c>
      <c r="AA1659" s="4">
        <v>50000</v>
      </c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>
        <f t="shared" si="102"/>
        <v>90918.28</v>
      </c>
      <c r="AS1659" s="32"/>
      <c r="AT1659" s="33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>
        <f t="shared" si="103"/>
        <v>0</v>
      </c>
      <c r="BL1659" s="7"/>
      <c r="BM1659" s="2"/>
    </row>
    <row r="1660" spans="2:65" x14ac:dyDescent="0.25">
      <c r="B1660" s="7" t="s">
        <v>78</v>
      </c>
      <c r="C1660" s="2" t="s">
        <v>370</v>
      </c>
      <c r="D1660" s="2"/>
      <c r="E1660" s="2"/>
      <c r="F1660" s="2"/>
      <c r="G1660" s="2"/>
      <c r="H1660" s="4">
        <f t="shared" si="100"/>
        <v>0</v>
      </c>
      <c r="I1660" s="4">
        <v>0</v>
      </c>
      <c r="J1660" s="4">
        <v>0</v>
      </c>
      <c r="K1660" s="4"/>
      <c r="L1660" s="4"/>
      <c r="M1660" s="4"/>
      <c r="N1660" s="4"/>
      <c r="O1660" s="4"/>
      <c r="P1660" s="4"/>
      <c r="Q1660" s="4"/>
      <c r="R1660" s="4">
        <v>-20000</v>
      </c>
      <c r="S1660" s="4"/>
      <c r="T1660" s="4"/>
      <c r="U1660" s="4"/>
      <c r="V1660" s="4"/>
      <c r="W1660" s="4"/>
      <c r="X1660" s="4"/>
      <c r="Y1660" s="4"/>
      <c r="Z1660" s="4">
        <f t="shared" si="101"/>
        <v>2551.3499999999767</v>
      </c>
      <c r="AA1660" s="4">
        <v>0</v>
      </c>
      <c r="AB1660" s="4"/>
      <c r="AC1660" s="4"/>
      <c r="AD1660" s="4"/>
      <c r="AE1660" s="4"/>
      <c r="AF1660" s="4"/>
      <c r="AG1660" s="4"/>
      <c r="AH1660" s="4"/>
      <c r="AI1660" s="4"/>
      <c r="AJ1660" s="4">
        <v>20000</v>
      </c>
      <c r="AK1660" s="4"/>
      <c r="AL1660" s="4"/>
      <c r="AM1660" s="4"/>
      <c r="AN1660" s="4"/>
      <c r="AO1660" s="4"/>
      <c r="AP1660" s="4"/>
      <c r="AQ1660" s="4"/>
      <c r="AR1660" s="4">
        <f t="shared" si="102"/>
        <v>110918.28</v>
      </c>
      <c r="AS1660" s="32"/>
      <c r="AT1660" s="33"/>
      <c r="AU1660" s="4"/>
      <c r="AV1660" s="4"/>
      <c r="AW1660" s="4"/>
      <c r="AX1660" s="4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/>
      <c r="BI1660" s="4"/>
      <c r="BJ1660" s="4">
        <f t="shared" si="103"/>
        <v>0</v>
      </c>
      <c r="BL1660" s="7"/>
      <c r="BM1660" s="2"/>
    </row>
    <row r="1661" spans="2:65" x14ac:dyDescent="0.25">
      <c r="B1661" s="7" t="s">
        <v>79</v>
      </c>
      <c r="C1661" s="11" t="s">
        <v>308</v>
      </c>
      <c r="D1661" s="2"/>
      <c r="E1661" s="2"/>
      <c r="F1661" s="2"/>
      <c r="G1661" s="2"/>
      <c r="H1661" s="4">
        <f t="shared" si="100"/>
        <v>0</v>
      </c>
      <c r="I1661" s="4">
        <v>0</v>
      </c>
      <c r="J1661" s="4">
        <v>0</v>
      </c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>
        <f t="shared" si="101"/>
        <v>2551.3499999999767</v>
      </c>
      <c r="AA1661" s="4">
        <v>0</v>
      </c>
      <c r="AB1661" s="4">
        <v>5000</v>
      </c>
      <c r="AC1661" s="4">
        <v>1.18</v>
      </c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>
        <f t="shared" si="102"/>
        <v>105917.1</v>
      </c>
      <c r="AS1661" s="32"/>
      <c r="AT1661" s="33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>
        <f t="shared" si="103"/>
        <v>0</v>
      </c>
      <c r="BL1661" s="7">
        <v>5000</v>
      </c>
      <c r="BM1661" s="2">
        <v>5000</v>
      </c>
    </row>
    <row r="1662" spans="2:65" x14ac:dyDescent="0.25">
      <c r="B1662" s="7" t="s">
        <v>79</v>
      </c>
      <c r="C1662" s="11" t="s">
        <v>308</v>
      </c>
      <c r="D1662" s="2"/>
      <c r="E1662" s="2"/>
      <c r="F1662" s="2"/>
      <c r="G1662" s="2"/>
      <c r="H1662" s="4">
        <f t="shared" si="100"/>
        <v>0</v>
      </c>
      <c r="I1662" s="4">
        <v>0</v>
      </c>
      <c r="J1662" s="4">
        <v>0</v>
      </c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>
        <f t="shared" si="101"/>
        <v>2551.3499999999767</v>
      </c>
      <c r="AA1662" s="4">
        <v>0</v>
      </c>
      <c r="AB1662" s="4">
        <v>5000</v>
      </c>
      <c r="AC1662" s="4">
        <v>1.18</v>
      </c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  <c r="AN1662" s="4"/>
      <c r="AO1662" s="4"/>
      <c r="AP1662" s="4"/>
      <c r="AQ1662" s="4"/>
      <c r="AR1662" s="4">
        <f t="shared" si="102"/>
        <v>100915.92000000001</v>
      </c>
      <c r="AS1662" s="32"/>
      <c r="AT1662" s="33"/>
      <c r="AU1662" s="4"/>
      <c r="AV1662" s="4"/>
      <c r="AW1662" s="4"/>
      <c r="AX1662" s="4"/>
      <c r="AY1662" s="4"/>
      <c r="AZ1662" s="4"/>
      <c r="BA1662" s="4"/>
      <c r="BB1662" s="4"/>
      <c r="BC1662" s="4"/>
      <c r="BD1662" s="4"/>
      <c r="BE1662" s="4"/>
      <c r="BF1662" s="4"/>
      <c r="BG1662" s="4"/>
      <c r="BH1662" s="4"/>
      <c r="BI1662" s="4"/>
      <c r="BJ1662" s="4">
        <f t="shared" si="103"/>
        <v>0</v>
      </c>
      <c r="BL1662" s="7">
        <v>5000</v>
      </c>
      <c r="BM1662" s="2">
        <v>5000</v>
      </c>
    </row>
    <row r="1663" spans="2:65" x14ac:dyDescent="0.25">
      <c r="B1663" s="7" t="s">
        <v>79</v>
      </c>
      <c r="C1663" s="11" t="s">
        <v>308</v>
      </c>
      <c r="D1663" s="2"/>
      <c r="E1663" s="2"/>
      <c r="F1663" s="2"/>
      <c r="G1663" s="2"/>
      <c r="H1663" s="4">
        <f t="shared" si="100"/>
        <v>0</v>
      </c>
      <c r="I1663" s="4">
        <v>0</v>
      </c>
      <c r="J1663" s="4">
        <v>0</v>
      </c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>
        <f t="shared" si="101"/>
        <v>2551.3499999999767</v>
      </c>
      <c r="AA1663" s="4">
        <v>0</v>
      </c>
      <c r="AB1663" s="4">
        <v>5000</v>
      </c>
      <c r="AC1663" s="4">
        <v>1.18</v>
      </c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>
        <f t="shared" si="102"/>
        <v>95914.74000000002</v>
      </c>
      <c r="AS1663" s="32"/>
      <c r="AT1663" s="33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>
        <f t="shared" si="103"/>
        <v>0</v>
      </c>
      <c r="BL1663" s="7">
        <v>5000</v>
      </c>
      <c r="BM1663" s="2">
        <v>5000</v>
      </c>
    </row>
    <row r="1664" spans="2:65" x14ac:dyDescent="0.25">
      <c r="B1664" s="7" t="s">
        <v>79</v>
      </c>
      <c r="C1664" s="11" t="s">
        <v>308</v>
      </c>
      <c r="D1664" s="2"/>
      <c r="E1664" s="2"/>
      <c r="F1664" s="2"/>
      <c r="G1664" s="2"/>
      <c r="H1664" s="4">
        <f t="shared" si="100"/>
        <v>0</v>
      </c>
      <c r="I1664" s="4">
        <v>0</v>
      </c>
      <c r="J1664" s="4">
        <v>0</v>
      </c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>
        <f t="shared" si="101"/>
        <v>2551.3499999999767</v>
      </c>
      <c r="AA1664" s="4">
        <v>0</v>
      </c>
      <c r="AB1664" s="4">
        <v>5000</v>
      </c>
      <c r="AC1664" s="4">
        <v>1.18</v>
      </c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>
        <f t="shared" si="102"/>
        <v>90913.560000000027</v>
      </c>
      <c r="AS1664" s="32"/>
      <c r="AT1664" s="33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>
        <f t="shared" si="103"/>
        <v>0</v>
      </c>
      <c r="BL1664" s="7">
        <v>5000</v>
      </c>
      <c r="BM1664" s="2">
        <v>5000</v>
      </c>
    </row>
    <row r="1665" spans="2:65" x14ac:dyDescent="0.25">
      <c r="B1665" s="7" t="s">
        <v>79</v>
      </c>
      <c r="C1665" s="11" t="s">
        <v>308</v>
      </c>
      <c r="D1665" s="2"/>
      <c r="E1665" s="2"/>
      <c r="F1665" s="2"/>
      <c r="G1665" s="2"/>
      <c r="H1665" s="4">
        <f t="shared" si="100"/>
        <v>0</v>
      </c>
      <c r="I1665" s="4">
        <v>0</v>
      </c>
      <c r="J1665" s="4">
        <v>0</v>
      </c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>
        <f t="shared" si="101"/>
        <v>2551.3499999999767</v>
      </c>
      <c r="AA1665" s="4">
        <v>0</v>
      </c>
      <c r="AB1665" s="4">
        <v>5000</v>
      </c>
      <c r="AC1665" s="4">
        <v>1.18</v>
      </c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>
        <f t="shared" si="102"/>
        <v>85912.380000000034</v>
      </c>
      <c r="AS1665" s="32"/>
      <c r="AT1665" s="33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>
        <f t="shared" si="103"/>
        <v>0</v>
      </c>
      <c r="BL1665" s="7">
        <v>5000</v>
      </c>
      <c r="BM1665" s="2">
        <v>5000</v>
      </c>
    </row>
    <row r="1666" spans="2:65" x14ac:dyDescent="0.25">
      <c r="B1666" s="7" t="s">
        <v>85</v>
      </c>
      <c r="C1666" s="2" t="s">
        <v>299</v>
      </c>
      <c r="D1666" s="2"/>
      <c r="E1666" s="2"/>
      <c r="F1666" s="2"/>
      <c r="G1666" s="2"/>
      <c r="H1666" s="4">
        <f t="shared" si="100"/>
        <v>0</v>
      </c>
      <c r="I1666" s="4">
        <v>0</v>
      </c>
      <c r="J1666" s="4">
        <v>0</v>
      </c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>
        <f t="shared" si="101"/>
        <v>2551.3499999999767</v>
      </c>
      <c r="AA1666" s="4">
        <v>0</v>
      </c>
      <c r="AB1666" s="4">
        <v>1000</v>
      </c>
      <c r="AC1666" s="4">
        <v>1.18</v>
      </c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>
        <f t="shared" si="102"/>
        <v>84911.200000000041</v>
      </c>
      <c r="AS1666" s="32"/>
      <c r="AT1666" s="33"/>
      <c r="AU1666" s="4"/>
      <c r="AV1666" s="4"/>
      <c r="AW1666" s="4"/>
      <c r="AX1666" s="4"/>
      <c r="AY1666" s="4"/>
      <c r="AZ1666" s="4"/>
      <c r="BA1666" s="4"/>
      <c r="BB1666" s="4"/>
      <c r="BC1666" s="4"/>
      <c r="BD1666" s="4"/>
      <c r="BE1666" s="4"/>
      <c r="BF1666" s="4"/>
      <c r="BG1666" s="4"/>
      <c r="BH1666" s="4"/>
      <c r="BI1666" s="4"/>
      <c r="BJ1666" s="4">
        <f t="shared" si="103"/>
        <v>0</v>
      </c>
      <c r="BL1666" s="7"/>
      <c r="BM1666" s="2"/>
    </row>
    <row r="1667" spans="2:65" x14ac:dyDescent="0.25">
      <c r="B1667" s="7" t="s">
        <v>86</v>
      </c>
      <c r="C1667" s="2" t="s">
        <v>1976</v>
      </c>
      <c r="D1667" s="2"/>
      <c r="E1667" s="2"/>
      <c r="F1667" s="2"/>
      <c r="G1667" s="2"/>
      <c r="H1667" s="4">
        <f t="shared" si="100"/>
        <v>0</v>
      </c>
      <c r="I1667" s="4">
        <v>0</v>
      </c>
      <c r="J1667" s="4">
        <v>0</v>
      </c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>
        <f t="shared" si="101"/>
        <v>2551.3499999999767</v>
      </c>
      <c r="AA1667" s="4">
        <v>0</v>
      </c>
      <c r="AB1667" s="4">
        <v>10000</v>
      </c>
      <c r="AC1667" s="4">
        <v>1.18</v>
      </c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 s="4"/>
      <c r="AR1667" s="4">
        <f t="shared" si="102"/>
        <v>74910.020000000048</v>
      </c>
      <c r="AS1667" s="32"/>
      <c r="AT1667" s="33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>
        <f t="shared" si="103"/>
        <v>0</v>
      </c>
      <c r="BL1667" s="7"/>
      <c r="BM1667" s="2"/>
    </row>
    <row r="1668" spans="2:65" x14ac:dyDescent="0.25">
      <c r="B1668" s="7" t="s">
        <v>88</v>
      </c>
      <c r="C1668" s="2" t="s">
        <v>351</v>
      </c>
      <c r="D1668" s="2"/>
      <c r="E1668" s="2"/>
      <c r="F1668" s="2"/>
      <c r="G1668" s="2"/>
      <c r="H1668" s="4">
        <f t="shared" ref="H1668:H1731" si="104">H1667+D1668+E1668-G1668-F1668</f>
        <v>0</v>
      </c>
      <c r="I1668" s="4">
        <v>0</v>
      </c>
      <c r="J1668" s="4">
        <v>0</v>
      </c>
      <c r="K1668" s="4"/>
      <c r="L1668" s="4"/>
      <c r="M1668" s="4">
        <v>466</v>
      </c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>
        <f t="shared" ref="Z1668:Z1731" si="105">Z1667+(I1668+L1668+M1668+N1668+O1668+R1668+S1668+T1668+U1668+V1668)-(J1668+K1668+P1668+Q1668+W1668+X1668+Y1668)</f>
        <v>3017.3499999999767</v>
      </c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>
        <f t="shared" ref="AR1668:AR1731" si="106">AR1667+(AA1668+AD1668+AE1668+AF1668+AG1668+AJ1668+AK1668+AL1668+AM1668+AN1668)-(AB1668+AC1668+AH1668+AI1668+AO1668+AP1668+AQ1668)</f>
        <v>74910.020000000048</v>
      </c>
      <c r="AS1668" s="32"/>
      <c r="AT1668" s="33"/>
      <c r="AU1668" s="4"/>
      <c r="AV1668" s="4"/>
      <c r="AW1668" s="4"/>
      <c r="AX1668" s="4"/>
      <c r="AY1668" s="4"/>
      <c r="AZ1668" s="4"/>
      <c r="BA1668" s="4"/>
      <c r="BB1668" s="4"/>
      <c r="BC1668" s="4"/>
      <c r="BD1668" s="4"/>
      <c r="BE1668" s="4"/>
      <c r="BF1668" s="4"/>
      <c r="BG1668" s="4"/>
      <c r="BH1668" s="4"/>
      <c r="BI1668" s="4"/>
      <c r="BJ1668" s="4">
        <f t="shared" ref="BJ1668:BJ1731" si="107">BJ1667+(AS1668+AV1668+AW1668+AX1668+AY1668+BB1668+BC1668+BD1668+BE1668+BF1668)-(AT1668+AU1668+AZ1668+BA1668+BG1668+BH1668+BI1668)</f>
        <v>0</v>
      </c>
      <c r="BL1668" s="7"/>
      <c r="BM1668" s="2"/>
    </row>
    <row r="1669" spans="2:65" x14ac:dyDescent="0.25">
      <c r="B1669" s="7" t="s">
        <v>88</v>
      </c>
      <c r="C1669" s="11" t="s">
        <v>308</v>
      </c>
      <c r="D1669" s="2"/>
      <c r="E1669" s="2"/>
      <c r="F1669" s="2"/>
      <c r="G1669" s="2"/>
      <c r="H1669" s="4">
        <f t="shared" si="104"/>
        <v>0</v>
      </c>
      <c r="I1669" s="4">
        <v>0</v>
      </c>
      <c r="J1669" s="4">
        <v>0</v>
      </c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>
        <f t="shared" si="105"/>
        <v>3017.3499999999767</v>
      </c>
      <c r="AA1669" s="4">
        <v>0</v>
      </c>
      <c r="AB1669" s="4">
        <v>5000</v>
      </c>
      <c r="AC1669" s="4">
        <v>1.18</v>
      </c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>
        <f t="shared" si="106"/>
        <v>69908.840000000055</v>
      </c>
      <c r="AS1669" s="32"/>
      <c r="AT1669" s="33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>
        <f t="shared" si="107"/>
        <v>0</v>
      </c>
      <c r="BL1669" s="7">
        <v>5000</v>
      </c>
      <c r="BM1669" s="2">
        <v>5000</v>
      </c>
    </row>
    <row r="1670" spans="2:65" x14ac:dyDescent="0.25">
      <c r="B1670" s="7" t="s">
        <v>88</v>
      </c>
      <c r="C1670" s="11" t="s">
        <v>308</v>
      </c>
      <c r="D1670" s="2"/>
      <c r="E1670" s="2"/>
      <c r="F1670" s="2"/>
      <c r="G1670" s="2"/>
      <c r="H1670" s="4">
        <f t="shared" si="104"/>
        <v>0</v>
      </c>
      <c r="I1670" s="4">
        <v>0</v>
      </c>
      <c r="J1670" s="4">
        <v>0</v>
      </c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>
        <f t="shared" si="105"/>
        <v>3017.3499999999767</v>
      </c>
      <c r="AA1670" s="4">
        <v>0</v>
      </c>
      <c r="AB1670" s="4">
        <v>5000</v>
      </c>
      <c r="AC1670" s="4">
        <v>1.18</v>
      </c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>
        <f t="shared" si="106"/>
        <v>64907.660000000054</v>
      </c>
      <c r="AS1670" s="32"/>
      <c r="AT1670" s="33"/>
      <c r="AU1670" s="4"/>
      <c r="AV1670" s="4"/>
      <c r="AW1670" s="4"/>
      <c r="AX1670" s="4"/>
      <c r="AY1670" s="4"/>
      <c r="AZ1670" s="4"/>
      <c r="BA1670" s="4"/>
      <c r="BB1670" s="4"/>
      <c r="BC1670" s="4"/>
      <c r="BD1670" s="4"/>
      <c r="BE1670" s="4"/>
      <c r="BF1670" s="4"/>
      <c r="BG1670" s="4"/>
      <c r="BH1670" s="4"/>
      <c r="BI1670" s="4"/>
      <c r="BJ1670" s="4">
        <f t="shared" si="107"/>
        <v>0</v>
      </c>
      <c r="BL1670" s="7">
        <v>5000</v>
      </c>
      <c r="BM1670" s="2">
        <v>5000</v>
      </c>
    </row>
    <row r="1671" spans="2:65" x14ac:dyDescent="0.25">
      <c r="B1671" s="7" t="s">
        <v>88</v>
      </c>
      <c r="C1671" s="11" t="s">
        <v>308</v>
      </c>
      <c r="D1671" s="2"/>
      <c r="E1671" s="2"/>
      <c r="F1671" s="2"/>
      <c r="G1671" s="2"/>
      <c r="H1671" s="4">
        <f t="shared" si="104"/>
        <v>0</v>
      </c>
      <c r="I1671" s="4">
        <v>0</v>
      </c>
      <c r="J1671" s="4">
        <v>0</v>
      </c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>
        <f t="shared" si="105"/>
        <v>3017.3499999999767</v>
      </c>
      <c r="AA1671" s="4">
        <v>0</v>
      </c>
      <c r="AB1671" s="4">
        <v>5000</v>
      </c>
      <c r="AC1671" s="4">
        <v>1.18</v>
      </c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  <c r="AQ1671" s="4"/>
      <c r="AR1671" s="4">
        <f t="shared" si="106"/>
        <v>59906.480000000054</v>
      </c>
      <c r="AS1671" s="32"/>
      <c r="AT1671" s="33"/>
      <c r="AU1671" s="4"/>
      <c r="AV1671" s="4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/>
      <c r="BI1671" s="4"/>
      <c r="BJ1671" s="4">
        <f t="shared" si="107"/>
        <v>0</v>
      </c>
      <c r="BL1671" s="7">
        <v>5000</v>
      </c>
      <c r="BM1671" s="2">
        <v>5000</v>
      </c>
    </row>
    <row r="1672" spans="2:65" x14ac:dyDescent="0.25">
      <c r="B1672" s="7" t="s">
        <v>88</v>
      </c>
      <c r="C1672" s="11" t="s">
        <v>308</v>
      </c>
      <c r="D1672" s="2"/>
      <c r="E1672" s="2"/>
      <c r="F1672" s="2"/>
      <c r="G1672" s="2"/>
      <c r="H1672" s="4">
        <f t="shared" si="104"/>
        <v>0</v>
      </c>
      <c r="I1672" s="4">
        <v>0</v>
      </c>
      <c r="J1672" s="4">
        <v>0</v>
      </c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>
        <f t="shared" si="105"/>
        <v>3017.3499999999767</v>
      </c>
      <c r="AA1672" s="4">
        <v>0</v>
      </c>
      <c r="AB1672" s="4">
        <v>5000</v>
      </c>
      <c r="AC1672" s="4">
        <v>1.18</v>
      </c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>
        <f t="shared" si="106"/>
        <v>54905.300000000054</v>
      </c>
      <c r="AS1672" s="32"/>
      <c r="AT1672" s="33"/>
      <c r="AU1672" s="4"/>
      <c r="AV1672" s="4"/>
      <c r="AW1672" s="4"/>
      <c r="AX1672" s="4"/>
      <c r="AY1672" s="4"/>
      <c r="AZ1672" s="4"/>
      <c r="BA1672" s="4"/>
      <c r="BB1672" s="4"/>
      <c r="BC1672" s="4"/>
      <c r="BD1672" s="4"/>
      <c r="BE1672" s="4"/>
      <c r="BF1672" s="4"/>
      <c r="BG1672" s="4"/>
      <c r="BH1672" s="4"/>
      <c r="BI1672" s="4"/>
      <c r="BJ1672" s="4">
        <f t="shared" si="107"/>
        <v>0</v>
      </c>
      <c r="BL1672" s="7">
        <v>5000</v>
      </c>
      <c r="BM1672" s="2">
        <v>5000</v>
      </c>
    </row>
    <row r="1673" spans="2:65" x14ac:dyDescent="0.25">
      <c r="B1673" s="7" t="s">
        <v>88</v>
      </c>
      <c r="C1673" s="11" t="s">
        <v>308</v>
      </c>
      <c r="D1673" s="2"/>
      <c r="E1673" s="2"/>
      <c r="F1673" s="2"/>
      <c r="G1673" s="2"/>
      <c r="H1673" s="4">
        <f t="shared" si="104"/>
        <v>0</v>
      </c>
      <c r="I1673" s="4">
        <v>0</v>
      </c>
      <c r="J1673" s="4">
        <v>0</v>
      </c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>
        <f t="shared" si="105"/>
        <v>3017.3499999999767</v>
      </c>
      <c r="AA1673" s="4">
        <v>0</v>
      </c>
      <c r="AB1673" s="4">
        <v>5000</v>
      </c>
      <c r="AC1673" s="4">
        <v>1.18</v>
      </c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>
        <f t="shared" si="106"/>
        <v>49904.120000000054</v>
      </c>
      <c r="AS1673" s="32"/>
      <c r="AT1673" s="33"/>
      <c r="AU1673" s="4"/>
      <c r="AV1673" s="4"/>
      <c r="AW1673" s="4"/>
      <c r="AX1673" s="4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>
        <f t="shared" si="107"/>
        <v>0</v>
      </c>
      <c r="BL1673" s="7">
        <v>5000</v>
      </c>
      <c r="BM1673" s="2">
        <v>5000</v>
      </c>
    </row>
    <row r="1674" spans="2:65" x14ac:dyDescent="0.25">
      <c r="B1674" s="7" t="s">
        <v>93</v>
      </c>
      <c r="C1674" s="2" t="s">
        <v>351</v>
      </c>
      <c r="D1674" s="2"/>
      <c r="E1674" s="2"/>
      <c r="F1674" s="2"/>
      <c r="G1674" s="2"/>
      <c r="H1674" s="4">
        <f t="shared" si="104"/>
        <v>0</v>
      </c>
      <c r="I1674" s="4">
        <v>0</v>
      </c>
      <c r="J1674" s="4">
        <v>0</v>
      </c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>
        <f t="shared" si="105"/>
        <v>3017.3499999999767</v>
      </c>
      <c r="AA1674" s="4">
        <v>0</v>
      </c>
      <c r="AB1674" s="4"/>
      <c r="AC1674" s="4"/>
      <c r="AD1674" s="4"/>
      <c r="AE1674" s="4">
        <v>8775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>
        <f t="shared" si="106"/>
        <v>58679.120000000054</v>
      </c>
      <c r="AS1674" s="32"/>
      <c r="AT1674" s="33"/>
      <c r="AU1674" s="4"/>
      <c r="AV1674" s="4"/>
      <c r="AW1674" s="4"/>
      <c r="AX1674" s="4"/>
      <c r="AY1674" s="4"/>
      <c r="AZ1674" s="4"/>
      <c r="BA1674" s="4"/>
      <c r="BB1674" s="4"/>
      <c r="BC1674" s="4"/>
      <c r="BD1674" s="4"/>
      <c r="BE1674" s="4"/>
      <c r="BF1674" s="4"/>
      <c r="BG1674" s="4"/>
      <c r="BH1674" s="4"/>
      <c r="BI1674" s="4"/>
      <c r="BJ1674" s="4">
        <f t="shared" si="107"/>
        <v>0</v>
      </c>
      <c r="BL1674" s="7"/>
      <c r="BM1674" s="2"/>
    </row>
    <row r="1675" spans="2:65" x14ac:dyDescent="0.25">
      <c r="B1675" s="7" t="s">
        <v>94</v>
      </c>
      <c r="C1675" s="2" t="s">
        <v>351</v>
      </c>
      <c r="D1675" s="2"/>
      <c r="E1675" s="2"/>
      <c r="F1675" s="2"/>
      <c r="G1675" s="2"/>
      <c r="H1675" s="4">
        <f t="shared" si="104"/>
        <v>0</v>
      </c>
      <c r="I1675" s="4">
        <v>0</v>
      </c>
      <c r="J1675" s="4">
        <v>0</v>
      </c>
      <c r="K1675" s="4"/>
      <c r="L1675" s="4"/>
      <c r="M1675" s="4">
        <v>467</v>
      </c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>
        <f t="shared" si="105"/>
        <v>3484.3499999999767</v>
      </c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>
        <f t="shared" si="106"/>
        <v>58679.120000000054</v>
      </c>
      <c r="AS1675" s="32"/>
      <c r="AT1675" s="33"/>
      <c r="AU1675" s="4"/>
      <c r="AV1675" s="4"/>
      <c r="AW1675" s="4"/>
      <c r="AX1675" s="4"/>
      <c r="AY1675" s="4"/>
      <c r="AZ1675" s="4"/>
      <c r="BA1675" s="4"/>
      <c r="BB1675" s="4"/>
      <c r="BC1675" s="4"/>
      <c r="BD1675" s="4"/>
      <c r="BE1675" s="4"/>
      <c r="BF1675" s="4"/>
      <c r="BG1675" s="4"/>
      <c r="BH1675" s="4"/>
      <c r="BI1675" s="4"/>
      <c r="BJ1675" s="4">
        <f t="shared" si="107"/>
        <v>0</v>
      </c>
      <c r="BL1675" s="7"/>
      <c r="BM1675" s="2"/>
    </row>
    <row r="1676" spans="2:65" x14ac:dyDescent="0.25">
      <c r="B1676" s="7" t="s">
        <v>95</v>
      </c>
      <c r="C1676" s="2" t="s">
        <v>232</v>
      </c>
      <c r="D1676" s="2"/>
      <c r="E1676" s="2"/>
      <c r="F1676" s="2"/>
      <c r="G1676" s="2"/>
      <c r="H1676" s="4">
        <f t="shared" si="104"/>
        <v>0</v>
      </c>
      <c r="I1676" s="4">
        <v>0</v>
      </c>
      <c r="J1676" s="4">
        <v>0</v>
      </c>
      <c r="K1676" s="4"/>
      <c r="L1676" s="4">
        <v>28</v>
      </c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>
        <f t="shared" si="105"/>
        <v>3512.3499999999767</v>
      </c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>
        <f t="shared" si="106"/>
        <v>58679.120000000054</v>
      </c>
      <c r="AS1676" s="32"/>
      <c r="AT1676" s="33"/>
      <c r="AU1676" s="4"/>
      <c r="AV1676" s="4"/>
      <c r="AW1676" s="4"/>
      <c r="AX1676" s="4"/>
      <c r="AY1676" s="4"/>
      <c r="AZ1676" s="4"/>
      <c r="BA1676" s="4"/>
      <c r="BB1676" s="4"/>
      <c r="BC1676" s="4"/>
      <c r="BD1676" s="4"/>
      <c r="BE1676" s="4"/>
      <c r="BF1676" s="4"/>
      <c r="BG1676" s="4"/>
      <c r="BH1676" s="4"/>
      <c r="BI1676" s="4"/>
      <c r="BJ1676" s="4">
        <f t="shared" si="107"/>
        <v>0</v>
      </c>
      <c r="BL1676" s="7"/>
      <c r="BM1676" s="2"/>
    </row>
    <row r="1677" spans="2:65" x14ac:dyDescent="0.25">
      <c r="B1677" s="7" t="s">
        <v>96</v>
      </c>
      <c r="C1677" s="2" t="s">
        <v>290</v>
      </c>
      <c r="D1677" s="2"/>
      <c r="E1677" s="2"/>
      <c r="F1677" s="2"/>
      <c r="G1677" s="2"/>
      <c r="H1677" s="4">
        <f t="shared" si="104"/>
        <v>0</v>
      </c>
      <c r="I1677" s="4">
        <v>0</v>
      </c>
      <c r="J1677" s="4">
        <v>0</v>
      </c>
      <c r="K1677" s="4">
        <v>18</v>
      </c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>
        <f t="shared" si="105"/>
        <v>3494.3499999999767</v>
      </c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  <c r="AP1677" s="4"/>
      <c r="AQ1677" s="4"/>
      <c r="AR1677" s="4">
        <f t="shared" si="106"/>
        <v>58679.120000000054</v>
      </c>
      <c r="AS1677" s="32"/>
      <c r="AT1677" s="33"/>
      <c r="AU1677" s="4"/>
      <c r="AV1677" s="4"/>
      <c r="AW1677" s="4"/>
      <c r="AX1677" s="4"/>
      <c r="AY1677" s="4"/>
      <c r="AZ1677" s="4"/>
      <c r="BA1677" s="4"/>
      <c r="BB1677" s="4"/>
      <c r="BC1677" s="4"/>
      <c r="BD1677" s="4"/>
      <c r="BE1677" s="4"/>
      <c r="BF1677" s="4"/>
      <c r="BG1677" s="4"/>
      <c r="BH1677" s="4"/>
      <c r="BI1677" s="4"/>
      <c r="BJ1677" s="4">
        <f t="shared" si="107"/>
        <v>0</v>
      </c>
      <c r="BL1677" s="7"/>
      <c r="BM1677" s="2"/>
    </row>
    <row r="1678" spans="2:65" x14ac:dyDescent="0.25">
      <c r="B1678" s="7" t="s">
        <v>97</v>
      </c>
      <c r="C1678" s="2" t="s">
        <v>351</v>
      </c>
      <c r="D1678" s="2"/>
      <c r="E1678" s="2"/>
      <c r="F1678" s="2"/>
      <c r="G1678" s="2"/>
      <c r="H1678" s="4">
        <f t="shared" si="104"/>
        <v>0</v>
      </c>
      <c r="I1678" s="4">
        <v>0</v>
      </c>
      <c r="J1678" s="4">
        <v>0</v>
      </c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>
        <f t="shared" si="105"/>
        <v>3494.3499999999767</v>
      </c>
      <c r="AA1678" s="4">
        <v>0</v>
      </c>
      <c r="AB1678" s="4"/>
      <c r="AC1678" s="4"/>
      <c r="AD1678" s="4"/>
      <c r="AE1678" s="4">
        <v>2447</v>
      </c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>
        <f t="shared" si="106"/>
        <v>61126.120000000054</v>
      </c>
      <c r="AS1678" s="32"/>
      <c r="AT1678" s="33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>
        <f t="shared" si="107"/>
        <v>0</v>
      </c>
      <c r="BL1678" s="7"/>
      <c r="BM1678" s="2"/>
    </row>
    <row r="1679" spans="2:65" x14ac:dyDescent="0.25">
      <c r="B1679" s="7" t="s">
        <v>98</v>
      </c>
      <c r="C1679" s="2" t="s">
        <v>351</v>
      </c>
      <c r="D1679" s="2"/>
      <c r="E1679" s="2"/>
      <c r="F1679" s="2"/>
      <c r="G1679" s="2"/>
      <c r="H1679" s="4">
        <f t="shared" si="104"/>
        <v>0</v>
      </c>
      <c r="I1679" s="4">
        <v>0</v>
      </c>
      <c r="J1679" s="4">
        <v>0</v>
      </c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>
        <f t="shared" si="105"/>
        <v>3494.3499999999767</v>
      </c>
      <c r="AA1679" s="4">
        <v>0</v>
      </c>
      <c r="AB1679" s="4"/>
      <c r="AC1679" s="4"/>
      <c r="AD1679" s="4"/>
      <c r="AE1679" s="4">
        <v>2700</v>
      </c>
      <c r="AF1679" s="4"/>
      <c r="AG1679" s="4"/>
      <c r="AH1679" s="4"/>
      <c r="AI1679" s="4"/>
      <c r="AJ1679" s="4"/>
      <c r="AK1679" s="4"/>
      <c r="AL1679" s="4"/>
      <c r="AM1679" s="4"/>
      <c r="AN1679" s="4"/>
      <c r="AO1679" s="4"/>
      <c r="AP1679" s="4"/>
      <c r="AQ1679" s="4"/>
      <c r="AR1679" s="4">
        <f t="shared" si="106"/>
        <v>63826.120000000054</v>
      </c>
      <c r="AS1679" s="32"/>
      <c r="AT1679" s="33"/>
      <c r="AU1679" s="4"/>
      <c r="AV1679" s="4"/>
      <c r="AW1679" s="4"/>
      <c r="AX1679" s="4"/>
      <c r="AY1679" s="4"/>
      <c r="AZ1679" s="4"/>
      <c r="BA1679" s="4"/>
      <c r="BB1679" s="4"/>
      <c r="BC1679" s="4"/>
      <c r="BD1679" s="4"/>
      <c r="BE1679" s="4"/>
      <c r="BF1679" s="4"/>
      <c r="BG1679" s="4"/>
      <c r="BH1679" s="4"/>
      <c r="BI1679" s="4"/>
      <c r="BJ1679" s="4">
        <f t="shared" si="107"/>
        <v>0</v>
      </c>
      <c r="BL1679" s="7"/>
      <c r="BM1679" s="2"/>
    </row>
    <row r="1680" spans="2:65" x14ac:dyDescent="0.25">
      <c r="B1680" s="7" t="s">
        <v>98</v>
      </c>
      <c r="C1680" s="2" t="s">
        <v>286</v>
      </c>
      <c r="D1680" s="2"/>
      <c r="E1680" s="2"/>
      <c r="F1680" s="2"/>
      <c r="G1680" s="2"/>
      <c r="H1680" s="4">
        <f t="shared" si="104"/>
        <v>0</v>
      </c>
      <c r="I1680" s="4">
        <v>0</v>
      </c>
      <c r="J1680" s="4">
        <v>0</v>
      </c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>
        <f t="shared" si="105"/>
        <v>3494.3499999999767</v>
      </c>
      <c r="AA1680" s="4"/>
      <c r="AB1680" s="4">
        <v>10000</v>
      </c>
      <c r="AC1680" s="4">
        <v>1.18</v>
      </c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>
        <f t="shared" si="106"/>
        <v>53824.940000000053</v>
      </c>
      <c r="AS1680" s="32"/>
      <c r="AT1680" s="33"/>
      <c r="AU1680" s="4"/>
      <c r="AV1680" s="4"/>
      <c r="AW1680" s="4"/>
      <c r="AX1680" s="4"/>
      <c r="AY1680" s="4"/>
      <c r="AZ1680" s="4"/>
      <c r="BA1680" s="4"/>
      <c r="BB1680" s="4"/>
      <c r="BC1680" s="4"/>
      <c r="BD1680" s="4"/>
      <c r="BE1680" s="4"/>
      <c r="BF1680" s="4"/>
      <c r="BG1680" s="4"/>
      <c r="BH1680" s="4"/>
      <c r="BI1680" s="4"/>
      <c r="BJ1680" s="4">
        <f t="shared" si="107"/>
        <v>0</v>
      </c>
      <c r="BL1680" s="7"/>
      <c r="BM1680" s="2"/>
    </row>
    <row r="1681" spans="2:65" x14ac:dyDescent="0.25">
      <c r="B1681" s="7" t="s">
        <v>98</v>
      </c>
      <c r="C1681" s="2" t="s">
        <v>1957</v>
      </c>
      <c r="D1681" s="2"/>
      <c r="E1681" s="2"/>
      <c r="F1681" s="2"/>
      <c r="G1681" s="2"/>
      <c r="H1681" s="4">
        <f t="shared" si="104"/>
        <v>0</v>
      </c>
      <c r="I1681" s="4">
        <v>0</v>
      </c>
      <c r="J1681" s="4">
        <v>0</v>
      </c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>
        <f t="shared" si="105"/>
        <v>3494.3499999999767</v>
      </c>
      <c r="AA1681" s="4"/>
      <c r="AB1681" s="4">
        <v>3000</v>
      </c>
      <c r="AC1681" s="4">
        <v>1.18</v>
      </c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  <c r="AQ1681" s="4"/>
      <c r="AR1681" s="4">
        <f t="shared" si="106"/>
        <v>50823.760000000053</v>
      </c>
      <c r="AS1681" s="32"/>
      <c r="AT1681" s="33"/>
      <c r="AU1681" s="4"/>
      <c r="AV1681" s="4"/>
      <c r="AW1681" s="4"/>
      <c r="AX1681" s="4"/>
      <c r="AY1681" s="4"/>
      <c r="AZ1681" s="4"/>
      <c r="BA1681" s="4"/>
      <c r="BB1681" s="4"/>
      <c r="BC1681" s="4"/>
      <c r="BD1681" s="4"/>
      <c r="BE1681" s="4"/>
      <c r="BF1681" s="4"/>
      <c r="BG1681" s="4"/>
      <c r="BH1681" s="4"/>
      <c r="BI1681" s="4"/>
      <c r="BJ1681" s="4">
        <f t="shared" si="107"/>
        <v>0</v>
      </c>
      <c r="BL1681" s="7">
        <v>3000</v>
      </c>
      <c r="BM1681" s="2"/>
    </row>
    <row r="1682" spans="2:65" x14ac:dyDescent="0.25">
      <c r="B1682" s="7" t="s">
        <v>98</v>
      </c>
      <c r="C1682" s="2" t="s">
        <v>303</v>
      </c>
      <c r="D1682" s="2"/>
      <c r="E1682" s="2"/>
      <c r="F1682" s="2"/>
      <c r="G1682" s="2"/>
      <c r="H1682" s="4">
        <f t="shared" si="104"/>
        <v>0</v>
      </c>
      <c r="I1682" s="4">
        <v>0</v>
      </c>
      <c r="J1682" s="4">
        <v>0</v>
      </c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>
        <f t="shared" si="105"/>
        <v>3494.3499999999767</v>
      </c>
      <c r="AA1682" s="4"/>
      <c r="AB1682" s="4">
        <v>25000</v>
      </c>
      <c r="AC1682" s="4">
        <v>2.36</v>
      </c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>
        <f t="shared" si="106"/>
        <v>25821.400000000052</v>
      </c>
      <c r="AS1682" s="32"/>
      <c r="AT1682" s="33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>
        <f t="shared" si="107"/>
        <v>0</v>
      </c>
      <c r="BL1682" s="7"/>
      <c r="BM1682" s="2"/>
    </row>
    <row r="1683" spans="2:65" x14ac:dyDescent="0.25">
      <c r="B1683" s="7" t="s">
        <v>98</v>
      </c>
      <c r="C1683" s="2" t="s">
        <v>232</v>
      </c>
      <c r="D1683" s="2"/>
      <c r="E1683" s="2"/>
      <c r="F1683" s="2"/>
      <c r="G1683" s="2"/>
      <c r="H1683" s="4">
        <f t="shared" si="104"/>
        <v>0</v>
      </c>
      <c r="I1683" s="4">
        <v>0</v>
      </c>
      <c r="J1683" s="4">
        <v>0</v>
      </c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>
        <f t="shared" si="105"/>
        <v>3494.3499999999767</v>
      </c>
      <c r="AA1683" s="4">
        <v>0</v>
      </c>
      <c r="AB1683" s="4"/>
      <c r="AC1683" s="4"/>
      <c r="AD1683" s="4">
        <v>560</v>
      </c>
      <c r="AE1683" s="4"/>
      <c r="AF1683" s="4"/>
      <c r="AG1683" s="4"/>
      <c r="AH1683" s="4"/>
      <c r="AI1683" s="4"/>
      <c r="AJ1683" s="4"/>
      <c r="AK1683" s="4"/>
      <c r="AL1683" s="4"/>
      <c r="AM1683" s="4"/>
      <c r="AN1683" s="4"/>
      <c r="AO1683" s="4"/>
      <c r="AP1683" s="4"/>
      <c r="AQ1683" s="4"/>
      <c r="AR1683" s="4">
        <f t="shared" si="106"/>
        <v>26381.400000000052</v>
      </c>
      <c r="AS1683" s="32"/>
      <c r="AT1683" s="33"/>
      <c r="AU1683" s="4"/>
      <c r="AV1683" s="4"/>
      <c r="AW1683" s="4"/>
      <c r="AX1683" s="4"/>
      <c r="AY1683" s="4"/>
      <c r="AZ1683" s="4"/>
      <c r="BA1683" s="4"/>
      <c r="BB1683" s="4"/>
      <c r="BC1683" s="4"/>
      <c r="BD1683" s="4"/>
      <c r="BE1683" s="4"/>
      <c r="BF1683" s="4"/>
      <c r="BG1683" s="4"/>
      <c r="BH1683" s="4"/>
      <c r="BI1683" s="4"/>
      <c r="BJ1683" s="4">
        <f t="shared" si="107"/>
        <v>0</v>
      </c>
      <c r="BL1683" s="7"/>
      <c r="BM1683" s="2"/>
    </row>
    <row r="1684" spans="2:65" x14ac:dyDescent="0.25">
      <c r="B1684" s="7" t="s">
        <v>101</v>
      </c>
      <c r="C1684" s="2" t="s">
        <v>1367</v>
      </c>
      <c r="D1684" s="2"/>
      <c r="E1684" s="2"/>
      <c r="F1684" s="2"/>
      <c r="G1684" s="2"/>
      <c r="H1684" s="4">
        <f t="shared" si="104"/>
        <v>0</v>
      </c>
      <c r="I1684" s="4">
        <v>0</v>
      </c>
      <c r="J1684" s="4">
        <v>0</v>
      </c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>
        <f t="shared" si="105"/>
        <v>3494.3499999999767</v>
      </c>
      <c r="AA1684" s="4"/>
      <c r="AB1684" s="4">
        <v>15000</v>
      </c>
      <c r="AC1684" s="4">
        <v>2.36</v>
      </c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4"/>
      <c r="AQ1684" s="4"/>
      <c r="AR1684" s="4">
        <f t="shared" si="106"/>
        <v>11379.040000000052</v>
      </c>
      <c r="AS1684" s="32"/>
      <c r="AT1684" s="33"/>
      <c r="AU1684" s="4"/>
      <c r="AV1684" s="4"/>
      <c r="AW1684" s="4"/>
      <c r="AX1684" s="4"/>
      <c r="AY1684" s="4"/>
      <c r="AZ1684" s="4"/>
      <c r="BA1684" s="4"/>
      <c r="BB1684" s="4"/>
      <c r="BC1684" s="4"/>
      <c r="BD1684" s="4"/>
      <c r="BE1684" s="4"/>
      <c r="BF1684" s="4"/>
      <c r="BG1684" s="4"/>
      <c r="BH1684" s="4"/>
      <c r="BI1684" s="4"/>
      <c r="BJ1684" s="4">
        <f t="shared" si="107"/>
        <v>0</v>
      </c>
      <c r="BL1684" s="7"/>
      <c r="BM1684" s="2"/>
    </row>
    <row r="1685" spans="2:65" x14ac:dyDescent="0.25">
      <c r="B1685" s="8" t="s">
        <v>101</v>
      </c>
      <c r="C1685" s="2" t="s">
        <v>1977</v>
      </c>
      <c r="D1685" s="2"/>
      <c r="E1685" s="2"/>
      <c r="F1685" s="2"/>
      <c r="G1685" s="2"/>
      <c r="H1685" s="4">
        <f t="shared" si="104"/>
        <v>0</v>
      </c>
      <c r="I1685" s="4">
        <v>0</v>
      </c>
      <c r="J1685" s="4">
        <v>0</v>
      </c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>
        <f t="shared" si="105"/>
        <v>3494.3499999999767</v>
      </c>
      <c r="AA1685" s="4"/>
      <c r="AB1685" s="4">
        <v>1000</v>
      </c>
      <c r="AC1685" s="4">
        <v>1.18</v>
      </c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 s="4"/>
      <c r="AR1685" s="4">
        <f t="shared" si="106"/>
        <v>10377.860000000052</v>
      </c>
      <c r="AS1685" s="32"/>
      <c r="AT1685" s="33"/>
      <c r="AU1685" s="4"/>
      <c r="AV1685" s="4"/>
      <c r="AW1685" s="4"/>
      <c r="AX1685" s="4"/>
      <c r="AY1685" s="4"/>
      <c r="AZ1685" s="4"/>
      <c r="BA1685" s="4"/>
      <c r="BB1685" s="4"/>
      <c r="BC1685" s="4"/>
      <c r="BD1685" s="4"/>
      <c r="BE1685" s="4"/>
      <c r="BF1685" s="4"/>
      <c r="BG1685" s="4"/>
      <c r="BH1685" s="4"/>
      <c r="BI1685" s="4"/>
      <c r="BJ1685" s="4">
        <f t="shared" si="107"/>
        <v>0</v>
      </c>
      <c r="BL1685" s="7"/>
      <c r="BM1685" s="2"/>
    </row>
    <row r="1686" spans="2:65" x14ac:dyDescent="0.25">
      <c r="B1686" s="7" t="s">
        <v>101</v>
      </c>
      <c r="C1686" s="2" t="s">
        <v>1978</v>
      </c>
      <c r="D1686" s="2"/>
      <c r="E1686" s="2"/>
      <c r="F1686" s="2"/>
      <c r="G1686" s="2"/>
      <c r="H1686" s="4">
        <f t="shared" si="104"/>
        <v>0</v>
      </c>
      <c r="I1686" s="4">
        <v>0</v>
      </c>
      <c r="J1686" s="4">
        <v>0</v>
      </c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>
        <f t="shared" si="105"/>
        <v>3494.3499999999767</v>
      </c>
      <c r="AA1686" s="4"/>
      <c r="AB1686" s="4">
        <v>4000</v>
      </c>
      <c r="AC1686" s="4">
        <v>1.18</v>
      </c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>
        <f t="shared" si="106"/>
        <v>6376.6800000000512</v>
      </c>
      <c r="AS1686" s="32"/>
      <c r="AT1686" s="33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>
        <f t="shared" si="107"/>
        <v>0</v>
      </c>
      <c r="BL1686" s="7">
        <v>4000</v>
      </c>
      <c r="BM1686" s="2"/>
    </row>
    <row r="1687" spans="2:65" x14ac:dyDescent="0.25">
      <c r="B1687" s="7" t="s">
        <v>101</v>
      </c>
      <c r="C1687" s="2" t="s">
        <v>1979</v>
      </c>
      <c r="D1687" s="2"/>
      <c r="E1687" s="2"/>
      <c r="F1687" s="2"/>
      <c r="G1687" s="2"/>
      <c r="H1687" s="4">
        <f t="shared" si="104"/>
        <v>0</v>
      </c>
      <c r="I1687" s="4">
        <v>0</v>
      </c>
      <c r="J1687" s="4">
        <v>0</v>
      </c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>
        <f t="shared" si="105"/>
        <v>3494.3499999999767</v>
      </c>
      <c r="AA1687" s="4"/>
      <c r="AB1687" s="4">
        <v>4000</v>
      </c>
      <c r="AC1687" s="4">
        <v>1.18</v>
      </c>
      <c r="AD1687" s="4"/>
      <c r="AE1687" s="4"/>
      <c r="AF1687" s="4"/>
      <c r="AG1687" s="4"/>
      <c r="AH1687" s="4"/>
      <c r="AI1687" s="4"/>
      <c r="AJ1687" s="4"/>
      <c r="AK1687" s="4"/>
      <c r="AL1687" s="4"/>
      <c r="AM1687" s="4"/>
      <c r="AN1687" s="4"/>
      <c r="AO1687" s="4"/>
      <c r="AP1687" s="4"/>
      <c r="AQ1687" s="4"/>
      <c r="AR1687" s="4">
        <f t="shared" si="106"/>
        <v>2375.5000000000514</v>
      </c>
      <c r="AS1687" s="32"/>
      <c r="AT1687" s="33"/>
      <c r="AU1687" s="4"/>
      <c r="AV1687" s="4"/>
      <c r="AW1687" s="4"/>
      <c r="AX1687" s="4"/>
      <c r="AY1687" s="4"/>
      <c r="AZ1687" s="4"/>
      <c r="BA1687" s="4"/>
      <c r="BB1687" s="4"/>
      <c r="BC1687" s="4"/>
      <c r="BD1687" s="4"/>
      <c r="BE1687" s="4"/>
      <c r="BF1687" s="4"/>
      <c r="BG1687" s="4"/>
      <c r="BH1687" s="4"/>
      <c r="BI1687" s="4"/>
      <c r="BJ1687" s="4">
        <f t="shared" si="107"/>
        <v>0</v>
      </c>
      <c r="BL1687" s="7">
        <v>4000</v>
      </c>
      <c r="BM1687" s="2"/>
    </row>
    <row r="1688" spans="2:65" x14ac:dyDescent="0.25">
      <c r="B1688" s="7" t="s">
        <v>106</v>
      </c>
      <c r="C1688" s="2" t="s">
        <v>351</v>
      </c>
      <c r="D1688" s="2"/>
      <c r="E1688" s="2"/>
      <c r="F1688" s="2"/>
      <c r="G1688" s="2"/>
      <c r="H1688" s="4">
        <f t="shared" si="104"/>
        <v>0</v>
      </c>
      <c r="I1688" s="4">
        <v>0</v>
      </c>
      <c r="J1688" s="4">
        <v>0</v>
      </c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>
        <f t="shared" si="105"/>
        <v>3494.3499999999767</v>
      </c>
      <c r="AA1688" s="4">
        <v>0</v>
      </c>
      <c r="AB1688" s="4"/>
      <c r="AC1688" s="4"/>
      <c r="AD1688" s="4"/>
      <c r="AE1688" s="4">
        <v>4455</v>
      </c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>
        <f t="shared" si="106"/>
        <v>6830.5000000000509</v>
      </c>
      <c r="AS1688" s="32"/>
      <c r="AT1688" s="33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>
        <f t="shared" si="107"/>
        <v>0</v>
      </c>
      <c r="BL1688" s="7"/>
      <c r="BM1688" s="2"/>
    </row>
    <row r="1689" spans="2:65" x14ac:dyDescent="0.25">
      <c r="B1689" s="7" t="s">
        <v>107</v>
      </c>
      <c r="C1689" s="2" t="s">
        <v>351</v>
      </c>
      <c r="D1689" s="2"/>
      <c r="E1689" s="2"/>
      <c r="F1689" s="2"/>
      <c r="G1689" s="2"/>
      <c r="H1689" s="4">
        <f t="shared" si="104"/>
        <v>0</v>
      </c>
      <c r="I1689" s="4">
        <v>0</v>
      </c>
      <c r="J1689" s="4">
        <v>0</v>
      </c>
      <c r="K1689" s="4"/>
      <c r="L1689" s="4"/>
      <c r="M1689" s="4">
        <v>7032</v>
      </c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>
        <f t="shared" si="105"/>
        <v>10526.349999999977</v>
      </c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>
        <f t="shared" si="106"/>
        <v>6830.5000000000509</v>
      </c>
      <c r="AS1689" s="32"/>
      <c r="AT1689" s="33"/>
      <c r="AU1689" s="4"/>
      <c r="AV1689" s="4"/>
      <c r="AW1689" s="4"/>
      <c r="AX1689" s="4"/>
      <c r="AY1689" s="4"/>
      <c r="AZ1689" s="4"/>
      <c r="BA1689" s="4"/>
      <c r="BB1689" s="4"/>
      <c r="BC1689" s="4"/>
      <c r="BD1689" s="4"/>
      <c r="BE1689" s="4"/>
      <c r="BF1689" s="4"/>
      <c r="BG1689" s="4"/>
      <c r="BH1689" s="4"/>
      <c r="BI1689" s="4"/>
      <c r="BJ1689" s="4">
        <f t="shared" si="107"/>
        <v>0</v>
      </c>
      <c r="BL1689" s="7"/>
      <c r="BM1689" s="2"/>
    </row>
    <row r="1690" spans="2:65" x14ac:dyDescent="0.25">
      <c r="B1690" s="7" t="s">
        <v>107</v>
      </c>
      <c r="C1690" s="2" t="s">
        <v>351</v>
      </c>
      <c r="D1690" s="2"/>
      <c r="E1690" s="2"/>
      <c r="F1690" s="2"/>
      <c r="G1690" s="2"/>
      <c r="H1690" s="4">
        <f t="shared" si="104"/>
        <v>0</v>
      </c>
      <c r="I1690" s="4">
        <v>0</v>
      </c>
      <c r="J1690" s="4">
        <v>0</v>
      </c>
      <c r="K1690" s="4"/>
      <c r="L1690" s="4"/>
      <c r="M1690" s="4">
        <v>5625</v>
      </c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>
        <f t="shared" si="105"/>
        <v>16151.349999999977</v>
      </c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>
        <f t="shared" si="106"/>
        <v>6830.5000000000509</v>
      </c>
      <c r="AS1690" s="32"/>
      <c r="AT1690" s="33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>
        <f t="shared" si="107"/>
        <v>0</v>
      </c>
      <c r="BL1690" s="7"/>
      <c r="BM1690" s="2"/>
    </row>
    <row r="1691" spans="2:65" x14ac:dyDescent="0.25">
      <c r="B1691" s="7" t="s">
        <v>107</v>
      </c>
      <c r="C1691" s="2" t="s">
        <v>351</v>
      </c>
      <c r="D1691" s="2"/>
      <c r="E1691" s="2"/>
      <c r="F1691" s="2"/>
      <c r="G1691" s="2"/>
      <c r="H1691" s="4">
        <f t="shared" si="104"/>
        <v>0</v>
      </c>
      <c r="I1691" s="4">
        <v>0</v>
      </c>
      <c r="J1691" s="4">
        <v>0</v>
      </c>
      <c r="K1691" s="4"/>
      <c r="L1691" s="4"/>
      <c r="M1691" s="4">
        <v>6680</v>
      </c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>
        <f t="shared" si="105"/>
        <v>22831.349999999977</v>
      </c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  <c r="AN1691" s="4"/>
      <c r="AO1691" s="4"/>
      <c r="AP1691" s="4"/>
      <c r="AQ1691" s="4"/>
      <c r="AR1691" s="4">
        <f t="shared" si="106"/>
        <v>6830.5000000000509</v>
      </c>
      <c r="AS1691" s="32"/>
      <c r="AT1691" s="33"/>
      <c r="AU1691" s="4"/>
      <c r="AV1691" s="4"/>
      <c r="AW1691" s="4"/>
      <c r="AX1691" s="4"/>
      <c r="AY1691" s="4"/>
      <c r="AZ1691" s="4"/>
      <c r="BA1691" s="4"/>
      <c r="BB1691" s="4"/>
      <c r="BC1691" s="4"/>
      <c r="BD1691" s="4"/>
      <c r="BE1691" s="4"/>
      <c r="BF1691" s="4"/>
      <c r="BG1691" s="4"/>
      <c r="BH1691" s="4"/>
      <c r="BI1691" s="4"/>
      <c r="BJ1691" s="4">
        <f t="shared" si="107"/>
        <v>0</v>
      </c>
      <c r="BL1691" s="7"/>
      <c r="BM1691" s="2"/>
    </row>
    <row r="1692" spans="2:65" x14ac:dyDescent="0.25">
      <c r="B1692" s="7" t="s">
        <v>107</v>
      </c>
      <c r="C1692" s="2" t="s">
        <v>351</v>
      </c>
      <c r="D1692" s="2"/>
      <c r="E1692" s="2"/>
      <c r="F1692" s="2"/>
      <c r="G1692" s="2"/>
      <c r="H1692" s="4">
        <f t="shared" si="104"/>
        <v>0</v>
      </c>
      <c r="I1692" s="4">
        <v>0</v>
      </c>
      <c r="J1692" s="4">
        <v>0</v>
      </c>
      <c r="K1692" s="4"/>
      <c r="L1692" s="4"/>
      <c r="M1692" s="4">
        <v>466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>
        <f t="shared" si="105"/>
        <v>23297.349999999977</v>
      </c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>
        <f t="shared" si="106"/>
        <v>6830.5000000000509</v>
      </c>
      <c r="AS1692" s="32"/>
      <c r="AT1692" s="33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>
        <f t="shared" si="107"/>
        <v>0</v>
      </c>
      <c r="BL1692" s="7"/>
      <c r="BM1692" s="2"/>
    </row>
    <row r="1693" spans="2:65" x14ac:dyDescent="0.25">
      <c r="B1693" s="7" t="s">
        <v>107</v>
      </c>
      <c r="C1693" s="2" t="s">
        <v>351</v>
      </c>
      <c r="D1693" s="2"/>
      <c r="E1693" s="2"/>
      <c r="F1693" s="2"/>
      <c r="G1693" s="2"/>
      <c r="H1693" s="4">
        <f t="shared" si="104"/>
        <v>0</v>
      </c>
      <c r="I1693" s="4">
        <v>0</v>
      </c>
      <c r="J1693" s="4">
        <v>0</v>
      </c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>
        <f t="shared" si="105"/>
        <v>23297.349999999977</v>
      </c>
      <c r="AA1693" s="4">
        <v>0</v>
      </c>
      <c r="AB1693" s="4"/>
      <c r="AC1693" s="4"/>
      <c r="AD1693" s="4"/>
      <c r="AE1693" s="4">
        <v>51370</v>
      </c>
      <c r="AF1693" s="4"/>
      <c r="AG1693" s="4"/>
      <c r="AH1693" s="4"/>
      <c r="AI1693" s="4"/>
      <c r="AJ1693" s="4"/>
      <c r="AK1693" s="4"/>
      <c r="AL1693" s="4"/>
      <c r="AM1693" s="4"/>
      <c r="AN1693" s="4"/>
      <c r="AO1693" s="4"/>
      <c r="AP1693" s="4"/>
      <c r="AQ1693" s="4"/>
      <c r="AR1693" s="4">
        <f t="shared" si="106"/>
        <v>58200.500000000051</v>
      </c>
      <c r="AS1693" s="32"/>
      <c r="AT1693" s="33"/>
      <c r="AU1693" s="4"/>
      <c r="AV1693" s="4"/>
      <c r="AW1693" s="4"/>
      <c r="AX1693" s="4"/>
      <c r="AY1693" s="4"/>
      <c r="AZ1693" s="4"/>
      <c r="BA1693" s="4"/>
      <c r="BB1693" s="4"/>
      <c r="BC1693" s="4"/>
      <c r="BD1693" s="4"/>
      <c r="BE1693" s="4"/>
      <c r="BF1693" s="4"/>
      <c r="BG1693" s="4"/>
      <c r="BH1693" s="4"/>
      <c r="BI1693" s="4"/>
      <c r="BJ1693" s="4">
        <f t="shared" si="107"/>
        <v>0</v>
      </c>
      <c r="BL1693" s="7"/>
      <c r="BM1693" s="2"/>
    </row>
    <row r="1694" spans="2:65" x14ac:dyDescent="0.25">
      <c r="B1694" s="7" t="s">
        <v>107</v>
      </c>
      <c r="C1694" s="2" t="s">
        <v>108</v>
      </c>
      <c r="D1694" s="2"/>
      <c r="E1694" s="2"/>
      <c r="F1694" s="2"/>
      <c r="G1694" s="2"/>
      <c r="H1694" s="4">
        <f t="shared" si="104"/>
        <v>0</v>
      </c>
      <c r="I1694" s="4">
        <v>0</v>
      </c>
      <c r="J1694" s="4">
        <v>0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>
        <f t="shared" si="105"/>
        <v>23297.349999999977</v>
      </c>
      <c r="AA1694" s="4"/>
      <c r="AB1694" s="4">
        <v>0</v>
      </c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>
        <v>51370</v>
      </c>
      <c r="AP1694" s="4"/>
      <c r="AQ1694" s="4"/>
      <c r="AR1694" s="4">
        <f t="shared" si="106"/>
        <v>6830.5000000000509</v>
      </c>
      <c r="AS1694" s="32"/>
      <c r="AT1694" s="33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>
        <f t="shared" si="107"/>
        <v>0</v>
      </c>
      <c r="BL1694" s="7"/>
      <c r="BM1694" s="2"/>
    </row>
    <row r="1695" spans="2:65" x14ac:dyDescent="0.25">
      <c r="B1695" s="7" t="s">
        <v>1300</v>
      </c>
      <c r="C1695" s="2" t="s">
        <v>470</v>
      </c>
      <c r="D1695" s="2"/>
      <c r="E1695" s="2"/>
      <c r="F1695" s="2"/>
      <c r="G1695" s="2"/>
      <c r="H1695" s="4">
        <f t="shared" si="104"/>
        <v>0</v>
      </c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>
        <f t="shared" si="105"/>
        <v>23297.349999999977</v>
      </c>
      <c r="AA1695" s="4"/>
      <c r="AB1695" s="4">
        <v>1000</v>
      </c>
      <c r="AC1695" s="4">
        <v>1.18</v>
      </c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  <c r="AN1695" s="4"/>
      <c r="AO1695" s="4"/>
      <c r="AP1695" s="4"/>
      <c r="AQ1695" s="4"/>
      <c r="AR1695" s="4">
        <f t="shared" si="106"/>
        <v>5829.3200000000506</v>
      </c>
      <c r="AS1695" s="32"/>
      <c r="AT1695" s="33"/>
      <c r="AU1695" s="4"/>
      <c r="AV1695" s="4"/>
      <c r="AW1695" s="4"/>
      <c r="AX1695" s="4"/>
      <c r="AY1695" s="4"/>
      <c r="AZ1695" s="4"/>
      <c r="BA1695" s="4"/>
      <c r="BB1695" s="4"/>
      <c r="BC1695" s="4"/>
      <c r="BD1695" s="4"/>
      <c r="BE1695" s="4"/>
      <c r="BF1695" s="4"/>
      <c r="BG1695" s="4"/>
      <c r="BH1695" s="4"/>
      <c r="BI1695" s="4"/>
      <c r="BJ1695" s="4">
        <f t="shared" si="107"/>
        <v>0</v>
      </c>
      <c r="BL1695" s="7"/>
      <c r="BM1695" s="2"/>
    </row>
    <row r="1696" spans="2:65" x14ac:dyDescent="0.25">
      <c r="B1696" s="7" t="s">
        <v>1276</v>
      </c>
      <c r="C1696" s="2" t="s">
        <v>290</v>
      </c>
      <c r="D1696" s="2"/>
      <c r="E1696" s="2"/>
      <c r="F1696" s="2"/>
      <c r="G1696" s="2"/>
      <c r="H1696" s="4">
        <f t="shared" si="104"/>
        <v>0</v>
      </c>
      <c r="I1696" s="4">
        <v>0</v>
      </c>
      <c r="J1696" s="4">
        <v>0</v>
      </c>
      <c r="K1696" s="4">
        <v>30</v>
      </c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>
        <f t="shared" si="105"/>
        <v>23267.349999999977</v>
      </c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>
        <f t="shared" si="106"/>
        <v>5829.3200000000506</v>
      </c>
      <c r="AS1696" s="32"/>
      <c r="AT1696" s="33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>
        <f t="shared" si="107"/>
        <v>0</v>
      </c>
      <c r="BL1696" s="7"/>
      <c r="BM1696" s="2"/>
    </row>
    <row r="1697" spans="2:65" x14ac:dyDescent="0.25">
      <c r="B1697" s="7" t="s">
        <v>1301</v>
      </c>
      <c r="C1697" s="2" t="s">
        <v>1779</v>
      </c>
      <c r="D1697" s="2"/>
      <c r="E1697" s="2"/>
      <c r="F1697" s="2"/>
      <c r="G1697" s="2"/>
      <c r="H1697" s="4">
        <f t="shared" si="104"/>
        <v>0</v>
      </c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>
        <f t="shared" si="105"/>
        <v>23267.349999999977</v>
      </c>
      <c r="AA1697" s="4">
        <v>15000</v>
      </c>
      <c r="AB1697" s="4"/>
      <c r="AC1697" s="4"/>
      <c r="AD1697" s="4"/>
      <c r="AE1697" s="4"/>
      <c r="AF1697" s="4"/>
      <c r="AG1697" s="4"/>
      <c r="AH1697" s="4"/>
      <c r="AI1697" s="4"/>
      <c r="AJ1697" s="4">
        <v>0</v>
      </c>
      <c r="AK1697" s="4"/>
      <c r="AL1697" s="4"/>
      <c r="AM1697" s="4"/>
      <c r="AN1697" s="4"/>
      <c r="AO1697" s="4"/>
      <c r="AP1697" s="4"/>
      <c r="AQ1697" s="4"/>
      <c r="AR1697" s="4">
        <f t="shared" si="106"/>
        <v>20829.320000000051</v>
      </c>
      <c r="AS1697" s="32"/>
      <c r="AT1697" s="33"/>
      <c r="AU1697" s="4"/>
      <c r="AV1697" s="4"/>
      <c r="AW1697" s="4"/>
      <c r="AX1697" s="4"/>
      <c r="AY1697" s="4"/>
      <c r="AZ1697" s="4"/>
      <c r="BA1697" s="4"/>
      <c r="BB1697" s="4"/>
      <c r="BC1697" s="4"/>
      <c r="BD1697" s="4"/>
      <c r="BE1697" s="4"/>
      <c r="BF1697" s="4"/>
      <c r="BG1697" s="4"/>
      <c r="BH1697" s="4"/>
      <c r="BI1697" s="4"/>
      <c r="BJ1697" s="4">
        <f t="shared" si="107"/>
        <v>0</v>
      </c>
      <c r="BL1697" s="7"/>
      <c r="BM1697" s="2"/>
    </row>
    <row r="1698" spans="2:65" x14ac:dyDescent="0.25">
      <c r="B1698" s="7" t="s">
        <v>1301</v>
      </c>
      <c r="C1698" s="2" t="s">
        <v>1978</v>
      </c>
      <c r="D1698" s="2"/>
      <c r="E1698" s="2"/>
      <c r="F1698" s="2"/>
      <c r="G1698" s="2"/>
      <c r="H1698" s="4">
        <f t="shared" si="104"/>
        <v>0</v>
      </c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>
        <f t="shared" si="105"/>
        <v>23267.349999999977</v>
      </c>
      <c r="AA1698" s="4"/>
      <c r="AB1698" s="4">
        <v>5000</v>
      </c>
      <c r="AC1698" s="4">
        <v>1.18</v>
      </c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>
        <f t="shared" si="106"/>
        <v>15828.14000000005</v>
      </c>
      <c r="AS1698" s="32"/>
      <c r="AT1698" s="33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>
        <f t="shared" si="107"/>
        <v>0</v>
      </c>
      <c r="BL1698" s="7">
        <v>5000</v>
      </c>
      <c r="BM1698" s="2"/>
    </row>
    <row r="1699" spans="2:65" x14ac:dyDescent="0.25">
      <c r="B1699" s="7" t="s">
        <v>1301</v>
      </c>
      <c r="C1699" s="2" t="s">
        <v>1980</v>
      </c>
      <c r="D1699" s="2"/>
      <c r="E1699" s="2"/>
      <c r="F1699" s="2"/>
      <c r="G1699" s="2"/>
      <c r="H1699" s="4">
        <f t="shared" si="104"/>
        <v>0</v>
      </c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>
        <f t="shared" si="105"/>
        <v>23267.349999999977</v>
      </c>
      <c r="AA1699" s="4"/>
      <c r="AB1699" s="4">
        <v>5000</v>
      </c>
      <c r="AC1699" s="4">
        <v>1.18</v>
      </c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  <c r="AN1699" s="4"/>
      <c r="AO1699" s="4"/>
      <c r="AP1699" s="4"/>
      <c r="AQ1699" s="4"/>
      <c r="AR1699" s="4">
        <f t="shared" si="106"/>
        <v>10826.96000000005</v>
      </c>
      <c r="AS1699" s="32"/>
      <c r="AT1699" s="33"/>
      <c r="AU1699" s="4"/>
      <c r="AV1699" s="4"/>
      <c r="AW1699" s="4"/>
      <c r="AX1699" s="4"/>
      <c r="AY1699" s="4"/>
      <c r="AZ1699" s="4"/>
      <c r="BA1699" s="4"/>
      <c r="BB1699" s="4"/>
      <c r="BC1699" s="4"/>
      <c r="BD1699" s="4"/>
      <c r="BE1699" s="4"/>
      <c r="BF1699" s="4"/>
      <c r="BG1699" s="4"/>
      <c r="BH1699" s="4"/>
      <c r="BI1699" s="4"/>
      <c r="BJ1699" s="4">
        <f t="shared" si="107"/>
        <v>0</v>
      </c>
      <c r="BL1699" s="7">
        <v>5000</v>
      </c>
      <c r="BM1699" s="2"/>
    </row>
    <row r="1700" spans="2:65" x14ac:dyDescent="0.25">
      <c r="B1700" s="7" t="s">
        <v>1301</v>
      </c>
      <c r="C1700" s="2" t="s">
        <v>1981</v>
      </c>
      <c r="D1700" s="2"/>
      <c r="E1700" s="2"/>
      <c r="F1700" s="2"/>
      <c r="G1700" s="2"/>
      <c r="H1700" s="4">
        <f t="shared" si="104"/>
        <v>0</v>
      </c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>
        <f t="shared" si="105"/>
        <v>23267.349999999977</v>
      </c>
      <c r="AA1700" s="4"/>
      <c r="AB1700" s="4">
        <v>4000</v>
      </c>
      <c r="AC1700" s="4">
        <v>1.18</v>
      </c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>
        <f t="shared" si="106"/>
        <v>6825.7800000000498</v>
      </c>
      <c r="AS1700" s="32"/>
      <c r="AT1700" s="33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>
        <f t="shared" si="107"/>
        <v>0</v>
      </c>
      <c r="BL1700" s="7">
        <v>4000</v>
      </c>
      <c r="BM1700" s="2"/>
    </row>
    <row r="1701" spans="2:65" x14ac:dyDescent="0.25">
      <c r="B1701" s="7" t="s">
        <v>1302</v>
      </c>
      <c r="C1701" s="2" t="s">
        <v>456</v>
      </c>
      <c r="D1701" s="2"/>
      <c r="E1701" s="2"/>
      <c r="F1701" s="2"/>
      <c r="G1701" s="2"/>
      <c r="H1701" s="4">
        <f t="shared" si="104"/>
        <v>0</v>
      </c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>
        <f t="shared" si="105"/>
        <v>23267.349999999977</v>
      </c>
      <c r="AA1701" s="4">
        <v>15000</v>
      </c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>
        <f t="shared" si="106"/>
        <v>21825.78000000005</v>
      </c>
      <c r="AS1701" s="32"/>
      <c r="AT1701" s="33"/>
      <c r="AU1701" s="4"/>
      <c r="AV1701" s="4"/>
      <c r="AW1701" s="4"/>
      <c r="AX1701" s="4"/>
      <c r="AY1701" s="4"/>
      <c r="AZ1701" s="4"/>
      <c r="BA1701" s="4"/>
      <c r="BB1701" s="4"/>
      <c r="BC1701" s="4"/>
      <c r="BD1701" s="4"/>
      <c r="BE1701" s="4"/>
      <c r="BF1701" s="4"/>
      <c r="BG1701" s="4"/>
      <c r="BH1701" s="4"/>
      <c r="BI1701" s="4"/>
      <c r="BJ1701" s="4">
        <f t="shared" si="107"/>
        <v>0</v>
      </c>
      <c r="BL1701" s="7"/>
      <c r="BM1701" s="2"/>
    </row>
    <row r="1702" spans="2:65" x14ac:dyDescent="0.25">
      <c r="B1702" s="7" t="s">
        <v>1302</v>
      </c>
      <c r="C1702" s="2" t="s">
        <v>1952</v>
      </c>
      <c r="D1702" s="2"/>
      <c r="E1702" s="2"/>
      <c r="F1702" s="2"/>
      <c r="G1702" s="2"/>
      <c r="H1702" s="4">
        <f t="shared" si="104"/>
        <v>0</v>
      </c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>
        <f t="shared" si="105"/>
        <v>23267.349999999977</v>
      </c>
      <c r="AA1702" s="4"/>
      <c r="AB1702" s="4">
        <v>15000</v>
      </c>
      <c r="AC1702" s="4">
        <v>2.36</v>
      </c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>
        <f t="shared" si="106"/>
        <v>6823.4200000000492</v>
      </c>
      <c r="AS1702" s="32"/>
      <c r="AT1702" s="33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>
        <f t="shared" si="107"/>
        <v>0</v>
      </c>
      <c r="BL1702" s="7">
        <v>15000</v>
      </c>
      <c r="BM1702" s="2"/>
    </row>
    <row r="1703" spans="2:65" x14ac:dyDescent="0.25">
      <c r="B1703" s="7" t="s">
        <v>1277</v>
      </c>
      <c r="C1703" s="2" t="s">
        <v>351</v>
      </c>
      <c r="D1703" s="2"/>
      <c r="E1703" s="2"/>
      <c r="F1703" s="2"/>
      <c r="G1703" s="2"/>
      <c r="H1703" s="4">
        <f t="shared" si="104"/>
        <v>0</v>
      </c>
      <c r="I1703" s="4">
        <v>0</v>
      </c>
      <c r="J1703" s="4">
        <v>0</v>
      </c>
      <c r="K1703" s="4"/>
      <c r="L1703" s="4"/>
      <c r="M1703" s="4">
        <v>518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>
        <f t="shared" si="105"/>
        <v>23785.349999999977</v>
      </c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  <c r="AQ1703" s="4"/>
      <c r="AR1703" s="4">
        <f t="shared" si="106"/>
        <v>6823.4200000000492</v>
      </c>
      <c r="AS1703" s="32"/>
      <c r="AT1703" s="33"/>
      <c r="AU1703" s="4"/>
      <c r="AV1703" s="4"/>
      <c r="AW1703" s="4"/>
      <c r="AX1703" s="4"/>
      <c r="AY1703" s="4"/>
      <c r="AZ1703" s="4"/>
      <c r="BA1703" s="4"/>
      <c r="BB1703" s="4"/>
      <c r="BC1703" s="4"/>
      <c r="BD1703" s="4"/>
      <c r="BE1703" s="4"/>
      <c r="BF1703" s="4"/>
      <c r="BG1703" s="4"/>
      <c r="BH1703" s="4"/>
      <c r="BI1703" s="4"/>
      <c r="BJ1703" s="4">
        <f t="shared" si="107"/>
        <v>0</v>
      </c>
      <c r="BL1703" s="7"/>
      <c r="BM1703" s="2"/>
    </row>
    <row r="1704" spans="2:65" x14ac:dyDescent="0.25">
      <c r="B1704" s="7" t="s">
        <v>1306</v>
      </c>
      <c r="C1704" s="2" t="s">
        <v>202</v>
      </c>
      <c r="D1704" s="2"/>
      <c r="E1704" s="2"/>
      <c r="F1704" s="2"/>
      <c r="G1704" s="2"/>
      <c r="H1704" s="4">
        <f t="shared" si="104"/>
        <v>0</v>
      </c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>
        <f t="shared" si="105"/>
        <v>23785.349999999977</v>
      </c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>
        <v>24900</v>
      </c>
      <c r="AL1704" s="4"/>
      <c r="AM1704" s="4"/>
      <c r="AN1704" s="4"/>
      <c r="AO1704" s="4"/>
      <c r="AP1704" s="4"/>
      <c r="AQ1704" s="4"/>
      <c r="AR1704" s="4">
        <f t="shared" si="106"/>
        <v>31723.420000000049</v>
      </c>
      <c r="AS1704" s="32"/>
      <c r="AT1704" s="33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>
        <f t="shared" si="107"/>
        <v>0</v>
      </c>
      <c r="BL1704" s="7"/>
      <c r="BM1704" s="2"/>
    </row>
    <row r="1705" spans="2:65" x14ac:dyDescent="0.25">
      <c r="B1705" s="7" t="s">
        <v>1307</v>
      </c>
      <c r="C1705" s="2" t="s">
        <v>351</v>
      </c>
      <c r="D1705" s="2"/>
      <c r="E1705" s="2"/>
      <c r="F1705" s="2"/>
      <c r="G1705" s="2"/>
      <c r="H1705" s="4">
        <f t="shared" si="104"/>
        <v>0</v>
      </c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>
        <f t="shared" si="105"/>
        <v>23785.349999999977</v>
      </c>
      <c r="AA1705" s="4">
        <v>0</v>
      </c>
      <c r="AB1705" s="4"/>
      <c r="AC1705" s="4"/>
      <c r="AD1705" s="4"/>
      <c r="AE1705" s="4">
        <v>8774</v>
      </c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 s="4"/>
      <c r="AR1705" s="4">
        <f t="shared" si="106"/>
        <v>40497.420000000049</v>
      </c>
      <c r="AS1705" s="32"/>
      <c r="AT1705" s="33"/>
      <c r="AU1705" s="4"/>
      <c r="AV1705" s="4"/>
      <c r="AW1705" s="4"/>
      <c r="AX1705" s="4"/>
      <c r="AY1705" s="4"/>
      <c r="AZ1705" s="4"/>
      <c r="BA1705" s="4"/>
      <c r="BB1705" s="4"/>
      <c r="BC1705" s="4"/>
      <c r="BD1705" s="4"/>
      <c r="BE1705" s="4"/>
      <c r="BF1705" s="4"/>
      <c r="BG1705" s="4"/>
      <c r="BH1705" s="4"/>
      <c r="BI1705" s="4"/>
      <c r="BJ1705" s="4">
        <f t="shared" si="107"/>
        <v>0</v>
      </c>
      <c r="BL1705" s="7"/>
      <c r="BM1705" s="2"/>
    </row>
    <row r="1706" spans="2:65" x14ac:dyDescent="0.25">
      <c r="B1706" s="7" t="s">
        <v>1278</v>
      </c>
      <c r="C1706" s="2" t="s">
        <v>1779</v>
      </c>
      <c r="D1706" s="2"/>
      <c r="E1706" s="2"/>
      <c r="F1706" s="2"/>
      <c r="G1706" s="2"/>
      <c r="H1706" s="4">
        <f t="shared" si="104"/>
        <v>0</v>
      </c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>
        <f t="shared" si="105"/>
        <v>23785.349999999977</v>
      </c>
      <c r="AA1706" s="4">
        <v>9000</v>
      </c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>
        <f t="shared" si="106"/>
        <v>49497.420000000049</v>
      </c>
      <c r="AS1706" s="32"/>
      <c r="AT1706" s="33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>
        <f t="shared" si="107"/>
        <v>0</v>
      </c>
      <c r="BL1706" s="7"/>
      <c r="BM1706" s="2"/>
    </row>
    <row r="1707" spans="2:65" x14ac:dyDescent="0.25">
      <c r="B1707" s="7" t="s">
        <v>1278</v>
      </c>
      <c r="C1707" s="2" t="s">
        <v>150</v>
      </c>
      <c r="D1707" s="2"/>
      <c r="E1707" s="2"/>
      <c r="F1707" s="2"/>
      <c r="G1707" s="2"/>
      <c r="H1707" s="4">
        <f t="shared" si="104"/>
        <v>0</v>
      </c>
      <c r="I1707" s="4">
        <v>0</v>
      </c>
      <c r="J1707" s="4">
        <v>0</v>
      </c>
      <c r="K1707" s="4"/>
      <c r="L1707" s="4"/>
      <c r="M1707" s="4"/>
      <c r="N1707" s="4"/>
      <c r="O1707" s="4"/>
      <c r="P1707" s="4"/>
      <c r="Q1707" s="4"/>
      <c r="R1707" s="4">
        <v>-21785</v>
      </c>
      <c r="S1707" s="4"/>
      <c r="T1707" s="4"/>
      <c r="U1707" s="4"/>
      <c r="V1707" s="4"/>
      <c r="W1707" s="4"/>
      <c r="X1707" s="4"/>
      <c r="Y1707" s="4"/>
      <c r="Z1707" s="4">
        <f t="shared" si="105"/>
        <v>2000.3499999999767</v>
      </c>
      <c r="AA1707" s="4"/>
      <c r="AB1707" s="4"/>
      <c r="AC1707" s="4"/>
      <c r="AD1707" s="4"/>
      <c r="AE1707" s="4"/>
      <c r="AF1707" s="4"/>
      <c r="AG1707" s="4"/>
      <c r="AH1707" s="4"/>
      <c r="AI1707" s="4"/>
      <c r="AJ1707" s="4">
        <v>21785</v>
      </c>
      <c r="AK1707" s="4"/>
      <c r="AL1707" s="4"/>
      <c r="AM1707" s="4"/>
      <c r="AN1707" s="4"/>
      <c r="AO1707" s="4"/>
      <c r="AP1707" s="4"/>
      <c r="AQ1707" s="4"/>
      <c r="AR1707" s="4">
        <f t="shared" si="106"/>
        <v>71282.420000000042</v>
      </c>
      <c r="AS1707" s="32"/>
      <c r="AT1707" s="33"/>
      <c r="AU1707" s="4"/>
      <c r="AV1707" s="4"/>
      <c r="AW1707" s="4"/>
      <c r="AX1707" s="4"/>
      <c r="AY1707" s="4"/>
      <c r="AZ1707" s="4"/>
      <c r="BA1707" s="4"/>
      <c r="BB1707" s="4"/>
      <c r="BC1707" s="4"/>
      <c r="BD1707" s="4"/>
      <c r="BE1707" s="4"/>
      <c r="BF1707" s="4"/>
      <c r="BG1707" s="4"/>
      <c r="BH1707" s="4"/>
      <c r="BI1707" s="4"/>
      <c r="BJ1707" s="4">
        <f t="shared" si="107"/>
        <v>0</v>
      </c>
      <c r="BL1707" s="7"/>
      <c r="BM1707" s="2"/>
    </row>
    <row r="1708" spans="2:65" x14ac:dyDescent="0.25">
      <c r="B1708" s="7" t="s">
        <v>1279</v>
      </c>
      <c r="C1708" s="2" t="s">
        <v>351</v>
      </c>
      <c r="D1708" s="2"/>
      <c r="E1708" s="2"/>
      <c r="F1708" s="2"/>
      <c r="G1708" s="2"/>
      <c r="H1708" s="4">
        <f t="shared" si="104"/>
        <v>0</v>
      </c>
      <c r="I1708" s="4">
        <v>0</v>
      </c>
      <c r="J1708" s="4">
        <v>0</v>
      </c>
      <c r="K1708" s="4"/>
      <c r="L1708" s="4"/>
      <c r="M1708" s="4">
        <v>518</v>
      </c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>
        <f t="shared" si="105"/>
        <v>2518.3499999999767</v>
      </c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>
        <f t="shared" si="106"/>
        <v>71282.420000000042</v>
      </c>
      <c r="AS1708" s="32"/>
      <c r="AT1708" s="33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>
        <f t="shared" si="107"/>
        <v>0</v>
      </c>
      <c r="BL1708" s="7"/>
      <c r="BM1708" s="2"/>
    </row>
    <row r="1709" spans="2:65" x14ac:dyDescent="0.25">
      <c r="B1709" s="7" t="s">
        <v>1280</v>
      </c>
      <c r="C1709" s="2" t="s">
        <v>232</v>
      </c>
      <c r="D1709" s="2"/>
      <c r="E1709" s="2"/>
      <c r="F1709" s="2"/>
      <c r="G1709" s="2"/>
      <c r="H1709" s="4">
        <f t="shared" si="104"/>
        <v>0</v>
      </c>
      <c r="I1709" s="4">
        <v>0</v>
      </c>
      <c r="J1709" s="4">
        <v>0</v>
      </c>
      <c r="K1709" s="4"/>
      <c r="L1709" s="4">
        <v>144</v>
      </c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>
        <f t="shared" si="105"/>
        <v>2662.3499999999767</v>
      </c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>
        <f t="shared" si="106"/>
        <v>71282.420000000042</v>
      </c>
      <c r="AS1709" s="32"/>
      <c r="AT1709" s="33"/>
      <c r="AU1709" s="4"/>
      <c r="AV1709" s="4"/>
      <c r="AW1709" s="4"/>
      <c r="AX1709" s="4"/>
      <c r="AY1709" s="4"/>
      <c r="AZ1709" s="4"/>
      <c r="BA1709" s="4"/>
      <c r="BB1709" s="4"/>
      <c r="BC1709" s="4"/>
      <c r="BD1709" s="4"/>
      <c r="BE1709" s="4"/>
      <c r="BF1709" s="4"/>
      <c r="BG1709" s="4"/>
      <c r="BH1709" s="4"/>
      <c r="BI1709" s="4"/>
      <c r="BJ1709" s="4">
        <f t="shared" si="107"/>
        <v>0</v>
      </c>
      <c r="BL1709" s="7"/>
      <c r="BM1709" s="2"/>
    </row>
    <row r="1710" spans="2:65" x14ac:dyDescent="0.25">
      <c r="B1710" s="7" t="s">
        <v>1303</v>
      </c>
      <c r="C1710" s="2" t="s">
        <v>301</v>
      </c>
      <c r="D1710" s="2"/>
      <c r="E1710" s="2"/>
      <c r="F1710" s="2"/>
      <c r="G1710" s="2"/>
      <c r="H1710" s="4">
        <f t="shared" si="104"/>
        <v>0</v>
      </c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>
        <f t="shared" si="105"/>
        <v>2662.3499999999767</v>
      </c>
      <c r="AA1710" s="4"/>
      <c r="AB1710" s="4">
        <v>15000</v>
      </c>
      <c r="AC1710" s="4">
        <v>2.36</v>
      </c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>
        <f t="shared" si="106"/>
        <v>56280.060000000041</v>
      </c>
      <c r="AS1710" s="32"/>
      <c r="AT1710" s="33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>
        <f t="shared" si="107"/>
        <v>0</v>
      </c>
      <c r="BL1710" s="7">
        <v>15000</v>
      </c>
      <c r="BM1710" s="2"/>
    </row>
    <row r="1711" spans="2:65" x14ac:dyDescent="0.25">
      <c r="B1711" s="7" t="s">
        <v>1281</v>
      </c>
      <c r="C1711" s="2" t="s">
        <v>351</v>
      </c>
      <c r="D1711" s="2"/>
      <c r="E1711" s="2"/>
      <c r="F1711" s="2"/>
      <c r="G1711" s="2"/>
      <c r="H1711" s="4">
        <f t="shared" si="104"/>
        <v>0</v>
      </c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>
        <f t="shared" si="105"/>
        <v>2662.3499999999767</v>
      </c>
      <c r="AA1711" s="4">
        <v>0</v>
      </c>
      <c r="AB1711" s="4"/>
      <c r="AC1711" s="4"/>
      <c r="AD1711" s="4"/>
      <c r="AE1711" s="4">
        <v>2446</v>
      </c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4"/>
      <c r="AR1711" s="4">
        <f t="shared" si="106"/>
        <v>58726.060000000041</v>
      </c>
      <c r="AS1711" s="32"/>
      <c r="AT1711" s="33"/>
      <c r="AU1711" s="4"/>
      <c r="AV1711" s="4"/>
      <c r="AW1711" s="4"/>
      <c r="AX1711" s="4"/>
      <c r="AY1711" s="4"/>
      <c r="AZ1711" s="4"/>
      <c r="BA1711" s="4"/>
      <c r="BB1711" s="4"/>
      <c r="BC1711" s="4"/>
      <c r="BD1711" s="4"/>
      <c r="BE1711" s="4"/>
      <c r="BF1711" s="4"/>
      <c r="BG1711" s="4"/>
      <c r="BH1711" s="4"/>
      <c r="BI1711" s="4"/>
      <c r="BJ1711" s="4">
        <f t="shared" si="107"/>
        <v>0</v>
      </c>
      <c r="BL1711" s="7"/>
      <c r="BM1711" s="2"/>
    </row>
    <row r="1712" spans="2:65" x14ac:dyDescent="0.25">
      <c r="B1712" s="7" t="s">
        <v>1281</v>
      </c>
      <c r="C1712" s="2" t="s">
        <v>290</v>
      </c>
      <c r="D1712" s="2"/>
      <c r="E1712" s="2"/>
      <c r="F1712" s="2"/>
      <c r="G1712" s="2"/>
      <c r="H1712" s="4">
        <f t="shared" si="104"/>
        <v>0</v>
      </c>
      <c r="I1712" s="4">
        <v>0</v>
      </c>
      <c r="J1712" s="4">
        <v>0</v>
      </c>
      <c r="K1712" s="4">
        <v>18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>
        <f t="shared" si="105"/>
        <v>2644.3499999999767</v>
      </c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>
        <f t="shared" si="106"/>
        <v>58726.060000000041</v>
      </c>
      <c r="AS1712" s="32"/>
      <c r="AT1712" s="33"/>
      <c r="AU1712" s="4"/>
      <c r="AV1712" s="4"/>
      <c r="AW1712" s="4"/>
      <c r="AX1712" s="4"/>
      <c r="AY1712" s="4"/>
      <c r="AZ1712" s="4"/>
      <c r="BA1712" s="4"/>
      <c r="BB1712" s="4"/>
      <c r="BC1712" s="4"/>
      <c r="BD1712" s="4"/>
      <c r="BE1712" s="4"/>
      <c r="BF1712" s="4"/>
      <c r="BG1712" s="4"/>
      <c r="BH1712" s="4"/>
      <c r="BI1712" s="4"/>
      <c r="BJ1712" s="4">
        <f t="shared" si="107"/>
        <v>0</v>
      </c>
      <c r="BL1712" s="7"/>
      <c r="BM1712" s="2"/>
    </row>
    <row r="1713" spans="2:65" x14ac:dyDescent="0.25">
      <c r="B1713" s="7" t="s">
        <v>1281</v>
      </c>
      <c r="C1713" s="2" t="s">
        <v>1956</v>
      </c>
      <c r="D1713" s="2"/>
      <c r="E1713" s="2"/>
      <c r="F1713" s="2"/>
      <c r="G1713" s="2"/>
      <c r="H1713" s="4">
        <f t="shared" si="104"/>
        <v>0</v>
      </c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>
        <f t="shared" si="105"/>
        <v>2644.3499999999767</v>
      </c>
      <c r="AA1713" s="4"/>
      <c r="AB1713" s="4">
        <v>5500</v>
      </c>
      <c r="AC1713" s="4">
        <v>1.18</v>
      </c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>
        <f t="shared" si="106"/>
        <v>53224.880000000041</v>
      </c>
      <c r="AS1713" s="32"/>
      <c r="AT1713" s="33"/>
      <c r="AU1713" s="4"/>
      <c r="AV1713" s="4"/>
      <c r="AW1713" s="4"/>
      <c r="AX1713" s="4"/>
      <c r="AY1713" s="4"/>
      <c r="AZ1713" s="4"/>
      <c r="BA1713" s="4"/>
      <c r="BB1713" s="4"/>
      <c r="BC1713" s="4"/>
      <c r="BD1713" s="4"/>
      <c r="BE1713" s="4"/>
      <c r="BF1713" s="4"/>
      <c r="BG1713" s="4"/>
      <c r="BH1713" s="4"/>
      <c r="BI1713" s="4"/>
      <c r="BJ1713" s="4">
        <f t="shared" si="107"/>
        <v>0</v>
      </c>
      <c r="BL1713" s="7">
        <v>5500</v>
      </c>
      <c r="BM1713" s="2"/>
    </row>
    <row r="1714" spans="2:65" x14ac:dyDescent="0.25">
      <c r="B1714" s="7" t="s">
        <v>1304</v>
      </c>
      <c r="C1714" s="2" t="s">
        <v>310</v>
      </c>
      <c r="D1714" s="2"/>
      <c r="E1714" s="2"/>
      <c r="F1714" s="2"/>
      <c r="G1714" s="2"/>
      <c r="H1714" s="4">
        <f t="shared" si="104"/>
        <v>0</v>
      </c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>
        <f t="shared" si="105"/>
        <v>2644.3499999999767</v>
      </c>
      <c r="AA1714" s="4"/>
      <c r="AB1714" s="4">
        <v>7000</v>
      </c>
      <c r="AC1714" s="4">
        <v>1.18</v>
      </c>
      <c r="AD1714" s="4"/>
      <c r="AE1714" s="4"/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>
        <f t="shared" si="106"/>
        <v>46223.700000000041</v>
      </c>
      <c r="AS1714" s="32"/>
      <c r="AT1714" s="33"/>
      <c r="AU1714" s="4"/>
      <c r="AV1714" s="4"/>
      <c r="AW1714" s="4"/>
      <c r="AX1714" s="4"/>
      <c r="AY1714" s="4"/>
      <c r="AZ1714" s="4"/>
      <c r="BA1714" s="4"/>
      <c r="BB1714" s="4"/>
      <c r="BC1714" s="4"/>
      <c r="BD1714" s="4"/>
      <c r="BE1714" s="4"/>
      <c r="BF1714" s="4"/>
      <c r="BG1714" s="4"/>
      <c r="BH1714" s="4"/>
      <c r="BI1714" s="4"/>
      <c r="BJ1714" s="4">
        <f t="shared" si="107"/>
        <v>0</v>
      </c>
      <c r="BL1714" s="7"/>
      <c r="BM1714" s="2"/>
    </row>
    <row r="1715" spans="2:65" x14ac:dyDescent="0.25">
      <c r="B1715" s="7" t="s">
        <v>1305</v>
      </c>
      <c r="C1715" s="2" t="s">
        <v>351</v>
      </c>
      <c r="D1715" s="2"/>
      <c r="E1715" s="2"/>
      <c r="F1715" s="2"/>
      <c r="G1715" s="2"/>
      <c r="H1715" s="4">
        <f t="shared" si="104"/>
        <v>0</v>
      </c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>
        <f t="shared" si="105"/>
        <v>2644.3499999999767</v>
      </c>
      <c r="AA1715" s="4">
        <v>0</v>
      </c>
      <c r="AB1715" s="4"/>
      <c r="AC1715" s="4"/>
      <c r="AD1715" s="4"/>
      <c r="AE1715" s="4">
        <v>2699</v>
      </c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  <c r="AQ1715" s="4"/>
      <c r="AR1715" s="4">
        <f t="shared" si="106"/>
        <v>48922.700000000041</v>
      </c>
      <c r="AS1715" s="32"/>
      <c r="AT1715" s="33"/>
      <c r="AU1715" s="4"/>
      <c r="AV1715" s="4"/>
      <c r="AW1715" s="4"/>
      <c r="AX1715" s="4"/>
      <c r="AY1715" s="4"/>
      <c r="AZ1715" s="4"/>
      <c r="BA1715" s="4"/>
      <c r="BB1715" s="4"/>
      <c r="BC1715" s="4"/>
      <c r="BD1715" s="4"/>
      <c r="BE1715" s="4"/>
      <c r="BF1715" s="4"/>
      <c r="BG1715" s="4"/>
      <c r="BH1715" s="4"/>
      <c r="BI1715" s="4"/>
      <c r="BJ1715" s="4">
        <f t="shared" si="107"/>
        <v>0</v>
      </c>
      <c r="BL1715" s="7"/>
      <c r="BM1715" s="2"/>
    </row>
    <row r="1716" spans="2:65" x14ac:dyDescent="0.25">
      <c r="B1716" s="7" t="s">
        <v>1305</v>
      </c>
      <c r="C1716" s="2" t="s">
        <v>232</v>
      </c>
      <c r="D1716" s="2"/>
      <c r="E1716" s="2"/>
      <c r="F1716" s="2"/>
      <c r="G1716" s="2"/>
      <c r="H1716" s="4">
        <f t="shared" si="104"/>
        <v>0</v>
      </c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>
        <f t="shared" si="105"/>
        <v>2644.3499999999767</v>
      </c>
      <c r="AA1716" s="4"/>
      <c r="AB1716" s="4"/>
      <c r="AC1716" s="4"/>
      <c r="AD1716" s="4">
        <v>247</v>
      </c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>
        <f t="shared" si="106"/>
        <v>49169.700000000041</v>
      </c>
      <c r="AS1716" s="32"/>
      <c r="AT1716" s="33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>
        <f t="shared" si="107"/>
        <v>0</v>
      </c>
      <c r="BL1716" s="7"/>
      <c r="BM1716" s="2"/>
    </row>
    <row r="1717" spans="2:65" x14ac:dyDescent="0.25">
      <c r="B1717" s="7" t="s">
        <v>1308</v>
      </c>
      <c r="C1717" s="2" t="s">
        <v>1982</v>
      </c>
      <c r="D1717" s="2"/>
      <c r="E1717" s="2"/>
      <c r="F1717" s="2"/>
      <c r="G1717" s="2"/>
      <c r="H1717" s="4">
        <f t="shared" si="104"/>
        <v>0</v>
      </c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>
        <f t="shared" si="105"/>
        <v>2644.3499999999767</v>
      </c>
      <c r="AA1717" s="4"/>
      <c r="AB1717" s="4">
        <v>5000</v>
      </c>
      <c r="AC1717" s="4">
        <v>1.18</v>
      </c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 s="4"/>
      <c r="AR1717" s="4">
        <f t="shared" si="106"/>
        <v>44168.52000000004</v>
      </c>
      <c r="AS1717" s="32"/>
      <c r="AT1717" s="33"/>
      <c r="AU1717" s="4"/>
      <c r="AV1717" s="4"/>
      <c r="AW1717" s="4"/>
      <c r="AX1717" s="4"/>
      <c r="AY1717" s="4"/>
      <c r="AZ1717" s="4"/>
      <c r="BA1717" s="4"/>
      <c r="BB1717" s="4"/>
      <c r="BC1717" s="4"/>
      <c r="BD1717" s="4"/>
      <c r="BE1717" s="4"/>
      <c r="BF1717" s="4"/>
      <c r="BG1717" s="4"/>
      <c r="BH1717" s="4"/>
      <c r="BI1717" s="4"/>
      <c r="BJ1717" s="4">
        <f t="shared" si="107"/>
        <v>0</v>
      </c>
      <c r="BL1717" s="7">
        <v>5000</v>
      </c>
      <c r="BM1717" s="2"/>
    </row>
    <row r="1718" spans="2:65" x14ac:dyDescent="0.25">
      <c r="B1718" s="7" t="s">
        <v>220</v>
      </c>
      <c r="C1718" s="2" t="s">
        <v>351</v>
      </c>
      <c r="D1718" s="2"/>
      <c r="E1718" s="2"/>
      <c r="F1718" s="2"/>
      <c r="G1718" s="2"/>
      <c r="H1718" s="4">
        <f t="shared" si="104"/>
        <v>0</v>
      </c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>
        <f t="shared" si="105"/>
        <v>2644.3499999999767</v>
      </c>
      <c r="AA1718" s="4">
        <v>0</v>
      </c>
      <c r="AB1718" s="4"/>
      <c r="AC1718" s="4"/>
      <c r="AD1718" s="4"/>
      <c r="AE1718" s="4">
        <v>4454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>
        <f t="shared" si="106"/>
        <v>48622.52000000004</v>
      </c>
      <c r="AS1718" s="32"/>
      <c r="AT1718" s="33"/>
      <c r="AU1718" s="4"/>
      <c r="AV1718" s="4"/>
      <c r="AW1718" s="4"/>
      <c r="AX1718" s="4"/>
      <c r="AY1718" s="4"/>
      <c r="AZ1718" s="4"/>
      <c r="BA1718" s="4"/>
      <c r="BB1718" s="4"/>
      <c r="BC1718" s="4"/>
      <c r="BD1718" s="4"/>
      <c r="BE1718" s="4"/>
      <c r="BF1718" s="4"/>
      <c r="BG1718" s="4"/>
      <c r="BH1718" s="4"/>
      <c r="BI1718" s="4"/>
      <c r="BJ1718" s="4">
        <f t="shared" si="107"/>
        <v>0</v>
      </c>
      <c r="BL1718" s="7"/>
      <c r="BM1718" s="2"/>
    </row>
    <row r="1719" spans="2:65" x14ac:dyDescent="0.25">
      <c r="B1719" s="7" t="s">
        <v>220</v>
      </c>
      <c r="C1719" s="2" t="s">
        <v>351</v>
      </c>
      <c r="D1719" s="2"/>
      <c r="E1719" s="2"/>
      <c r="F1719" s="2"/>
      <c r="G1719" s="2"/>
      <c r="H1719" s="4">
        <f t="shared" si="104"/>
        <v>0</v>
      </c>
      <c r="I1719" s="4">
        <v>0</v>
      </c>
      <c r="J1719" s="4">
        <v>0</v>
      </c>
      <c r="K1719" s="4"/>
      <c r="L1719" s="4"/>
      <c r="M1719" s="4">
        <v>7813</v>
      </c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>
        <f t="shared" si="105"/>
        <v>10457.349999999977</v>
      </c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>
        <f t="shared" si="106"/>
        <v>48622.52000000004</v>
      </c>
      <c r="AS1719" s="32"/>
      <c r="AT1719" s="33"/>
      <c r="AU1719" s="4"/>
      <c r="AV1719" s="4"/>
      <c r="AW1719" s="4"/>
      <c r="AX1719" s="4"/>
      <c r="AY1719" s="4"/>
      <c r="AZ1719" s="4"/>
      <c r="BA1719" s="4"/>
      <c r="BB1719" s="4"/>
      <c r="BC1719" s="4"/>
      <c r="BD1719" s="4"/>
      <c r="BE1719" s="4"/>
      <c r="BF1719" s="4"/>
      <c r="BG1719" s="4"/>
      <c r="BH1719" s="4"/>
      <c r="BI1719" s="4"/>
      <c r="BJ1719" s="4">
        <f t="shared" si="107"/>
        <v>0</v>
      </c>
      <c r="BL1719" s="7"/>
      <c r="BM1719" s="2"/>
    </row>
    <row r="1720" spans="2:65" x14ac:dyDescent="0.25">
      <c r="B1720" s="7" t="s">
        <v>220</v>
      </c>
      <c r="C1720" s="2" t="s">
        <v>351</v>
      </c>
      <c r="D1720" s="2"/>
      <c r="E1720" s="2"/>
      <c r="F1720" s="2"/>
      <c r="G1720" s="2"/>
      <c r="H1720" s="4">
        <f t="shared" si="104"/>
        <v>0</v>
      </c>
      <c r="I1720" s="4">
        <v>0</v>
      </c>
      <c r="J1720" s="4">
        <v>0</v>
      </c>
      <c r="K1720" s="4"/>
      <c r="L1720" s="4"/>
      <c r="M1720" s="4">
        <v>6250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>
        <f t="shared" si="105"/>
        <v>16707.349999999977</v>
      </c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>
        <f t="shared" si="106"/>
        <v>48622.52000000004</v>
      </c>
      <c r="AS1720" s="32"/>
      <c r="AT1720" s="33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>
        <f t="shared" si="107"/>
        <v>0</v>
      </c>
      <c r="BL1720" s="7"/>
      <c r="BM1720" s="2"/>
    </row>
    <row r="1721" spans="2:65" x14ac:dyDescent="0.25">
      <c r="B1721" s="7" t="s">
        <v>220</v>
      </c>
      <c r="C1721" s="2" t="s">
        <v>351</v>
      </c>
      <c r="D1721" s="2"/>
      <c r="E1721" s="2"/>
      <c r="F1721" s="2"/>
      <c r="G1721" s="2"/>
      <c r="H1721" s="4">
        <f t="shared" si="104"/>
        <v>0</v>
      </c>
      <c r="I1721" s="4">
        <v>0</v>
      </c>
      <c r="J1721" s="4">
        <v>0</v>
      </c>
      <c r="K1721" s="4"/>
      <c r="L1721" s="4"/>
      <c r="M1721" s="4">
        <v>7422</v>
      </c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>
        <f t="shared" si="105"/>
        <v>24129.349999999977</v>
      </c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4"/>
      <c r="AR1721" s="4">
        <f t="shared" si="106"/>
        <v>48622.52000000004</v>
      </c>
      <c r="AS1721" s="32"/>
      <c r="AT1721" s="33"/>
      <c r="AU1721" s="4"/>
      <c r="AV1721" s="4"/>
      <c r="AW1721" s="4"/>
      <c r="AX1721" s="4"/>
      <c r="AY1721" s="4"/>
      <c r="AZ1721" s="4"/>
      <c r="BA1721" s="4"/>
      <c r="BB1721" s="4"/>
      <c r="BC1721" s="4"/>
      <c r="BD1721" s="4"/>
      <c r="BE1721" s="4"/>
      <c r="BF1721" s="4"/>
      <c r="BG1721" s="4"/>
      <c r="BH1721" s="4"/>
      <c r="BI1721" s="4"/>
      <c r="BJ1721" s="4">
        <f t="shared" si="107"/>
        <v>0</v>
      </c>
      <c r="BL1721" s="7"/>
      <c r="BM1721" s="2"/>
    </row>
    <row r="1722" spans="2:65" x14ac:dyDescent="0.25">
      <c r="B1722" s="7" t="s">
        <v>220</v>
      </c>
      <c r="C1722" s="2" t="s">
        <v>351</v>
      </c>
      <c r="D1722" s="2"/>
      <c r="E1722" s="2"/>
      <c r="F1722" s="2"/>
      <c r="G1722" s="2"/>
      <c r="H1722" s="4">
        <f t="shared" si="104"/>
        <v>0</v>
      </c>
      <c r="I1722" s="4">
        <v>0</v>
      </c>
      <c r="J1722" s="4">
        <v>0</v>
      </c>
      <c r="K1722" s="4"/>
      <c r="L1722" s="4"/>
      <c r="M1722" s="4">
        <v>518</v>
      </c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>
        <f t="shared" si="105"/>
        <v>24647.349999999977</v>
      </c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>
        <f t="shared" si="106"/>
        <v>48622.52000000004</v>
      </c>
      <c r="AS1722" s="32"/>
      <c r="AT1722" s="33"/>
      <c r="AU1722" s="4"/>
      <c r="AV1722" s="4"/>
      <c r="AW1722" s="4"/>
      <c r="AX1722" s="4"/>
      <c r="AY1722" s="4"/>
      <c r="AZ1722" s="4"/>
      <c r="BA1722" s="4"/>
      <c r="BB1722" s="4"/>
      <c r="BC1722" s="4"/>
      <c r="BD1722" s="4"/>
      <c r="BE1722" s="4"/>
      <c r="BF1722" s="4"/>
      <c r="BG1722" s="4"/>
      <c r="BH1722" s="4"/>
      <c r="BI1722" s="4"/>
      <c r="BJ1722" s="4">
        <f t="shared" si="107"/>
        <v>0</v>
      </c>
      <c r="BL1722" s="7"/>
      <c r="BM1722" s="2"/>
    </row>
    <row r="1723" spans="2:65" x14ac:dyDescent="0.25">
      <c r="B1723" s="7" t="s">
        <v>1309</v>
      </c>
      <c r="C1723" s="11" t="s">
        <v>308</v>
      </c>
      <c r="D1723" s="2"/>
      <c r="E1723" s="2"/>
      <c r="F1723" s="2"/>
      <c r="G1723" s="2"/>
      <c r="H1723" s="4">
        <f t="shared" si="104"/>
        <v>0</v>
      </c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>
        <f t="shared" si="105"/>
        <v>24647.349999999977</v>
      </c>
      <c r="AA1723" s="4"/>
      <c r="AB1723" s="4">
        <v>5000</v>
      </c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 s="4"/>
      <c r="AR1723" s="4">
        <f t="shared" si="106"/>
        <v>43622.52000000004</v>
      </c>
      <c r="AS1723" s="32"/>
      <c r="AT1723" s="33"/>
      <c r="AU1723" s="4"/>
      <c r="AV1723" s="4"/>
      <c r="AW1723" s="4"/>
      <c r="AX1723" s="4"/>
      <c r="AY1723" s="4"/>
      <c r="AZ1723" s="4"/>
      <c r="BA1723" s="4"/>
      <c r="BB1723" s="4"/>
      <c r="BC1723" s="4"/>
      <c r="BD1723" s="4"/>
      <c r="BE1723" s="4"/>
      <c r="BF1723" s="4"/>
      <c r="BG1723" s="4"/>
      <c r="BH1723" s="4"/>
      <c r="BI1723" s="4"/>
      <c r="BJ1723" s="4">
        <f t="shared" si="107"/>
        <v>0</v>
      </c>
      <c r="BL1723" s="7">
        <v>5000</v>
      </c>
      <c r="BM1723" s="2">
        <v>5000</v>
      </c>
    </row>
    <row r="1724" spans="2:65" x14ac:dyDescent="0.25">
      <c r="B1724" s="7" t="s">
        <v>1309</v>
      </c>
      <c r="C1724" s="11" t="s">
        <v>308</v>
      </c>
      <c r="D1724" s="2"/>
      <c r="E1724" s="2"/>
      <c r="F1724" s="2"/>
      <c r="G1724" s="2"/>
      <c r="H1724" s="4">
        <f t="shared" si="104"/>
        <v>0</v>
      </c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>
        <f t="shared" si="105"/>
        <v>24647.349999999977</v>
      </c>
      <c r="AA1724" s="4"/>
      <c r="AB1724" s="4">
        <v>5000</v>
      </c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>
        <f t="shared" si="106"/>
        <v>38622.52000000004</v>
      </c>
      <c r="AS1724" s="32"/>
      <c r="AT1724" s="33"/>
      <c r="AU1724" s="4"/>
      <c r="AV1724" s="4"/>
      <c r="AW1724" s="4"/>
      <c r="AX1724" s="4"/>
      <c r="AY1724" s="4"/>
      <c r="AZ1724" s="4"/>
      <c r="BA1724" s="4"/>
      <c r="BB1724" s="4"/>
      <c r="BC1724" s="4"/>
      <c r="BD1724" s="4"/>
      <c r="BE1724" s="4"/>
      <c r="BF1724" s="4"/>
      <c r="BG1724" s="4"/>
      <c r="BH1724" s="4"/>
      <c r="BI1724" s="4"/>
      <c r="BJ1724" s="4">
        <f t="shared" si="107"/>
        <v>0</v>
      </c>
      <c r="BL1724" s="7">
        <v>5000</v>
      </c>
      <c r="BM1724" s="2">
        <v>5000</v>
      </c>
    </row>
    <row r="1725" spans="2:65" x14ac:dyDescent="0.25">
      <c r="B1725" s="7" t="s">
        <v>1309</v>
      </c>
      <c r="C1725" s="11" t="s">
        <v>308</v>
      </c>
      <c r="D1725" s="2"/>
      <c r="E1725" s="2"/>
      <c r="F1725" s="2"/>
      <c r="G1725" s="2"/>
      <c r="H1725" s="4">
        <f t="shared" si="104"/>
        <v>0</v>
      </c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>
        <f t="shared" si="105"/>
        <v>24647.349999999977</v>
      </c>
      <c r="AA1725" s="4"/>
      <c r="AB1725" s="4">
        <v>5000</v>
      </c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  <c r="AN1725" s="4"/>
      <c r="AO1725" s="4"/>
      <c r="AP1725" s="4"/>
      <c r="AQ1725" s="4"/>
      <c r="AR1725" s="4">
        <f t="shared" si="106"/>
        <v>33622.52000000004</v>
      </c>
      <c r="AS1725" s="32"/>
      <c r="AT1725" s="33"/>
      <c r="AU1725" s="4"/>
      <c r="AV1725" s="4"/>
      <c r="AW1725" s="4"/>
      <c r="AX1725" s="4"/>
      <c r="AY1725" s="4"/>
      <c r="AZ1725" s="4"/>
      <c r="BA1725" s="4"/>
      <c r="BB1725" s="4"/>
      <c r="BC1725" s="4"/>
      <c r="BD1725" s="4"/>
      <c r="BE1725" s="4"/>
      <c r="BF1725" s="4"/>
      <c r="BG1725" s="4"/>
      <c r="BH1725" s="4"/>
      <c r="BI1725" s="4"/>
      <c r="BJ1725" s="4">
        <f t="shared" si="107"/>
        <v>0</v>
      </c>
      <c r="BL1725" s="7">
        <v>5000</v>
      </c>
      <c r="BM1725" s="2">
        <v>5000</v>
      </c>
    </row>
    <row r="1726" spans="2:65" x14ac:dyDescent="0.25">
      <c r="B1726" s="7" t="s">
        <v>1309</v>
      </c>
      <c r="C1726" s="11" t="s">
        <v>308</v>
      </c>
      <c r="D1726" s="2"/>
      <c r="E1726" s="2"/>
      <c r="F1726" s="2"/>
      <c r="G1726" s="2"/>
      <c r="H1726" s="4">
        <f t="shared" si="104"/>
        <v>0</v>
      </c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>
        <f t="shared" si="105"/>
        <v>24647.349999999977</v>
      </c>
      <c r="AA1726" s="4"/>
      <c r="AB1726" s="4">
        <v>5000</v>
      </c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>
        <f t="shared" si="106"/>
        <v>28622.52000000004</v>
      </c>
      <c r="AS1726" s="32"/>
      <c r="AT1726" s="33"/>
      <c r="AU1726" s="4"/>
      <c r="AV1726" s="4"/>
      <c r="AW1726" s="4"/>
      <c r="AX1726" s="4"/>
      <c r="AY1726" s="4"/>
      <c r="AZ1726" s="4"/>
      <c r="BA1726" s="4"/>
      <c r="BB1726" s="4"/>
      <c r="BC1726" s="4"/>
      <c r="BD1726" s="4"/>
      <c r="BE1726" s="4"/>
      <c r="BF1726" s="4"/>
      <c r="BG1726" s="4"/>
      <c r="BH1726" s="4"/>
      <c r="BI1726" s="4"/>
      <c r="BJ1726" s="4">
        <f t="shared" si="107"/>
        <v>0</v>
      </c>
      <c r="BL1726" s="7">
        <v>5000</v>
      </c>
      <c r="BM1726" s="2">
        <v>5000</v>
      </c>
    </row>
    <row r="1727" spans="2:65" x14ac:dyDescent="0.25">
      <c r="B1727" s="7" t="s">
        <v>1309</v>
      </c>
      <c r="C1727" s="11" t="s">
        <v>308</v>
      </c>
      <c r="D1727" s="2"/>
      <c r="E1727" s="2"/>
      <c r="F1727" s="2"/>
      <c r="G1727" s="2"/>
      <c r="H1727" s="4">
        <f t="shared" si="104"/>
        <v>0</v>
      </c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>
        <f t="shared" si="105"/>
        <v>24647.349999999977</v>
      </c>
      <c r="AA1727" s="4"/>
      <c r="AB1727" s="4">
        <v>5000</v>
      </c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  <c r="AM1727" s="4"/>
      <c r="AN1727" s="4"/>
      <c r="AO1727" s="4"/>
      <c r="AP1727" s="4"/>
      <c r="AQ1727" s="4"/>
      <c r="AR1727" s="4">
        <f t="shared" si="106"/>
        <v>23622.52000000004</v>
      </c>
      <c r="AS1727" s="32"/>
      <c r="AT1727" s="33"/>
      <c r="AU1727" s="4"/>
      <c r="AV1727" s="4"/>
      <c r="AW1727" s="4"/>
      <c r="AX1727" s="4"/>
      <c r="AY1727" s="4"/>
      <c r="AZ1727" s="4"/>
      <c r="BA1727" s="4"/>
      <c r="BB1727" s="4"/>
      <c r="BC1727" s="4"/>
      <c r="BD1727" s="4"/>
      <c r="BE1727" s="4"/>
      <c r="BF1727" s="4"/>
      <c r="BG1727" s="4"/>
      <c r="BH1727" s="4"/>
      <c r="BI1727" s="4"/>
      <c r="BJ1727" s="4">
        <f t="shared" si="107"/>
        <v>0</v>
      </c>
      <c r="BL1727" s="7">
        <v>5000</v>
      </c>
      <c r="BM1727" s="2">
        <v>5000</v>
      </c>
    </row>
    <row r="1728" spans="2:65" x14ac:dyDescent="0.25">
      <c r="B1728" s="7" t="s">
        <v>1310</v>
      </c>
      <c r="C1728" s="11" t="s">
        <v>308</v>
      </c>
      <c r="D1728" s="2"/>
      <c r="E1728" s="2"/>
      <c r="F1728" s="2"/>
      <c r="G1728" s="2"/>
      <c r="H1728" s="4">
        <f t="shared" si="104"/>
        <v>0</v>
      </c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>
        <f t="shared" si="105"/>
        <v>24647.349999999977</v>
      </c>
      <c r="AA1728" s="4"/>
      <c r="AB1728" s="4">
        <v>10000</v>
      </c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>
        <f t="shared" si="106"/>
        <v>13622.52000000004</v>
      </c>
      <c r="AS1728" s="32"/>
      <c r="AT1728" s="33"/>
      <c r="AU1728" s="4"/>
      <c r="AV1728" s="4"/>
      <c r="AW1728" s="4"/>
      <c r="AX1728" s="4"/>
      <c r="AY1728" s="4"/>
      <c r="AZ1728" s="4"/>
      <c r="BA1728" s="4"/>
      <c r="BB1728" s="4"/>
      <c r="BC1728" s="4"/>
      <c r="BD1728" s="4"/>
      <c r="BE1728" s="4"/>
      <c r="BF1728" s="4"/>
      <c r="BG1728" s="4"/>
      <c r="BH1728" s="4"/>
      <c r="BI1728" s="4"/>
      <c r="BJ1728" s="4">
        <f t="shared" si="107"/>
        <v>0</v>
      </c>
      <c r="BL1728" s="7">
        <v>10000</v>
      </c>
      <c r="BM1728" s="2">
        <v>10000</v>
      </c>
    </row>
    <row r="1729" spans="1:65" x14ac:dyDescent="0.25">
      <c r="B1729" s="7" t="s">
        <v>1311</v>
      </c>
      <c r="C1729" s="11" t="s">
        <v>308</v>
      </c>
      <c r="D1729" s="2"/>
      <c r="E1729" s="2"/>
      <c r="F1729" s="2"/>
      <c r="G1729" s="2"/>
      <c r="H1729" s="4">
        <f t="shared" si="104"/>
        <v>0</v>
      </c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>
        <f t="shared" si="105"/>
        <v>24647.349999999977</v>
      </c>
      <c r="AA1729" s="4"/>
      <c r="AB1729" s="4">
        <v>5000</v>
      </c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  <c r="AM1729" s="4"/>
      <c r="AN1729" s="4"/>
      <c r="AO1729" s="4"/>
      <c r="AP1729" s="4"/>
      <c r="AQ1729" s="4"/>
      <c r="AR1729" s="4">
        <f t="shared" si="106"/>
        <v>8622.5200000000405</v>
      </c>
      <c r="AS1729" s="32"/>
      <c r="AT1729" s="33"/>
      <c r="AU1729" s="4"/>
      <c r="AV1729" s="4"/>
      <c r="AW1729" s="4"/>
      <c r="AX1729" s="4"/>
      <c r="AY1729" s="4"/>
      <c r="AZ1729" s="4"/>
      <c r="BA1729" s="4"/>
      <c r="BB1729" s="4"/>
      <c r="BC1729" s="4"/>
      <c r="BD1729" s="4"/>
      <c r="BE1729" s="4"/>
      <c r="BF1729" s="4"/>
      <c r="BG1729" s="4"/>
      <c r="BH1729" s="4"/>
      <c r="BI1729" s="4"/>
      <c r="BJ1729" s="4">
        <f t="shared" si="107"/>
        <v>0</v>
      </c>
      <c r="BL1729" s="7">
        <v>5000</v>
      </c>
      <c r="BM1729" s="2">
        <v>5000</v>
      </c>
    </row>
    <row r="1730" spans="1:65" x14ac:dyDescent="0.25">
      <c r="B1730" s="7" t="s">
        <v>1311</v>
      </c>
      <c r="C1730" s="11" t="s">
        <v>308</v>
      </c>
      <c r="D1730" s="2"/>
      <c r="E1730" s="2"/>
      <c r="F1730" s="2"/>
      <c r="G1730" s="2"/>
      <c r="H1730" s="4">
        <f t="shared" si="104"/>
        <v>0</v>
      </c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>
        <f t="shared" si="105"/>
        <v>24647.349999999977</v>
      </c>
      <c r="AA1730" s="4"/>
      <c r="AB1730" s="4">
        <v>5000</v>
      </c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>
        <f t="shared" si="106"/>
        <v>3622.5200000000405</v>
      </c>
      <c r="AS1730" s="32"/>
      <c r="AT1730" s="33"/>
      <c r="AU1730" s="4"/>
      <c r="AV1730" s="4"/>
      <c r="AW1730" s="4"/>
      <c r="AX1730" s="4"/>
      <c r="AY1730" s="4"/>
      <c r="AZ1730" s="4"/>
      <c r="BA1730" s="4"/>
      <c r="BB1730" s="4"/>
      <c r="BC1730" s="4"/>
      <c r="BD1730" s="4"/>
      <c r="BE1730" s="4"/>
      <c r="BF1730" s="4"/>
      <c r="BG1730" s="4"/>
      <c r="BH1730" s="4"/>
      <c r="BI1730" s="4"/>
      <c r="BJ1730" s="4">
        <f t="shared" si="107"/>
        <v>0</v>
      </c>
      <c r="BL1730" s="7">
        <v>5000</v>
      </c>
      <c r="BM1730" s="2">
        <v>5000</v>
      </c>
    </row>
    <row r="1731" spans="1:65" x14ac:dyDescent="0.25">
      <c r="B1731" s="7" t="s">
        <v>1311</v>
      </c>
      <c r="C1731" s="2" t="s">
        <v>456</v>
      </c>
      <c r="D1731" s="2"/>
      <c r="E1731" s="2"/>
      <c r="F1731" s="2"/>
      <c r="G1731" s="2"/>
      <c r="H1731" s="4">
        <f t="shared" si="104"/>
        <v>0</v>
      </c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>
        <f t="shared" si="105"/>
        <v>24647.349999999977</v>
      </c>
      <c r="AA1731" s="4">
        <v>5000</v>
      </c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  <c r="AN1731" s="4"/>
      <c r="AO1731" s="4"/>
      <c r="AP1731" s="4"/>
      <c r="AQ1731" s="4"/>
      <c r="AR1731" s="4">
        <f t="shared" si="106"/>
        <v>8622.5200000000405</v>
      </c>
      <c r="AS1731" s="32"/>
      <c r="AT1731" s="33"/>
      <c r="AU1731" s="4"/>
      <c r="AV1731" s="4"/>
      <c r="AW1731" s="4"/>
      <c r="AX1731" s="4"/>
      <c r="AY1731" s="4"/>
      <c r="AZ1731" s="4"/>
      <c r="BA1731" s="4"/>
      <c r="BB1731" s="4"/>
      <c r="BC1731" s="4"/>
      <c r="BD1731" s="4"/>
      <c r="BE1731" s="4"/>
      <c r="BF1731" s="4"/>
      <c r="BG1731" s="4"/>
      <c r="BH1731" s="4"/>
      <c r="BI1731" s="4"/>
      <c r="BJ1731" s="4">
        <f t="shared" si="107"/>
        <v>0</v>
      </c>
      <c r="BL1731" s="7"/>
      <c r="BM1731" s="2"/>
    </row>
    <row r="1732" spans="1:65" x14ac:dyDescent="0.25">
      <c r="B1732" s="7" t="s">
        <v>1282</v>
      </c>
      <c r="C1732" s="2" t="s">
        <v>310</v>
      </c>
      <c r="D1732" s="2"/>
      <c r="E1732" s="2"/>
      <c r="F1732" s="2"/>
      <c r="G1732" s="2"/>
      <c r="H1732" s="4">
        <f t="shared" ref="H1732:H1795" si="108">H1731+D1732+E1732-G1732-F1732</f>
        <v>0</v>
      </c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>
        <f t="shared" ref="Z1732:Z1795" si="109">Z1731+(I1732+L1732+M1732+N1732+O1732+R1732+S1732+T1732+U1732+V1732)-(J1732+K1732+P1732+Q1732+W1732+X1732+Y1732)</f>
        <v>24647.349999999977</v>
      </c>
      <c r="AA1732" s="4"/>
      <c r="AB1732" s="4">
        <v>5500</v>
      </c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>
        <f t="shared" ref="AR1732:AR1795" si="110">AR1731+(AA1732+AD1732+AE1732+AF1732+AG1732+AJ1732+AK1732+AL1732+AM1732+AN1732)-(AB1732+AC1732+AH1732+AI1732+AO1732+AP1732+AQ1732)</f>
        <v>3122.5200000000405</v>
      </c>
      <c r="AS1732" s="32"/>
      <c r="AT1732" s="33"/>
      <c r="AU1732" s="4"/>
      <c r="AV1732" s="4"/>
      <c r="AW1732" s="4"/>
      <c r="AX1732" s="4"/>
      <c r="AY1732" s="4"/>
      <c r="AZ1732" s="4"/>
      <c r="BA1732" s="4"/>
      <c r="BB1732" s="4"/>
      <c r="BC1732" s="4"/>
      <c r="BD1732" s="4"/>
      <c r="BE1732" s="4"/>
      <c r="BF1732" s="4"/>
      <c r="BG1732" s="4"/>
      <c r="BH1732" s="4"/>
      <c r="BI1732" s="4"/>
      <c r="BJ1732" s="4">
        <f t="shared" ref="BJ1732:BJ1795" si="111">BJ1731+(AS1732+AV1732+AW1732+AX1732+AY1732+BB1732+BC1732+BD1732+BE1732+BF1732)-(AT1732+AU1732+AZ1732+BA1732+BG1732+BH1732+BI1732)</f>
        <v>0</v>
      </c>
      <c r="BL1732" s="7">
        <v>5500</v>
      </c>
      <c r="BM1732" s="2"/>
    </row>
    <row r="1733" spans="1:65" x14ac:dyDescent="0.25">
      <c r="B1733" s="7" t="s">
        <v>1282</v>
      </c>
      <c r="C1733" s="2" t="s">
        <v>150</v>
      </c>
      <c r="D1733" s="2"/>
      <c r="E1733" s="2"/>
      <c r="F1733" s="2"/>
      <c r="G1733" s="2"/>
      <c r="H1733" s="4">
        <f t="shared" si="108"/>
        <v>0</v>
      </c>
      <c r="I1733" s="4">
        <v>0</v>
      </c>
      <c r="J1733" s="4">
        <v>0</v>
      </c>
      <c r="K1733" s="4"/>
      <c r="L1733" s="4"/>
      <c r="M1733" s="4"/>
      <c r="N1733" s="4"/>
      <c r="O1733" s="4"/>
      <c r="P1733" s="4"/>
      <c r="Q1733" s="4"/>
      <c r="R1733" s="4">
        <v>-22500</v>
      </c>
      <c r="S1733" s="4"/>
      <c r="T1733" s="4"/>
      <c r="U1733" s="4"/>
      <c r="V1733" s="4"/>
      <c r="W1733" s="4"/>
      <c r="X1733" s="4"/>
      <c r="Y1733" s="4"/>
      <c r="Z1733" s="4">
        <f t="shared" si="109"/>
        <v>2147.3499999999767</v>
      </c>
      <c r="AA1733" s="4"/>
      <c r="AB1733" s="4"/>
      <c r="AC1733" s="4"/>
      <c r="AD1733" s="4"/>
      <c r="AE1733" s="4"/>
      <c r="AF1733" s="4"/>
      <c r="AG1733" s="4"/>
      <c r="AH1733" s="4"/>
      <c r="AI1733" s="4"/>
      <c r="AJ1733" s="4">
        <v>22500</v>
      </c>
      <c r="AK1733" s="4"/>
      <c r="AL1733" s="4"/>
      <c r="AM1733" s="4"/>
      <c r="AN1733" s="4"/>
      <c r="AO1733" s="4"/>
      <c r="AP1733" s="4"/>
      <c r="AQ1733" s="4"/>
      <c r="AR1733" s="4">
        <f t="shared" si="110"/>
        <v>25622.52000000004</v>
      </c>
      <c r="AS1733" s="32"/>
      <c r="AT1733" s="33"/>
      <c r="AU1733" s="4"/>
      <c r="AV1733" s="4"/>
      <c r="AW1733" s="4"/>
      <c r="AX1733" s="4"/>
      <c r="AY1733" s="4"/>
      <c r="AZ1733" s="4"/>
      <c r="BA1733" s="4"/>
      <c r="BB1733" s="4"/>
      <c r="BC1733" s="4"/>
      <c r="BD1733" s="4"/>
      <c r="BE1733" s="4"/>
      <c r="BF1733" s="4"/>
      <c r="BG1733" s="4"/>
      <c r="BH1733" s="4"/>
      <c r="BI1733" s="4"/>
      <c r="BJ1733" s="4">
        <f t="shared" si="111"/>
        <v>0</v>
      </c>
      <c r="BL1733" s="7"/>
      <c r="BM1733" s="2"/>
    </row>
    <row r="1734" spans="1:65" x14ac:dyDescent="0.25">
      <c r="B1734" s="7" t="s">
        <v>1282</v>
      </c>
      <c r="C1734" s="2" t="s">
        <v>290</v>
      </c>
      <c r="D1734" s="2"/>
      <c r="E1734" s="2"/>
      <c r="F1734" s="2"/>
      <c r="G1734" s="2"/>
      <c r="H1734" s="4">
        <f t="shared" si="108"/>
        <v>0</v>
      </c>
      <c r="I1734" s="4">
        <v>0</v>
      </c>
      <c r="J1734" s="4">
        <v>0</v>
      </c>
      <c r="K1734" s="4">
        <v>5.5</v>
      </c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>
        <f t="shared" si="109"/>
        <v>2141.8499999999767</v>
      </c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>
        <f t="shared" si="110"/>
        <v>25622.52000000004</v>
      </c>
      <c r="AS1734" s="32"/>
      <c r="AT1734" s="33"/>
      <c r="AU1734" s="4"/>
      <c r="AV1734" s="4"/>
      <c r="AW1734" s="4"/>
      <c r="AX1734" s="4"/>
      <c r="AY1734" s="4"/>
      <c r="AZ1734" s="4"/>
      <c r="BA1734" s="4"/>
      <c r="BB1734" s="4"/>
      <c r="BC1734" s="4"/>
      <c r="BD1734" s="4"/>
      <c r="BE1734" s="4"/>
      <c r="BF1734" s="4"/>
      <c r="BG1734" s="4"/>
      <c r="BH1734" s="4"/>
      <c r="BI1734" s="4"/>
      <c r="BJ1734" s="4">
        <f t="shared" si="111"/>
        <v>0</v>
      </c>
      <c r="BL1734" s="7"/>
      <c r="BM1734" s="2"/>
    </row>
    <row r="1735" spans="1:65" x14ac:dyDescent="0.25">
      <c r="A1735" t="s">
        <v>349</v>
      </c>
      <c r="B1735" s="7" t="s">
        <v>1283</v>
      </c>
      <c r="C1735" s="2" t="s">
        <v>299</v>
      </c>
      <c r="D1735" s="2"/>
      <c r="E1735" s="2"/>
      <c r="F1735" s="2"/>
      <c r="G1735" s="2"/>
      <c r="H1735" s="4">
        <f t="shared" si="108"/>
        <v>0</v>
      </c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>
        <f t="shared" si="109"/>
        <v>2141.8499999999767</v>
      </c>
      <c r="AA1735" s="4"/>
      <c r="AB1735" s="4">
        <v>5000</v>
      </c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  <c r="AQ1735" s="4"/>
      <c r="AR1735" s="4">
        <f t="shared" si="110"/>
        <v>20622.52000000004</v>
      </c>
      <c r="AS1735" s="32"/>
      <c r="AT1735" s="33"/>
      <c r="AU1735" s="4"/>
      <c r="AV1735" s="4"/>
      <c r="AW1735" s="4"/>
      <c r="AX1735" s="4"/>
      <c r="AY1735" s="4"/>
      <c r="AZ1735" s="4"/>
      <c r="BA1735" s="4"/>
      <c r="BB1735" s="4"/>
      <c r="BC1735" s="4"/>
      <c r="BD1735" s="4"/>
      <c r="BE1735" s="4"/>
      <c r="BF1735" s="4"/>
      <c r="BG1735" s="4"/>
      <c r="BH1735" s="4"/>
      <c r="BI1735" s="4"/>
      <c r="BJ1735" s="4">
        <f t="shared" si="111"/>
        <v>0</v>
      </c>
      <c r="BL1735" s="7"/>
      <c r="BM1735" s="2"/>
    </row>
    <row r="1736" spans="1:65" x14ac:dyDescent="0.25">
      <c r="B1736" s="7" t="s">
        <v>1283</v>
      </c>
      <c r="C1736" s="2" t="s">
        <v>886</v>
      </c>
      <c r="D1736" s="2"/>
      <c r="E1736" s="2"/>
      <c r="F1736" s="2"/>
      <c r="G1736" s="2"/>
      <c r="H1736" s="4">
        <f t="shared" si="108"/>
        <v>0</v>
      </c>
      <c r="I1736" s="4">
        <v>5000</v>
      </c>
      <c r="J1736" s="4">
        <v>0</v>
      </c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>
        <f t="shared" si="109"/>
        <v>7141.8499999999767</v>
      </c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>
        <f t="shared" si="110"/>
        <v>20622.52000000004</v>
      </c>
      <c r="AS1736" s="32"/>
      <c r="AT1736" s="33"/>
      <c r="AU1736" s="4"/>
      <c r="AV1736" s="4"/>
      <c r="AW1736" s="4"/>
      <c r="AX1736" s="4"/>
      <c r="AY1736" s="4"/>
      <c r="AZ1736" s="4"/>
      <c r="BA1736" s="4"/>
      <c r="BB1736" s="4"/>
      <c r="BC1736" s="4"/>
      <c r="BD1736" s="4"/>
      <c r="BE1736" s="4"/>
      <c r="BF1736" s="4"/>
      <c r="BG1736" s="4"/>
      <c r="BH1736" s="4"/>
      <c r="BI1736" s="4"/>
      <c r="BJ1736" s="4">
        <f t="shared" si="111"/>
        <v>0</v>
      </c>
      <c r="BL1736" s="7"/>
      <c r="BM1736" s="2"/>
    </row>
    <row r="1737" spans="1:65" x14ac:dyDescent="0.25">
      <c r="B1737" s="7" t="s">
        <v>1284</v>
      </c>
      <c r="C1737" s="2" t="s">
        <v>351</v>
      </c>
      <c r="D1737" s="2"/>
      <c r="E1737" s="2"/>
      <c r="F1737" s="2"/>
      <c r="G1737" s="2"/>
      <c r="H1737" s="4">
        <f t="shared" si="108"/>
        <v>0</v>
      </c>
      <c r="I1737" s="4">
        <v>0</v>
      </c>
      <c r="J1737" s="4">
        <v>0</v>
      </c>
      <c r="K1737" s="4"/>
      <c r="L1737" s="4"/>
      <c r="M1737" s="4">
        <v>518</v>
      </c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>
        <f t="shared" si="109"/>
        <v>7659.8499999999767</v>
      </c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4"/>
      <c r="AN1737" s="4"/>
      <c r="AO1737" s="4"/>
      <c r="AP1737" s="4"/>
      <c r="AQ1737" s="4"/>
      <c r="AR1737" s="4">
        <f t="shared" si="110"/>
        <v>20622.52000000004</v>
      </c>
      <c r="AS1737" s="32"/>
      <c r="AT1737" s="33"/>
      <c r="AU1737" s="4"/>
      <c r="AV1737" s="4"/>
      <c r="AW1737" s="4"/>
      <c r="AX1737" s="4"/>
      <c r="AY1737" s="4"/>
      <c r="AZ1737" s="4"/>
      <c r="BA1737" s="4"/>
      <c r="BB1737" s="4"/>
      <c r="BC1737" s="4"/>
      <c r="BD1737" s="4"/>
      <c r="BE1737" s="4"/>
      <c r="BF1737" s="4"/>
      <c r="BG1737" s="4"/>
      <c r="BH1737" s="4"/>
      <c r="BI1737" s="4"/>
      <c r="BJ1737" s="4">
        <f t="shared" si="111"/>
        <v>0</v>
      </c>
      <c r="BL1737" s="7"/>
      <c r="BM1737" s="2"/>
    </row>
    <row r="1738" spans="1:65" x14ac:dyDescent="0.25">
      <c r="B1738" s="7" t="s">
        <v>1312</v>
      </c>
      <c r="C1738" s="2" t="s">
        <v>1983</v>
      </c>
      <c r="D1738" s="2"/>
      <c r="E1738" s="2"/>
      <c r="F1738" s="2"/>
      <c r="G1738" s="2"/>
      <c r="H1738" s="4">
        <f t="shared" si="108"/>
        <v>0</v>
      </c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>
        <f t="shared" si="109"/>
        <v>7659.8499999999767</v>
      </c>
      <c r="AA1738" s="4"/>
      <c r="AB1738" s="4">
        <v>10000</v>
      </c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>
        <f t="shared" si="110"/>
        <v>10622.52000000004</v>
      </c>
      <c r="AS1738" s="32"/>
      <c r="AT1738" s="33"/>
      <c r="AU1738" s="4"/>
      <c r="AV1738" s="4"/>
      <c r="AW1738" s="4"/>
      <c r="AX1738" s="4"/>
      <c r="AY1738" s="4"/>
      <c r="AZ1738" s="4"/>
      <c r="BA1738" s="4"/>
      <c r="BB1738" s="4"/>
      <c r="BC1738" s="4"/>
      <c r="BD1738" s="4"/>
      <c r="BE1738" s="4"/>
      <c r="BF1738" s="4"/>
      <c r="BG1738" s="4"/>
      <c r="BH1738" s="4"/>
      <c r="BI1738" s="4"/>
      <c r="BJ1738" s="4">
        <f t="shared" si="111"/>
        <v>0</v>
      </c>
      <c r="BL1738" s="7"/>
      <c r="BM1738" s="2"/>
    </row>
    <row r="1739" spans="1:65" x14ac:dyDescent="0.25">
      <c r="B1739" s="7" t="s">
        <v>1312</v>
      </c>
      <c r="C1739" s="2" t="s">
        <v>1983</v>
      </c>
      <c r="D1739" s="2"/>
      <c r="E1739" s="2"/>
      <c r="F1739" s="2"/>
      <c r="G1739" s="2"/>
      <c r="H1739" s="4">
        <f t="shared" si="108"/>
        <v>0</v>
      </c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>
        <f t="shared" si="109"/>
        <v>7659.8499999999767</v>
      </c>
      <c r="AA1739" s="4"/>
      <c r="AB1739" s="4">
        <v>1000</v>
      </c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  <c r="AN1739" s="4"/>
      <c r="AO1739" s="4"/>
      <c r="AP1739" s="4"/>
      <c r="AQ1739" s="4"/>
      <c r="AR1739" s="4">
        <f t="shared" si="110"/>
        <v>9622.5200000000405</v>
      </c>
      <c r="AS1739" s="32"/>
      <c r="AT1739" s="33"/>
      <c r="AU1739" s="4"/>
      <c r="AV1739" s="4"/>
      <c r="AW1739" s="4"/>
      <c r="AX1739" s="4"/>
      <c r="AY1739" s="4"/>
      <c r="AZ1739" s="4"/>
      <c r="BA1739" s="4"/>
      <c r="BB1739" s="4"/>
      <c r="BC1739" s="4"/>
      <c r="BD1739" s="4"/>
      <c r="BE1739" s="4"/>
      <c r="BF1739" s="4"/>
      <c r="BG1739" s="4"/>
      <c r="BH1739" s="4"/>
      <c r="BI1739" s="4"/>
      <c r="BJ1739" s="4">
        <f t="shared" si="111"/>
        <v>0</v>
      </c>
      <c r="BL1739" s="7"/>
      <c r="BM1739" s="2"/>
    </row>
    <row r="1740" spans="1:65" x14ac:dyDescent="0.25">
      <c r="B1740" s="7" t="s">
        <v>1312</v>
      </c>
      <c r="C1740" s="2" t="s">
        <v>1983</v>
      </c>
      <c r="D1740" s="2"/>
      <c r="E1740" s="2"/>
      <c r="F1740" s="2"/>
      <c r="G1740" s="2"/>
      <c r="H1740" s="4">
        <f t="shared" si="108"/>
        <v>0</v>
      </c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>
        <f t="shared" si="109"/>
        <v>7659.8499999999767</v>
      </c>
      <c r="AA1740" s="4"/>
      <c r="AB1740" s="4">
        <v>3500</v>
      </c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>
        <f t="shared" si="110"/>
        <v>6122.5200000000405</v>
      </c>
      <c r="AS1740" s="32"/>
      <c r="AT1740" s="33"/>
      <c r="AU1740" s="4"/>
      <c r="AV1740" s="4"/>
      <c r="AW1740" s="4"/>
      <c r="AX1740" s="4"/>
      <c r="AY1740" s="4"/>
      <c r="AZ1740" s="4"/>
      <c r="BA1740" s="4"/>
      <c r="BB1740" s="4"/>
      <c r="BC1740" s="4"/>
      <c r="BD1740" s="4"/>
      <c r="BE1740" s="4"/>
      <c r="BF1740" s="4"/>
      <c r="BG1740" s="4"/>
      <c r="BH1740" s="4"/>
      <c r="BI1740" s="4"/>
      <c r="BJ1740" s="4">
        <f t="shared" si="111"/>
        <v>0</v>
      </c>
      <c r="BL1740" s="7"/>
      <c r="BM1740" s="2"/>
    </row>
    <row r="1741" spans="1:65" x14ac:dyDescent="0.25">
      <c r="B1741" s="7" t="s">
        <v>1313</v>
      </c>
      <c r="C1741" s="2" t="s">
        <v>351</v>
      </c>
      <c r="D1741" s="2"/>
      <c r="E1741" s="2"/>
      <c r="F1741" s="2"/>
      <c r="G1741" s="2"/>
      <c r="H1741" s="4">
        <f t="shared" si="108"/>
        <v>0</v>
      </c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>
        <f t="shared" si="109"/>
        <v>7659.8499999999767</v>
      </c>
      <c r="AA1741" s="4">
        <v>0</v>
      </c>
      <c r="AB1741" s="4"/>
      <c r="AC1741" s="4"/>
      <c r="AD1741" s="4"/>
      <c r="AE1741" s="4">
        <v>8775</v>
      </c>
      <c r="AF1741" s="4"/>
      <c r="AG1741" s="4"/>
      <c r="AH1741" s="4"/>
      <c r="AI1741" s="4"/>
      <c r="AJ1741" s="4"/>
      <c r="AK1741" s="4"/>
      <c r="AL1741" s="4"/>
      <c r="AM1741" s="4"/>
      <c r="AN1741" s="4"/>
      <c r="AO1741" s="4"/>
      <c r="AP1741" s="4"/>
      <c r="AQ1741" s="4"/>
      <c r="AR1741" s="4">
        <f t="shared" si="110"/>
        <v>14897.52000000004</v>
      </c>
      <c r="AS1741" s="32"/>
      <c r="AT1741" s="33"/>
      <c r="AU1741" s="4"/>
      <c r="AV1741" s="4"/>
      <c r="AW1741" s="4"/>
      <c r="AX1741" s="4"/>
      <c r="AY1741" s="4"/>
      <c r="AZ1741" s="4"/>
      <c r="BA1741" s="4"/>
      <c r="BB1741" s="4"/>
      <c r="BC1741" s="4"/>
      <c r="BD1741" s="4"/>
      <c r="BE1741" s="4"/>
      <c r="BF1741" s="4"/>
      <c r="BG1741" s="4"/>
      <c r="BH1741" s="4"/>
      <c r="BI1741" s="4"/>
      <c r="BJ1741" s="4">
        <f t="shared" si="111"/>
        <v>0</v>
      </c>
      <c r="BL1741" s="7"/>
      <c r="BM1741" s="2"/>
    </row>
    <row r="1742" spans="1:65" x14ac:dyDescent="0.25">
      <c r="B1742" s="7" t="s">
        <v>1285</v>
      </c>
      <c r="C1742" s="2" t="s">
        <v>351</v>
      </c>
      <c r="D1742" s="2"/>
      <c r="E1742" s="2"/>
      <c r="F1742" s="2"/>
      <c r="G1742" s="2"/>
      <c r="H1742" s="4">
        <f t="shared" si="108"/>
        <v>0</v>
      </c>
      <c r="I1742" s="4">
        <v>0</v>
      </c>
      <c r="J1742" s="4">
        <v>0</v>
      </c>
      <c r="K1742" s="4"/>
      <c r="L1742" s="4"/>
      <c r="M1742" s="4">
        <v>518</v>
      </c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>
        <f t="shared" si="109"/>
        <v>8177.8499999999767</v>
      </c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>
        <f t="shared" si="110"/>
        <v>14897.52000000004</v>
      </c>
      <c r="AS1742" s="32"/>
      <c r="AT1742" s="33"/>
      <c r="AU1742" s="4"/>
      <c r="AV1742" s="4"/>
      <c r="AW1742" s="4"/>
      <c r="AX1742" s="4"/>
      <c r="AY1742" s="4"/>
      <c r="AZ1742" s="4"/>
      <c r="BA1742" s="4"/>
      <c r="BB1742" s="4"/>
      <c r="BC1742" s="4"/>
      <c r="BD1742" s="4"/>
      <c r="BE1742" s="4"/>
      <c r="BF1742" s="4"/>
      <c r="BG1742" s="4"/>
      <c r="BH1742" s="4"/>
      <c r="BI1742" s="4"/>
      <c r="BJ1742" s="4">
        <f t="shared" si="111"/>
        <v>0</v>
      </c>
      <c r="BL1742" s="7"/>
      <c r="BM1742" s="2"/>
    </row>
    <row r="1743" spans="1:65" x14ac:dyDescent="0.25">
      <c r="B1743" s="7" t="s">
        <v>1286</v>
      </c>
      <c r="C1743" s="2" t="s">
        <v>232</v>
      </c>
      <c r="D1743" s="2"/>
      <c r="E1743" s="2"/>
      <c r="F1743" s="2"/>
      <c r="G1743" s="2"/>
      <c r="H1743" s="4">
        <f t="shared" si="108"/>
        <v>0</v>
      </c>
      <c r="I1743" s="4">
        <v>0</v>
      </c>
      <c r="J1743" s="4">
        <v>0</v>
      </c>
      <c r="K1743" s="4"/>
      <c r="L1743" s="4">
        <v>76</v>
      </c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>
        <f t="shared" si="109"/>
        <v>8253.8499999999767</v>
      </c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  <c r="AQ1743" s="4"/>
      <c r="AR1743" s="4">
        <f t="shared" si="110"/>
        <v>14897.52000000004</v>
      </c>
      <c r="AS1743" s="32"/>
      <c r="AT1743" s="33"/>
      <c r="AU1743" s="4"/>
      <c r="AV1743" s="4"/>
      <c r="AW1743" s="4"/>
      <c r="AX1743" s="4"/>
      <c r="AY1743" s="4"/>
      <c r="AZ1743" s="4"/>
      <c r="BA1743" s="4"/>
      <c r="BB1743" s="4"/>
      <c r="BC1743" s="4"/>
      <c r="BD1743" s="4"/>
      <c r="BE1743" s="4"/>
      <c r="BF1743" s="4"/>
      <c r="BG1743" s="4"/>
      <c r="BH1743" s="4"/>
      <c r="BI1743" s="4"/>
      <c r="BJ1743" s="4">
        <f t="shared" si="111"/>
        <v>0</v>
      </c>
      <c r="BL1743" s="7"/>
      <c r="BM1743" s="2"/>
    </row>
    <row r="1744" spans="1:65" x14ac:dyDescent="0.25">
      <c r="B1744" s="7" t="s">
        <v>1287</v>
      </c>
      <c r="C1744" s="2" t="s">
        <v>351</v>
      </c>
      <c r="D1744" s="2"/>
      <c r="E1744" s="2"/>
      <c r="F1744" s="2"/>
      <c r="G1744" s="2"/>
      <c r="H1744" s="4">
        <f t="shared" si="108"/>
        <v>0</v>
      </c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>
        <f t="shared" si="109"/>
        <v>8253.8499999999767</v>
      </c>
      <c r="AA1744" s="4"/>
      <c r="AB1744" s="4"/>
      <c r="AC1744" s="4"/>
      <c r="AD1744" s="4"/>
      <c r="AE1744" s="4">
        <v>2447</v>
      </c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>
        <f t="shared" si="110"/>
        <v>17344.52000000004</v>
      </c>
      <c r="AS1744" s="32"/>
      <c r="AT1744" s="33"/>
      <c r="AU1744" s="4"/>
      <c r="AV1744" s="4"/>
      <c r="AW1744" s="4"/>
      <c r="AX1744" s="4"/>
      <c r="AY1744" s="4"/>
      <c r="AZ1744" s="4"/>
      <c r="BA1744" s="4"/>
      <c r="BB1744" s="4"/>
      <c r="BC1744" s="4"/>
      <c r="BD1744" s="4"/>
      <c r="BE1744" s="4"/>
      <c r="BF1744" s="4"/>
      <c r="BG1744" s="4"/>
      <c r="BH1744" s="4"/>
      <c r="BI1744" s="4"/>
      <c r="BJ1744" s="4">
        <f t="shared" si="111"/>
        <v>0</v>
      </c>
      <c r="BL1744" s="7"/>
      <c r="BM1744" s="2"/>
    </row>
    <row r="1745" spans="2:65" x14ac:dyDescent="0.25">
      <c r="B1745" s="7" t="s">
        <v>1287</v>
      </c>
      <c r="C1745" s="2" t="s">
        <v>290</v>
      </c>
      <c r="D1745" s="2"/>
      <c r="E1745" s="2"/>
      <c r="F1745" s="2"/>
      <c r="G1745" s="2"/>
      <c r="H1745" s="4">
        <f t="shared" si="108"/>
        <v>0</v>
      </c>
      <c r="I1745" s="4">
        <v>0</v>
      </c>
      <c r="J1745" s="4">
        <v>0</v>
      </c>
      <c r="K1745" s="4">
        <v>18</v>
      </c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>
        <f t="shared" si="109"/>
        <v>8235.8499999999767</v>
      </c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  <c r="AQ1745" s="4"/>
      <c r="AR1745" s="4">
        <f t="shared" si="110"/>
        <v>17344.52000000004</v>
      </c>
      <c r="AS1745" s="32"/>
      <c r="AT1745" s="33"/>
      <c r="AU1745" s="4"/>
      <c r="AV1745" s="4"/>
      <c r="AW1745" s="4"/>
      <c r="AX1745" s="4"/>
      <c r="AY1745" s="4"/>
      <c r="AZ1745" s="4"/>
      <c r="BA1745" s="4"/>
      <c r="BB1745" s="4"/>
      <c r="BC1745" s="4"/>
      <c r="BD1745" s="4"/>
      <c r="BE1745" s="4"/>
      <c r="BF1745" s="4"/>
      <c r="BG1745" s="4"/>
      <c r="BH1745" s="4"/>
      <c r="BI1745" s="4"/>
      <c r="BJ1745" s="4">
        <f t="shared" si="111"/>
        <v>0</v>
      </c>
      <c r="BL1745" s="7"/>
      <c r="BM1745" s="2"/>
    </row>
    <row r="1746" spans="2:65" x14ac:dyDescent="0.25">
      <c r="B1746" s="7" t="s">
        <v>1288</v>
      </c>
      <c r="C1746" s="2" t="s">
        <v>351</v>
      </c>
      <c r="D1746" s="2"/>
      <c r="E1746" s="2"/>
      <c r="F1746" s="2"/>
      <c r="G1746" s="2"/>
      <c r="H1746" s="4">
        <f t="shared" si="108"/>
        <v>0</v>
      </c>
      <c r="I1746" s="4">
        <v>0</v>
      </c>
      <c r="J1746" s="4">
        <v>0</v>
      </c>
      <c r="K1746" s="4"/>
      <c r="L1746" s="4"/>
      <c r="M1746" s="4">
        <v>5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>
        <f t="shared" si="109"/>
        <v>8240.8499999999767</v>
      </c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>
        <f t="shared" si="110"/>
        <v>17344.52000000004</v>
      </c>
      <c r="AS1746" s="32"/>
      <c r="AT1746" s="33"/>
      <c r="AU1746" s="4"/>
      <c r="AV1746" s="4"/>
      <c r="AW1746" s="4"/>
      <c r="AX1746" s="4"/>
      <c r="AY1746" s="4"/>
      <c r="AZ1746" s="4"/>
      <c r="BA1746" s="4"/>
      <c r="BB1746" s="4"/>
      <c r="BC1746" s="4"/>
      <c r="BD1746" s="4"/>
      <c r="BE1746" s="4"/>
      <c r="BF1746" s="4"/>
      <c r="BG1746" s="4"/>
      <c r="BH1746" s="4"/>
      <c r="BI1746" s="4"/>
      <c r="BJ1746" s="4">
        <f t="shared" si="111"/>
        <v>0</v>
      </c>
      <c r="BL1746" s="7"/>
      <c r="BM1746" s="2"/>
    </row>
    <row r="1747" spans="2:65" x14ac:dyDescent="0.25">
      <c r="B1747" s="7" t="s">
        <v>1288</v>
      </c>
      <c r="C1747" s="2" t="s">
        <v>351</v>
      </c>
      <c r="D1747" s="2"/>
      <c r="E1747" s="2"/>
      <c r="F1747" s="2"/>
      <c r="G1747" s="2"/>
      <c r="H1747" s="4">
        <f t="shared" si="108"/>
        <v>0</v>
      </c>
      <c r="I1747" s="4">
        <v>0</v>
      </c>
      <c r="J1747" s="4">
        <v>0</v>
      </c>
      <c r="K1747" s="4"/>
      <c r="L1747" s="4"/>
      <c r="M1747" s="4">
        <v>5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>
        <f t="shared" si="109"/>
        <v>8245.8499999999767</v>
      </c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4"/>
      <c r="AN1747" s="4"/>
      <c r="AO1747" s="4"/>
      <c r="AP1747" s="4"/>
      <c r="AQ1747" s="4"/>
      <c r="AR1747" s="4">
        <f t="shared" si="110"/>
        <v>17344.52000000004</v>
      </c>
      <c r="AS1747" s="32"/>
      <c r="AT1747" s="33"/>
      <c r="AU1747" s="4"/>
      <c r="AV1747" s="4"/>
      <c r="AW1747" s="4"/>
      <c r="AX1747" s="4"/>
      <c r="AY1747" s="4"/>
      <c r="AZ1747" s="4"/>
      <c r="BA1747" s="4"/>
      <c r="BB1747" s="4"/>
      <c r="BC1747" s="4"/>
      <c r="BD1747" s="4"/>
      <c r="BE1747" s="4"/>
      <c r="BF1747" s="4"/>
      <c r="BG1747" s="4"/>
      <c r="BH1747" s="4"/>
      <c r="BI1747" s="4"/>
      <c r="BJ1747" s="4">
        <f t="shared" si="111"/>
        <v>0</v>
      </c>
      <c r="BL1747" s="7"/>
      <c r="BM1747" s="2"/>
    </row>
    <row r="1748" spans="2:65" x14ac:dyDescent="0.25">
      <c r="B1748" s="7" t="s">
        <v>1288</v>
      </c>
      <c r="C1748" s="2" t="s">
        <v>351</v>
      </c>
      <c r="D1748" s="2"/>
      <c r="E1748" s="2"/>
      <c r="F1748" s="2"/>
      <c r="G1748" s="2"/>
      <c r="H1748" s="4">
        <f t="shared" si="108"/>
        <v>0</v>
      </c>
      <c r="I1748" s="4">
        <v>0</v>
      </c>
      <c r="J1748" s="4">
        <v>0</v>
      </c>
      <c r="K1748" s="4"/>
      <c r="L1748" s="4"/>
      <c r="M1748" s="4">
        <v>3777</v>
      </c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>
        <f t="shared" si="109"/>
        <v>12022.849999999977</v>
      </c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>
        <f t="shared" si="110"/>
        <v>17344.52000000004</v>
      </c>
      <c r="AS1748" s="32"/>
      <c r="AT1748" s="33"/>
      <c r="AU1748" s="4"/>
      <c r="AV1748" s="4"/>
      <c r="AW1748" s="4"/>
      <c r="AX1748" s="4"/>
      <c r="AY1748" s="4"/>
      <c r="AZ1748" s="4"/>
      <c r="BA1748" s="4"/>
      <c r="BB1748" s="4"/>
      <c r="BC1748" s="4"/>
      <c r="BD1748" s="4"/>
      <c r="BE1748" s="4"/>
      <c r="BF1748" s="4"/>
      <c r="BG1748" s="4"/>
      <c r="BH1748" s="4"/>
      <c r="BI1748" s="4"/>
      <c r="BJ1748" s="4">
        <f t="shared" si="111"/>
        <v>0</v>
      </c>
      <c r="BL1748" s="7"/>
      <c r="BM1748" s="2"/>
    </row>
    <row r="1749" spans="2:65" x14ac:dyDescent="0.25">
      <c r="B1749" s="7" t="s">
        <v>1314</v>
      </c>
      <c r="C1749" s="2" t="s">
        <v>351</v>
      </c>
      <c r="D1749" s="2"/>
      <c r="E1749" s="2"/>
      <c r="F1749" s="2"/>
      <c r="G1749" s="2"/>
      <c r="H1749" s="4">
        <f t="shared" si="108"/>
        <v>0</v>
      </c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>
        <f t="shared" si="109"/>
        <v>12022.849999999977</v>
      </c>
      <c r="AA1749" s="4"/>
      <c r="AB1749" s="4"/>
      <c r="AC1749" s="4"/>
      <c r="AD1749" s="4"/>
      <c r="AE1749" s="4">
        <v>2700</v>
      </c>
      <c r="AF1749" s="4"/>
      <c r="AG1749" s="4"/>
      <c r="AH1749" s="4"/>
      <c r="AI1749" s="4"/>
      <c r="AJ1749" s="4"/>
      <c r="AK1749" s="4"/>
      <c r="AL1749" s="4"/>
      <c r="AM1749" s="4"/>
      <c r="AN1749" s="4"/>
      <c r="AO1749" s="4"/>
      <c r="AP1749" s="4"/>
      <c r="AQ1749" s="4"/>
      <c r="AR1749" s="4">
        <f t="shared" si="110"/>
        <v>20044.52000000004</v>
      </c>
      <c r="AS1749" s="32"/>
      <c r="AT1749" s="33"/>
      <c r="AU1749" s="4"/>
      <c r="AV1749" s="4"/>
      <c r="AW1749" s="4"/>
      <c r="AX1749" s="4"/>
      <c r="AY1749" s="4"/>
      <c r="AZ1749" s="4"/>
      <c r="BA1749" s="4"/>
      <c r="BB1749" s="4"/>
      <c r="BC1749" s="4"/>
      <c r="BD1749" s="4"/>
      <c r="BE1749" s="4"/>
      <c r="BF1749" s="4"/>
      <c r="BG1749" s="4"/>
      <c r="BH1749" s="4"/>
      <c r="BI1749" s="4"/>
      <c r="BJ1749" s="4">
        <f t="shared" si="111"/>
        <v>0</v>
      </c>
      <c r="BL1749" s="7"/>
      <c r="BM1749" s="2"/>
    </row>
    <row r="1750" spans="2:65" x14ac:dyDescent="0.25">
      <c r="B1750" s="7" t="s">
        <v>1314</v>
      </c>
      <c r="C1750" s="2" t="s">
        <v>232</v>
      </c>
      <c r="D1750" s="2"/>
      <c r="E1750" s="2"/>
      <c r="F1750" s="2"/>
      <c r="G1750" s="2"/>
      <c r="H1750" s="4">
        <f t="shared" si="108"/>
        <v>0</v>
      </c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>
        <f t="shared" si="109"/>
        <v>12022.849999999977</v>
      </c>
      <c r="AA1750" s="4"/>
      <c r="AB1750" s="4"/>
      <c r="AC1750" s="4"/>
      <c r="AD1750" s="4">
        <v>198</v>
      </c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>
        <f t="shared" si="110"/>
        <v>20242.52000000004</v>
      </c>
      <c r="AS1750" s="32"/>
      <c r="AT1750" s="33"/>
      <c r="AU1750" s="4"/>
      <c r="AV1750" s="4"/>
      <c r="AW1750" s="4"/>
      <c r="AX1750" s="4"/>
      <c r="AY1750" s="4"/>
      <c r="AZ1750" s="4"/>
      <c r="BA1750" s="4"/>
      <c r="BB1750" s="4"/>
      <c r="BC1750" s="4"/>
      <c r="BD1750" s="4"/>
      <c r="BE1750" s="4"/>
      <c r="BF1750" s="4"/>
      <c r="BG1750" s="4"/>
      <c r="BH1750" s="4"/>
      <c r="BI1750" s="4"/>
      <c r="BJ1750" s="4">
        <f t="shared" si="111"/>
        <v>0</v>
      </c>
      <c r="BL1750" s="7"/>
      <c r="BM1750" s="2"/>
    </row>
    <row r="1751" spans="2:65" x14ac:dyDescent="0.25">
      <c r="B1751" s="7" t="s">
        <v>1315</v>
      </c>
      <c r="C1751" s="2" t="s">
        <v>351</v>
      </c>
      <c r="D1751" s="2"/>
      <c r="E1751" s="2"/>
      <c r="F1751" s="2"/>
      <c r="G1751" s="2"/>
      <c r="H1751" s="4">
        <f t="shared" si="108"/>
        <v>0</v>
      </c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>
        <f t="shared" si="109"/>
        <v>12022.849999999977</v>
      </c>
      <c r="AA1751" s="4"/>
      <c r="AB1751" s="4"/>
      <c r="AC1751" s="4"/>
      <c r="AD1751" s="4"/>
      <c r="AE1751" s="4">
        <v>4455</v>
      </c>
      <c r="AF1751" s="4"/>
      <c r="AG1751" s="4"/>
      <c r="AH1751" s="4"/>
      <c r="AI1751" s="4"/>
      <c r="AJ1751" s="4"/>
      <c r="AK1751" s="4"/>
      <c r="AL1751" s="4"/>
      <c r="AM1751" s="4"/>
      <c r="AN1751" s="4"/>
      <c r="AO1751" s="4"/>
      <c r="AP1751" s="4"/>
      <c r="AQ1751" s="4"/>
      <c r="AR1751" s="4">
        <f t="shared" si="110"/>
        <v>24697.52000000004</v>
      </c>
      <c r="AS1751" s="32"/>
      <c r="AT1751" s="33"/>
      <c r="AU1751" s="4"/>
      <c r="AV1751" s="4"/>
      <c r="AW1751" s="4"/>
      <c r="AX1751" s="4"/>
      <c r="AY1751" s="4"/>
      <c r="AZ1751" s="4"/>
      <c r="BA1751" s="4"/>
      <c r="BB1751" s="4"/>
      <c r="BC1751" s="4"/>
      <c r="BD1751" s="4"/>
      <c r="BE1751" s="4"/>
      <c r="BF1751" s="4"/>
      <c r="BG1751" s="4"/>
      <c r="BH1751" s="4"/>
      <c r="BI1751" s="4"/>
      <c r="BJ1751" s="4">
        <f t="shared" si="111"/>
        <v>0</v>
      </c>
      <c r="BL1751" s="7"/>
      <c r="BM1751" s="2"/>
    </row>
    <row r="1752" spans="2:65" x14ac:dyDescent="0.25">
      <c r="B1752" s="7" t="s">
        <v>1289</v>
      </c>
      <c r="C1752" s="2" t="s">
        <v>351</v>
      </c>
      <c r="D1752" s="2"/>
      <c r="E1752" s="2"/>
      <c r="F1752" s="2"/>
      <c r="G1752" s="2"/>
      <c r="H1752" s="4">
        <f t="shared" si="108"/>
        <v>0</v>
      </c>
      <c r="I1752" s="4">
        <v>0</v>
      </c>
      <c r="J1752" s="4">
        <v>0</v>
      </c>
      <c r="K1752" s="4"/>
      <c r="L1752" s="4"/>
      <c r="M1752" s="4">
        <v>4456</v>
      </c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>
        <f t="shared" si="109"/>
        <v>16478.849999999977</v>
      </c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>
        <f t="shared" si="110"/>
        <v>24697.52000000004</v>
      </c>
      <c r="AS1752" s="32"/>
      <c r="AT1752" s="33"/>
      <c r="AU1752" s="4"/>
      <c r="AV1752" s="4"/>
      <c r="AW1752" s="4"/>
      <c r="AX1752" s="4"/>
      <c r="AY1752" s="4"/>
      <c r="AZ1752" s="4"/>
      <c r="BA1752" s="4"/>
      <c r="BB1752" s="4"/>
      <c r="BC1752" s="4"/>
      <c r="BD1752" s="4"/>
      <c r="BE1752" s="4"/>
      <c r="BF1752" s="4"/>
      <c r="BG1752" s="4"/>
      <c r="BH1752" s="4"/>
      <c r="BI1752" s="4"/>
      <c r="BJ1752" s="4">
        <f t="shared" si="111"/>
        <v>0</v>
      </c>
      <c r="BL1752" s="7"/>
      <c r="BM1752" s="2"/>
    </row>
    <row r="1753" spans="2:65" x14ac:dyDescent="0.25">
      <c r="B1753" s="7" t="s">
        <v>1289</v>
      </c>
      <c r="C1753" s="2" t="s">
        <v>351</v>
      </c>
      <c r="D1753" s="2"/>
      <c r="E1753" s="2"/>
      <c r="F1753" s="2"/>
      <c r="G1753" s="2"/>
      <c r="H1753" s="4">
        <f t="shared" si="108"/>
        <v>0</v>
      </c>
      <c r="I1753" s="4">
        <v>0</v>
      </c>
      <c r="J1753" s="4">
        <v>0</v>
      </c>
      <c r="K1753" s="4"/>
      <c r="L1753" s="4"/>
      <c r="M1753" s="4">
        <v>5625</v>
      </c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>
        <f t="shared" si="109"/>
        <v>22103.849999999977</v>
      </c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  <c r="AN1753" s="4"/>
      <c r="AO1753" s="4"/>
      <c r="AP1753" s="4"/>
      <c r="AQ1753" s="4"/>
      <c r="AR1753" s="4">
        <f t="shared" si="110"/>
        <v>24697.52000000004</v>
      </c>
      <c r="AS1753" s="32"/>
      <c r="AT1753" s="33"/>
      <c r="AU1753" s="4"/>
      <c r="AV1753" s="4"/>
      <c r="AW1753" s="4"/>
      <c r="AX1753" s="4"/>
      <c r="AY1753" s="4"/>
      <c r="AZ1753" s="4"/>
      <c r="BA1753" s="4"/>
      <c r="BB1753" s="4"/>
      <c r="BC1753" s="4"/>
      <c r="BD1753" s="4"/>
      <c r="BE1753" s="4"/>
      <c r="BF1753" s="4"/>
      <c r="BG1753" s="4"/>
      <c r="BH1753" s="4"/>
      <c r="BI1753" s="4"/>
      <c r="BJ1753" s="4">
        <f t="shared" si="111"/>
        <v>0</v>
      </c>
      <c r="BL1753" s="7"/>
      <c r="BM1753" s="2"/>
    </row>
    <row r="1754" spans="2:65" x14ac:dyDescent="0.25">
      <c r="B1754" s="7" t="s">
        <v>1289</v>
      </c>
      <c r="C1754" s="2" t="s">
        <v>351</v>
      </c>
      <c r="D1754" s="2"/>
      <c r="E1754" s="2"/>
      <c r="F1754" s="2"/>
      <c r="G1754" s="2"/>
      <c r="H1754" s="4">
        <f t="shared" si="108"/>
        <v>0</v>
      </c>
      <c r="I1754" s="4">
        <v>0</v>
      </c>
      <c r="J1754" s="4">
        <v>0</v>
      </c>
      <c r="K1754" s="4"/>
      <c r="L1754" s="4"/>
      <c r="M1754" s="4">
        <v>6680</v>
      </c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>
        <f t="shared" si="109"/>
        <v>28783.849999999977</v>
      </c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>
        <f t="shared" si="110"/>
        <v>24697.52000000004</v>
      </c>
      <c r="AS1754" s="32"/>
      <c r="AT1754" s="33"/>
      <c r="AU1754" s="4"/>
      <c r="AV1754" s="4"/>
      <c r="AW1754" s="4"/>
      <c r="AX1754" s="4"/>
      <c r="AY1754" s="4"/>
      <c r="AZ1754" s="4"/>
      <c r="BA1754" s="4"/>
      <c r="BB1754" s="4"/>
      <c r="BC1754" s="4"/>
      <c r="BD1754" s="4"/>
      <c r="BE1754" s="4"/>
      <c r="BF1754" s="4"/>
      <c r="BG1754" s="4"/>
      <c r="BH1754" s="4"/>
      <c r="BI1754" s="4"/>
      <c r="BJ1754" s="4">
        <f t="shared" si="111"/>
        <v>0</v>
      </c>
      <c r="BL1754" s="7"/>
      <c r="BM1754" s="2"/>
    </row>
    <row r="1755" spans="2:65" x14ac:dyDescent="0.25">
      <c r="B1755" s="7" t="s">
        <v>1289</v>
      </c>
      <c r="C1755" s="2" t="s">
        <v>351</v>
      </c>
      <c r="D1755" s="2"/>
      <c r="E1755" s="2"/>
      <c r="F1755" s="2"/>
      <c r="G1755" s="2"/>
      <c r="H1755" s="4">
        <f t="shared" si="108"/>
        <v>0</v>
      </c>
      <c r="I1755" s="4">
        <v>0</v>
      </c>
      <c r="J1755" s="4">
        <v>0</v>
      </c>
      <c r="K1755" s="4"/>
      <c r="L1755" s="4"/>
      <c r="M1755" s="4">
        <v>466</v>
      </c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>
        <f t="shared" si="109"/>
        <v>29249.849999999977</v>
      </c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/>
      <c r="AN1755" s="4"/>
      <c r="AO1755" s="4"/>
      <c r="AP1755" s="4"/>
      <c r="AQ1755" s="4"/>
      <c r="AR1755" s="4">
        <f t="shared" si="110"/>
        <v>24697.52000000004</v>
      </c>
      <c r="AS1755" s="32"/>
      <c r="AT1755" s="33"/>
      <c r="AU1755" s="4"/>
      <c r="AV1755" s="4"/>
      <c r="AW1755" s="4"/>
      <c r="AX1755" s="4"/>
      <c r="AY1755" s="4"/>
      <c r="AZ1755" s="4"/>
      <c r="BA1755" s="4"/>
      <c r="BB1755" s="4"/>
      <c r="BC1755" s="4"/>
      <c r="BD1755" s="4"/>
      <c r="BE1755" s="4"/>
      <c r="BF1755" s="4"/>
      <c r="BG1755" s="4"/>
      <c r="BH1755" s="4"/>
      <c r="BI1755" s="4"/>
      <c r="BJ1755" s="4">
        <f t="shared" si="111"/>
        <v>0</v>
      </c>
      <c r="BL1755" s="7"/>
      <c r="BM1755" s="2"/>
    </row>
    <row r="1756" spans="2:65" x14ac:dyDescent="0.25">
      <c r="B1756" s="7" t="s">
        <v>1316</v>
      </c>
      <c r="C1756" s="2" t="s">
        <v>299</v>
      </c>
      <c r="D1756" s="2"/>
      <c r="E1756" s="2"/>
      <c r="F1756" s="2"/>
      <c r="G1756" s="2"/>
      <c r="H1756" s="4">
        <f t="shared" si="108"/>
        <v>0</v>
      </c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>
        <f t="shared" si="109"/>
        <v>29249.849999999977</v>
      </c>
      <c r="AA1756" s="4"/>
      <c r="AB1756" s="4">
        <v>5000</v>
      </c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>
        <f t="shared" si="110"/>
        <v>19697.52000000004</v>
      </c>
      <c r="AS1756" s="32"/>
      <c r="AT1756" s="33"/>
      <c r="AU1756" s="4"/>
      <c r="AV1756" s="4"/>
      <c r="AW1756" s="4"/>
      <c r="AX1756" s="4"/>
      <c r="AY1756" s="4"/>
      <c r="AZ1756" s="4"/>
      <c r="BA1756" s="4"/>
      <c r="BB1756" s="4"/>
      <c r="BC1756" s="4"/>
      <c r="BD1756" s="4"/>
      <c r="BE1756" s="4"/>
      <c r="BF1756" s="4"/>
      <c r="BG1756" s="4"/>
      <c r="BH1756" s="4"/>
      <c r="BI1756" s="4"/>
      <c r="BJ1756" s="4">
        <f t="shared" si="111"/>
        <v>0</v>
      </c>
      <c r="BL1756" s="7"/>
      <c r="BM1756" s="2"/>
    </row>
    <row r="1757" spans="2:65" x14ac:dyDescent="0.25">
      <c r="B1757" s="7" t="s">
        <v>1316</v>
      </c>
      <c r="C1757" s="11" t="s">
        <v>308</v>
      </c>
      <c r="D1757" s="2"/>
      <c r="E1757" s="2"/>
      <c r="F1757" s="2"/>
      <c r="G1757" s="2"/>
      <c r="H1757" s="4">
        <f t="shared" si="108"/>
        <v>0</v>
      </c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>
        <f t="shared" si="109"/>
        <v>29249.849999999977</v>
      </c>
      <c r="AA1757" s="4"/>
      <c r="AB1757" s="4">
        <v>5000</v>
      </c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4"/>
      <c r="AN1757" s="4"/>
      <c r="AO1757" s="4"/>
      <c r="AP1757" s="4"/>
      <c r="AQ1757" s="4"/>
      <c r="AR1757" s="4">
        <f t="shared" si="110"/>
        <v>14697.52000000004</v>
      </c>
      <c r="AS1757" s="32"/>
      <c r="AT1757" s="33"/>
      <c r="AU1757" s="4"/>
      <c r="AV1757" s="4"/>
      <c r="AW1757" s="4"/>
      <c r="AX1757" s="4"/>
      <c r="AY1757" s="4"/>
      <c r="AZ1757" s="4"/>
      <c r="BA1757" s="4"/>
      <c r="BB1757" s="4"/>
      <c r="BC1757" s="4"/>
      <c r="BD1757" s="4"/>
      <c r="BE1757" s="4"/>
      <c r="BF1757" s="4"/>
      <c r="BG1757" s="4"/>
      <c r="BH1757" s="4"/>
      <c r="BI1757" s="4"/>
      <c r="BJ1757" s="4">
        <f t="shared" si="111"/>
        <v>0</v>
      </c>
      <c r="BL1757" s="7">
        <v>5000</v>
      </c>
      <c r="BM1757" s="2"/>
    </row>
    <row r="1758" spans="2:65" x14ac:dyDescent="0.25">
      <c r="B1758" s="7" t="s">
        <v>1316</v>
      </c>
      <c r="C1758" s="11" t="s">
        <v>308</v>
      </c>
      <c r="D1758" s="2"/>
      <c r="E1758" s="2"/>
      <c r="F1758" s="2"/>
      <c r="G1758" s="2"/>
      <c r="H1758" s="4">
        <f t="shared" si="108"/>
        <v>0</v>
      </c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>
        <f t="shared" si="109"/>
        <v>29249.849999999977</v>
      </c>
      <c r="AA1758" s="4"/>
      <c r="AB1758" s="4">
        <v>5000</v>
      </c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>
        <f t="shared" si="110"/>
        <v>9697.5200000000405</v>
      </c>
      <c r="AS1758" s="32"/>
      <c r="AT1758" s="33"/>
      <c r="AU1758" s="4"/>
      <c r="AV1758" s="4"/>
      <c r="AW1758" s="4"/>
      <c r="AX1758" s="4"/>
      <c r="AY1758" s="4"/>
      <c r="AZ1758" s="4"/>
      <c r="BA1758" s="4"/>
      <c r="BB1758" s="4"/>
      <c r="BC1758" s="4"/>
      <c r="BD1758" s="4"/>
      <c r="BE1758" s="4"/>
      <c r="BF1758" s="4"/>
      <c r="BG1758" s="4"/>
      <c r="BH1758" s="4"/>
      <c r="BI1758" s="4"/>
      <c r="BJ1758" s="4">
        <f t="shared" si="111"/>
        <v>0</v>
      </c>
      <c r="BL1758" s="7">
        <v>5000</v>
      </c>
      <c r="BM1758" s="2"/>
    </row>
    <row r="1759" spans="2:65" x14ac:dyDescent="0.25">
      <c r="B1759" s="7" t="s">
        <v>1316</v>
      </c>
      <c r="C1759" s="11" t="s">
        <v>308</v>
      </c>
      <c r="D1759" s="2"/>
      <c r="E1759" s="2"/>
      <c r="F1759" s="2"/>
      <c r="G1759" s="2"/>
      <c r="H1759" s="4">
        <f t="shared" si="108"/>
        <v>0</v>
      </c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>
        <f t="shared" si="109"/>
        <v>29249.849999999977</v>
      </c>
      <c r="AA1759" s="4"/>
      <c r="AB1759" s="4">
        <v>5000</v>
      </c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 s="4"/>
      <c r="AR1759" s="4">
        <f t="shared" si="110"/>
        <v>4697.5200000000405</v>
      </c>
      <c r="AS1759" s="32"/>
      <c r="AT1759" s="33"/>
      <c r="AU1759" s="4"/>
      <c r="AV1759" s="4"/>
      <c r="AW1759" s="4"/>
      <c r="AX1759" s="4"/>
      <c r="AY1759" s="4"/>
      <c r="AZ1759" s="4"/>
      <c r="BA1759" s="4"/>
      <c r="BB1759" s="4"/>
      <c r="BC1759" s="4"/>
      <c r="BD1759" s="4"/>
      <c r="BE1759" s="4"/>
      <c r="BF1759" s="4"/>
      <c r="BG1759" s="4"/>
      <c r="BH1759" s="4"/>
      <c r="BI1759" s="4"/>
      <c r="BJ1759" s="4">
        <f t="shared" si="111"/>
        <v>0</v>
      </c>
      <c r="BL1759" s="7">
        <v>5000</v>
      </c>
      <c r="BM1759" s="2"/>
    </row>
    <row r="1760" spans="2:65" x14ac:dyDescent="0.25">
      <c r="B1760" s="7" t="s">
        <v>1290</v>
      </c>
      <c r="C1760" s="2" t="s">
        <v>351</v>
      </c>
      <c r="D1760" s="2"/>
      <c r="E1760" s="2"/>
      <c r="F1760" s="2"/>
      <c r="G1760" s="2"/>
      <c r="H1760" s="4">
        <f t="shared" si="108"/>
        <v>0</v>
      </c>
      <c r="I1760" s="4">
        <v>0</v>
      </c>
      <c r="J1760" s="4">
        <v>0</v>
      </c>
      <c r="K1760" s="4"/>
      <c r="L1760" s="4"/>
      <c r="M1760" s="4">
        <v>467</v>
      </c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>
        <f t="shared" si="109"/>
        <v>29716.849999999977</v>
      </c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>
        <f t="shared" si="110"/>
        <v>4697.5200000000405</v>
      </c>
      <c r="AS1760" s="32"/>
      <c r="AT1760" s="33"/>
      <c r="AU1760" s="4"/>
      <c r="AV1760" s="4"/>
      <c r="AW1760" s="4"/>
      <c r="AX1760" s="4"/>
      <c r="AY1760" s="4"/>
      <c r="AZ1760" s="4"/>
      <c r="BA1760" s="4"/>
      <c r="BB1760" s="4"/>
      <c r="BC1760" s="4"/>
      <c r="BD1760" s="4"/>
      <c r="BE1760" s="4"/>
      <c r="BF1760" s="4"/>
      <c r="BG1760" s="4"/>
      <c r="BH1760" s="4"/>
      <c r="BI1760" s="4"/>
      <c r="BJ1760" s="4">
        <f t="shared" si="111"/>
        <v>0</v>
      </c>
      <c r="BL1760" s="7"/>
      <c r="BM1760" s="2"/>
    </row>
    <row r="1761" spans="1:65" x14ac:dyDescent="0.25">
      <c r="B1761" s="7" t="s">
        <v>1291</v>
      </c>
      <c r="C1761" s="2" t="s">
        <v>150</v>
      </c>
      <c r="D1761" s="2"/>
      <c r="E1761" s="2"/>
      <c r="F1761" s="2"/>
      <c r="G1761" s="2"/>
      <c r="H1761" s="4">
        <f t="shared" si="108"/>
        <v>0</v>
      </c>
      <c r="I1761" s="4">
        <v>0</v>
      </c>
      <c r="J1761" s="4">
        <v>0</v>
      </c>
      <c r="K1761" s="4"/>
      <c r="L1761" s="4"/>
      <c r="M1761" s="4"/>
      <c r="N1761" s="4"/>
      <c r="O1761" s="4"/>
      <c r="P1761" s="4"/>
      <c r="Q1761" s="4"/>
      <c r="R1761" s="4">
        <v>-27000</v>
      </c>
      <c r="S1761" s="4"/>
      <c r="T1761" s="4"/>
      <c r="U1761" s="4"/>
      <c r="V1761" s="4"/>
      <c r="W1761" s="4"/>
      <c r="X1761" s="4"/>
      <c r="Y1761" s="4"/>
      <c r="Z1761" s="4">
        <f t="shared" si="109"/>
        <v>2716.8499999999767</v>
      </c>
      <c r="AA1761" s="4"/>
      <c r="AB1761" s="4"/>
      <c r="AC1761" s="4"/>
      <c r="AD1761" s="4"/>
      <c r="AE1761" s="4"/>
      <c r="AF1761" s="4"/>
      <c r="AG1761" s="4"/>
      <c r="AH1761" s="4"/>
      <c r="AI1761" s="4"/>
      <c r="AJ1761" s="4">
        <v>27000</v>
      </c>
      <c r="AK1761" s="4"/>
      <c r="AL1761" s="4"/>
      <c r="AM1761" s="4"/>
      <c r="AN1761" s="4"/>
      <c r="AO1761" s="4"/>
      <c r="AP1761" s="4"/>
      <c r="AQ1761" s="4"/>
      <c r="AR1761" s="4">
        <f t="shared" si="110"/>
        <v>31697.52000000004</v>
      </c>
      <c r="AS1761" s="32"/>
      <c r="AT1761" s="33"/>
      <c r="AU1761" s="4"/>
      <c r="AV1761" s="4"/>
      <c r="AW1761" s="4"/>
      <c r="AX1761" s="4"/>
      <c r="AY1761" s="4"/>
      <c r="AZ1761" s="4"/>
      <c r="BA1761" s="4"/>
      <c r="BB1761" s="4"/>
      <c r="BC1761" s="4"/>
      <c r="BD1761" s="4"/>
      <c r="BE1761" s="4"/>
      <c r="BF1761" s="4"/>
      <c r="BG1761" s="4"/>
      <c r="BH1761" s="4"/>
      <c r="BI1761" s="4"/>
      <c r="BJ1761" s="4">
        <f t="shared" si="111"/>
        <v>0</v>
      </c>
      <c r="BL1761" s="7"/>
      <c r="BM1761" s="2"/>
    </row>
    <row r="1762" spans="1:65" x14ac:dyDescent="0.25">
      <c r="A1762" t="s">
        <v>349</v>
      </c>
      <c r="B1762" s="7" t="s">
        <v>1317</v>
      </c>
      <c r="C1762" s="2" t="s">
        <v>351</v>
      </c>
      <c r="D1762" s="2"/>
      <c r="E1762" s="2"/>
      <c r="F1762" s="2"/>
      <c r="G1762" s="2"/>
      <c r="H1762" s="4">
        <f t="shared" si="108"/>
        <v>0</v>
      </c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>
        <f t="shared" si="109"/>
        <v>2716.8499999999767</v>
      </c>
      <c r="AA1762" s="4"/>
      <c r="AB1762" s="4"/>
      <c r="AC1762" s="4"/>
      <c r="AD1762" s="4"/>
      <c r="AE1762" s="4">
        <v>8775</v>
      </c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>
        <f t="shared" si="110"/>
        <v>40472.52000000004</v>
      </c>
      <c r="AS1762" s="32"/>
      <c r="AT1762" s="33"/>
      <c r="AU1762" s="4"/>
      <c r="AV1762" s="4"/>
      <c r="AW1762" s="4"/>
      <c r="AX1762" s="4"/>
      <c r="AY1762" s="4"/>
      <c r="AZ1762" s="4"/>
      <c r="BA1762" s="4"/>
      <c r="BB1762" s="4"/>
      <c r="BC1762" s="4"/>
      <c r="BD1762" s="4"/>
      <c r="BE1762" s="4"/>
      <c r="BF1762" s="4"/>
      <c r="BG1762" s="4"/>
      <c r="BH1762" s="4"/>
      <c r="BI1762" s="4"/>
      <c r="BJ1762" s="4">
        <f t="shared" si="111"/>
        <v>0</v>
      </c>
      <c r="BL1762" s="7"/>
      <c r="BM1762" s="2"/>
    </row>
    <row r="1763" spans="1:65" x14ac:dyDescent="0.25">
      <c r="B1763" s="7" t="s">
        <v>1317</v>
      </c>
      <c r="C1763" s="2" t="s">
        <v>1339</v>
      </c>
      <c r="D1763" s="2"/>
      <c r="E1763" s="2"/>
      <c r="F1763" s="2"/>
      <c r="G1763" s="2"/>
      <c r="H1763" s="4">
        <f t="shared" si="108"/>
        <v>0</v>
      </c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>
        <f t="shared" si="109"/>
        <v>2716.8499999999767</v>
      </c>
      <c r="AA1763" s="4"/>
      <c r="AB1763" s="4">
        <v>5000</v>
      </c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  <c r="AN1763" s="4"/>
      <c r="AO1763" s="4"/>
      <c r="AP1763" s="4"/>
      <c r="AQ1763" s="4"/>
      <c r="AR1763" s="4">
        <f t="shared" si="110"/>
        <v>35472.52000000004</v>
      </c>
      <c r="AS1763" s="32"/>
      <c r="AT1763" s="33"/>
      <c r="AU1763" s="4"/>
      <c r="AV1763" s="4"/>
      <c r="AW1763" s="4"/>
      <c r="AX1763" s="4"/>
      <c r="AY1763" s="4"/>
      <c r="AZ1763" s="4"/>
      <c r="BA1763" s="4"/>
      <c r="BB1763" s="4"/>
      <c r="BC1763" s="4"/>
      <c r="BD1763" s="4"/>
      <c r="BE1763" s="4"/>
      <c r="BF1763" s="4"/>
      <c r="BG1763" s="4"/>
      <c r="BH1763" s="4"/>
      <c r="BI1763" s="4"/>
      <c r="BJ1763" s="4">
        <f t="shared" si="111"/>
        <v>0</v>
      </c>
      <c r="BL1763" s="7">
        <v>5000</v>
      </c>
      <c r="BM1763" s="2"/>
    </row>
    <row r="1764" spans="1:65" x14ac:dyDescent="0.25">
      <c r="B1764" s="7" t="s">
        <v>1317</v>
      </c>
      <c r="C1764" s="2" t="s">
        <v>1340</v>
      </c>
      <c r="D1764" s="2"/>
      <c r="E1764" s="2"/>
      <c r="F1764" s="2"/>
      <c r="G1764" s="2"/>
      <c r="H1764" s="4">
        <f t="shared" si="108"/>
        <v>0</v>
      </c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>
        <f t="shared" si="109"/>
        <v>2716.8499999999767</v>
      </c>
      <c r="AA1764" s="4"/>
      <c r="AB1764" s="4">
        <v>5000</v>
      </c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>
        <f t="shared" si="110"/>
        <v>30472.52000000004</v>
      </c>
      <c r="AS1764" s="32"/>
      <c r="AT1764" s="33"/>
      <c r="AU1764" s="4"/>
      <c r="AV1764" s="4"/>
      <c r="AW1764" s="4"/>
      <c r="AX1764" s="4"/>
      <c r="AY1764" s="4"/>
      <c r="AZ1764" s="4"/>
      <c r="BA1764" s="4"/>
      <c r="BB1764" s="4"/>
      <c r="BC1764" s="4"/>
      <c r="BD1764" s="4"/>
      <c r="BE1764" s="4"/>
      <c r="BF1764" s="4"/>
      <c r="BG1764" s="4"/>
      <c r="BH1764" s="4"/>
      <c r="BI1764" s="4"/>
      <c r="BJ1764" s="4">
        <f t="shared" si="111"/>
        <v>0</v>
      </c>
      <c r="BL1764" s="7">
        <v>5000</v>
      </c>
      <c r="BM1764" s="2"/>
    </row>
    <row r="1765" spans="1:65" x14ac:dyDescent="0.25">
      <c r="B1765" s="7" t="s">
        <v>1317</v>
      </c>
      <c r="C1765" s="2" t="s">
        <v>1341</v>
      </c>
      <c r="D1765" s="2"/>
      <c r="E1765" s="2"/>
      <c r="F1765" s="2"/>
      <c r="G1765" s="2"/>
      <c r="H1765" s="4">
        <f t="shared" si="108"/>
        <v>0</v>
      </c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>
        <f t="shared" si="109"/>
        <v>2716.8499999999767</v>
      </c>
      <c r="AA1765" s="4"/>
      <c r="AB1765" s="4">
        <v>5000</v>
      </c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  <c r="AM1765" s="4"/>
      <c r="AN1765" s="4"/>
      <c r="AO1765" s="4"/>
      <c r="AP1765" s="4"/>
      <c r="AQ1765" s="4"/>
      <c r="AR1765" s="4">
        <f t="shared" si="110"/>
        <v>25472.52000000004</v>
      </c>
      <c r="AS1765" s="32"/>
      <c r="AT1765" s="33"/>
      <c r="AU1765" s="4"/>
      <c r="AV1765" s="4"/>
      <c r="AW1765" s="4"/>
      <c r="AX1765" s="4"/>
      <c r="AY1765" s="4"/>
      <c r="AZ1765" s="4"/>
      <c r="BA1765" s="4"/>
      <c r="BB1765" s="4"/>
      <c r="BC1765" s="4"/>
      <c r="BD1765" s="4"/>
      <c r="BE1765" s="4"/>
      <c r="BF1765" s="4"/>
      <c r="BG1765" s="4"/>
      <c r="BH1765" s="4"/>
      <c r="BI1765" s="4"/>
      <c r="BJ1765" s="4">
        <f t="shared" si="111"/>
        <v>0</v>
      </c>
      <c r="BL1765" s="7">
        <v>5000</v>
      </c>
      <c r="BM1765" s="2"/>
    </row>
    <row r="1766" spans="1:65" x14ac:dyDescent="0.25">
      <c r="B1766" s="7" t="s">
        <v>1317</v>
      </c>
      <c r="C1766" s="2" t="s">
        <v>539</v>
      </c>
      <c r="D1766" s="2"/>
      <c r="E1766" s="2"/>
      <c r="F1766" s="2"/>
      <c r="G1766" s="2"/>
      <c r="H1766" s="4">
        <f t="shared" si="108"/>
        <v>0</v>
      </c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>
        <f t="shared" si="109"/>
        <v>2716.8499999999767</v>
      </c>
      <c r="AA1766" s="4"/>
      <c r="AB1766" s="4">
        <v>5000</v>
      </c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>
        <f t="shared" si="110"/>
        <v>20472.52000000004</v>
      </c>
      <c r="AS1766" s="32"/>
      <c r="AT1766" s="33"/>
      <c r="AU1766" s="4"/>
      <c r="AV1766" s="4"/>
      <c r="AW1766" s="4"/>
      <c r="AX1766" s="4"/>
      <c r="AY1766" s="4"/>
      <c r="AZ1766" s="4"/>
      <c r="BA1766" s="4"/>
      <c r="BB1766" s="4"/>
      <c r="BC1766" s="4"/>
      <c r="BD1766" s="4"/>
      <c r="BE1766" s="4"/>
      <c r="BF1766" s="4"/>
      <c r="BG1766" s="4"/>
      <c r="BH1766" s="4"/>
      <c r="BI1766" s="4"/>
      <c r="BJ1766" s="4">
        <f t="shared" si="111"/>
        <v>0</v>
      </c>
      <c r="BL1766" s="7">
        <v>5000</v>
      </c>
      <c r="BM1766" s="2"/>
    </row>
    <row r="1767" spans="1:65" x14ac:dyDescent="0.25">
      <c r="B1767" s="7" t="s">
        <v>1317</v>
      </c>
      <c r="C1767" s="2" t="s">
        <v>641</v>
      </c>
      <c r="D1767" s="2"/>
      <c r="E1767" s="2"/>
      <c r="F1767" s="2"/>
      <c r="G1767" s="2"/>
      <c r="H1767" s="4">
        <f t="shared" si="108"/>
        <v>0</v>
      </c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>
        <f t="shared" si="109"/>
        <v>2716.8499999999767</v>
      </c>
      <c r="AA1767" s="4"/>
      <c r="AB1767" s="4">
        <v>5000</v>
      </c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  <c r="AN1767" s="4"/>
      <c r="AO1767" s="4"/>
      <c r="AP1767" s="4"/>
      <c r="AQ1767" s="4"/>
      <c r="AR1767" s="4">
        <f t="shared" si="110"/>
        <v>15472.52000000004</v>
      </c>
      <c r="AS1767" s="32"/>
      <c r="AT1767" s="33"/>
      <c r="AU1767" s="4"/>
      <c r="AV1767" s="4"/>
      <c r="AW1767" s="4"/>
      <c r="AX1767" s="4"/>
      <c r="AY1767" s="4"/>
      <c r="AZ1767" s="4"/>
      <c r="BA1767" s="4"/>
      <c r="BB1767" s="4"/>
      <c r="BC1767" s="4"/>
      <c r="BD1767" s="4"/>
      <c r="BE1767" s="4"/>
      <c r="BF1767" s="4"/>
      <c r="BG1767" s="4"/>
      <c r="BH1767" s="4"/>
      <c r="BI1767" s="4"/>
      <c r="BJ1767" s="4">
        <f t="shared" si="111"/>
        <v>0</v>
      </c>
      <c r="BL1767" s="7">
        <v>5000</v>
      </c>
      <c r="BM1767" s="2"/>
    </row>
    <row r="1768" spans="1:65" x14ac:dyDescent="0.25">
      <c r="B1768" s="7" t="s">
        <v>1318</v>
      </c>
      <c r="C1768" s="2" t="s">
        <v>1342</v>
      </c>
      <c r="D1768" s="2"/>
      <c r="E1768" s="2"/>
      <c r="F1768" s="2"/>
      <c r="G1768" s="2"/>
      <c r="H1768" s="4">
        <f t="shared" si="108"/>
        <v>0</v>
      </c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>
        <f t="shared" si="109"/>
        <v>2716.8499999999767</v>
      </c>
      <c r="AA1768" s="4"/>
      <c r="AB1768" s="4">
        <v>2000</v>
      </c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>
        <f t="shared" si="110"/>
        <v>13472.52000000004</v>
      </c>
      <c r="AS1768" s="32"/>
      <c r="AT1768" s="33"/>
      <c r="AU1768" s="4"/>
      <c r="AV1768" s="4"/>
      <c r="AW1768" s="4"/>
      <c r="AX1768" s="4"/>
      <c r="AY1768" s="4"/>
      <c r="AZ1768" s="4"/>
      <c r="BA1768" s="4"/>
      <c r="BB1768" s="4"/>
      <c r="BC1768" s="4"/>
      <c r="BD1768" s="4"/>
      <c r="BE1768" s="4"/>
      <c r="BF1768" s="4"/>
      <c r="BG1768" s="4"/>
      <c r="BH1768" s="4"/>
      <c r="BI1768" s="4"/>
      <c r="BJ1768" s="4">
        <f t="shared" si="111"/>
        <v>0</v>
      </c>
      <c r="BL1768" s="7"/>
      <c r="BM1768" s="2"/>
    </row>
    <row r="1769" spans="1:65" x14ac:dyDescent="0.25">
      <c r="B1769" s="7" t="s">
        <v>1319</v>
      </c>
      <c r="C1769" s="2" t="s">
        <v>1956</v>
      </c>
      <c r="D1769" s="2"/>
      <c r="E1769" s="2"/>
      <c r="F1769" s="2"/>
      <c r="G1769" s="2"/>
      <c r="H1769" s="4">
        <f t="shared" si="108"/>
        <v>0</v>
      </c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>
        <f t="shared" si="109"/>
        <v>2716.8499999999767</v>
      </c>
      <c r="AA1769" s="4"/>
      <c r="AB1769" s="4">
        <v>5000</v>
      </c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  <c r="AN1769" s="4"/>
      <c r="AO1769" s="4"/>
      <c r="AP1769" s="4"/>
      <c r="AQ1769" s="4"/>
      <c r="AR1769" s="4">
        <f t="shared" si="110"/>
        <v>8472.5200000000405</v>
      </c>
      <c r="AS1769" s="32"/>
      <c r="AT1769" s="33"/>
      <c r="AU1769" s="4"/>
      <c r="AV1769" s="4"/>
      <c r="AW1769" s="4"/>
      <c r="AX1769" s="4"/>
      <c r="AY1769" s="4"/>
      <c r="AZ1769" s="4"/>
      <c r="BA1769" s="4"/>
      <c r="BB1769" s="4"/>
      <c r="BC1769" s="4"/>
      <c r="BD1769" s="4"/>
      <c r="BE1769" s="4"/>
      <c r="BF1769" s="4"/>
      <c r="BG1769" s="4"/>
      <c r="BH1769" s="4"/>
      <c r="BI1769" s="4"/>
      <c r="BJ1769" s="4">
        <f t="shared" si="111"/>
        <v>0</v>
      </c>
      <c r="BL1769" s="7">
        <v>5000</v>
      </c>
      <c r="BM1769" s="2"/>
    </row>
    <row r="1770" spans="1:65" x14ac:dyDescent="0.25">
      <c r="B1770" s="7" t="s">
        <v>1319</v>
      </c>
      <c r="C1770" s="2" t="s">
        <v>1956</v>
      </c>
      <c r="D1770" s="2"/>
      <c r="E1770" s="2"/>
      <c r="F1770" s="2"/>
      <c r="G1770" s="2"/>
      <c r="H1770" s="4">
        <f t="shared" si="108"/>
        <v>0</v>
      </c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>
        <f t="shared" si="109"/>
        <v>2716.8499999999767</v>
      </c>
      <c r="AA1770" s="4"/>
      <c r="AB1770" s="4">
        <v>5000</v>
      </c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>
        <f t="shared" si="110"/>
        <v>3472.5200000000405</v>
      </c>
      <c r="AS1770" s="32"/>
      <c r="AT1770" s="33"/>
      <c r="AU1770" s="4"/>
      <c r="AV1770" s="4"/>
      <c r="AW1770" s="4"/>
      <c r="AX1770" s="4"/>
      <c r="AY1770" s="4"/>
      <c r="AZ1770" s="4"/>
      <c r="BA1770" s="4"/>
      <c r="BB1770" s="4"/>
      <c r="BC1770" s="4"/>
      <c r="BD1770" s="4"/>
      <c r="BE1770" s="4"/>
      <c r="BF1770" s="4"/>
      <c r="BG1770" s="4"/>
      <c r="BH1770" s="4"/>
      <c r="BI1770" s="4"/>
      <c r="BJ1770" s="4">
        <f t="shared" si="111"/>
        <v>0</v>
      </c>
      <c r="BL1770" s="7">
        <v>5000</v>
      </c>
      <c r="BM1770" s="2"/>
    </row>
    <row r="1771" spans="1:65" x14ac:dyDescent="0.25">
      <c r="B1771" s="7" t="s">
        <v>1292</v>
      </c>
      <c r="C1771" s="2" t="s">
        <v>351</v>
      </c>
      <c r="D1771" s="2"/>
      <c r="E1771" s="2"/>
      <c r="F1771" s="2"/>
      <c r="G1771" s="2"/>
      <c r="H1771" s="4">
        <f t="shared" si="108"/>
        <v>0</v>
      </c>
      <c r="I1771" s="4">
        <v>0</v>
      </c>
      <c r="J1771" s="4">
        <v>0</v>
      </c>
      <c r="K1771" s="4"/>
      <c r="L1771" s="4"/>
      <c r="M1771" s="4">
        <v>466</v>
      </c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>
        <f t="shared" si="109"/>
        <v>3182.8499999999767</v>
      </c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  <c r="AM1771" s="4"/>
      <c r="AN1771" s="4"/>
      <c r="AO1771" s="4"/>
      <c r="AP1771" s="4"/>
      <c r="AQ1771" s="4"/>
      <c r="AR1771" s="4">
        <f t="shared" si="110"/>
        <v>3472.5200000000405</v>
      </c>
      <c r="AS1771" s="32"/>
      <c r="AT1771" s="33"/>
      <c r="AU1771" s="4"/>
      <c r="AV1771" s="4"/>
      <c r="AW1771" s="4"/>
      <c r="AX1771" s="4"/>
      <c r="AY1771" s="4"/>
      <c r="AZ1771" s="4"/>
      <c r="BA1771" s="4"/>
      <c r="BB1771" s="4"/>
      <c r="BC1771" s="4"/>
      <c r="BD1771" s="4"/>
      <c r="BE1771" s="4"/>
      <c r="BF1771" s="4"/>
      <c r="BG1771" s="4"/>
      <c r="BH1771" s="4"/>
      <c r="BI1771" s="4"/>
      <c r="BJ1771" s="4">
        <f t="shared" si="111"/>
        <v>0</v>
      </c>
      <c r="BL1771" s="7"/>
      <c r="BM1771" s="2"/>
    </row>
    <row r="1772" spans="1:65" x14ac:dyDescent="0.25">
      <c r="B1772" s="7" t="s">
        <v>1293</v>
      </c>
      <c r="C1772" s="2" t="s">
        <v>232</v>
      </c>
      <c r="D1772" s="2"/>
      <c r="E1772" s="2"/>
      <c r="F1772" s="2"/>
      <c r="G1772" s="2"/>
      <c r="H1772" s="4">
        <f t="shared" si="108"/>
        <v>0</v>
      </c>
      <c r="I1772" s="4">
        <v>0</v>
      </c>
      <c r="J1772" s="4">
        <v>0</v>
      </c>
      <c r="K1772" s="4"/>
      <c r="L1772" s="4">
        <v>134</v>
      </c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>
        <f t="shared" si="109"/>
        <v>3316.8499999999767</v>
      </c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>
        <f t="shared" si="110"/>
        <v>3472.5200000000405</v>
      </c>
      <c r="AS1772" s="32"/>
      <c r="AT1772" s="33"/>
      <c r="AU1772" s="4"/>
      <c r="AV1772" s="4"/>
      <c r="AW1772" s="4"/>
      <c r="AX1772" s="4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/>
      <c r="BI1772" s="4"/>
      <c r="BJ1772" s="4">
        <f t="shared" si="111"/>
        <v>0</v>
      </c>
      <c r="BL1772" s="7"/>
      <c r="BM1772" s="2"/>
    </row>
    <row r="1773" spans="1:65" x14ac:dyDescent="0.25">
      <c r="B1773" s="7" t="s">
        <v>1320</v>
      </c>
      <c r="C1773" s="2" t="s">
        <v>1344</v>
      </c>
      <c r="D1773" s="2"/>
      <c r="E1773" s="2"/>
      <c r="F1773" s="2"/>
      <c r="G1773" s="2"/>
      <c r="H1773" s="4">
        <f t="shared" si="108"/>
        <v>0</v>
      </c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>
        <f t="shared" si="109"/>
        <v>3316.8499999999767</v>
      </c>
      <c r="AA1773" s="4"/>
      <c r="AB1773" s="4">
        <v>1500</v>
      </c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4"/>
      <c r="AN1773" s="4"/>
      <c r="AO1773" s="4"/>
      <c r="AP1773" s="4"/>
      <c r="AQ1773" s="4"/>
      <c r="AR1773" s="4">
        <f t="shared" si="110"/>
        <v>1972.5200000000405</v>
      </c>
      <c r="AS1773" s="32"/>
      <c r="AT1773" s="33"/>
      <c r="AU1773" s="4"/>
      <c r="AV1773" s="4"/>
      <c r="AW1773" s="4"/>
      <c r="AX1773" s="4"/>
      <c r="AY1773" s="4"/>
      <c r="AZ1773" s="4"/>
      <c r="BA1773" s="4"/>
      <c r="BB1773" s="4"/>
      <c r="BC1773" s="4"/>
      <c r="BD1773" s="4"/>
      <c r="BE1773" s="4"/>
      <c r="BF1773" s="4"/>
      <c r="BG1773" s="4"/>
      <c r="BH1773" s="4"/>
      <c r="BI1773" s="4"/>
      <c r="BJ1773" s="4">
        <f t="shared" si="111"/>
        <v>0</v>
      </c>
      <c r="BL1773" s="7">
        <v>1500</v>
      </c>
      <c r="BM1773" s="2"/>
    </row>
    <row r="1774" spans="1:65" x14ac:dyDescent="0.25">
      <c r="B1774" s="7" t="s">
        <v>1321</v>
      </c>
      <c r="C1774" s="2" t="s">
        <v>209</v>
      </c>
      <c r="D1774" s="2"/>
      <c r="E1774" s="2"/>
      <c r="F1774" s="2"/>
      <c r="G1774" s="2"/>
      <c r="H1774" s="4">
        <f t="shared" si="108"/>
        <v>0</v>
      </c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>
        <f t="shared" si="109"/>
        <v>3316.8499999999767</v>
      </c>
      <c r="AA1774" s="4">
        <v>120000</v>
      </c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>
        <f t="shared" si="110"/>
        <v>121972.52000000005</v>
      </c>
      <c r="AS1774" s="32"/>
      <c r="AT1774" s="33"/>
      <c r="AU1774" s="4"/>
      <c r="AV1774" s="4"/>
      <c r="AW1774" s="4"/>
      <c r="AX1774" s="4"/>
      <c r="AY1774" s="4"/>
      <c r="AZ1774" s="4"/>
      <c r="BA1774" s="4"/>
      <c r="BB1774" s="4"/>
      <c r="BC1774" s="4"/>
      <c r="BD1774" s="4"/>
      <c r="BE1774" s="4"/>
      <c r="BF1774" s="4"/>
      <c r="BG1774" s="4"/>
      <c r="BH1774" s="4"/>
      <c r="BI1774" s="4"/>
      <c r="BJ1774" s="4">
        <f t="shared" si="111"/>
        <v>0</v>
      </c>
      <c r="BL1774" s="7"/>
      <c r="BM1774" s="2"/>
    </row>
    <row r="1775" spans="1:65" x14ac:dyDescent="0.25">
      <c r="B1775" s="7" t="s">
        <v>1321</v>
      </c>
      <c r="C1775" s="2" t="s">
        <v>310</v>
      </c>
      <c r="D1775" s="2"/>
      <c r="E1775" s="2"/>
      <c r="F1775" s="2"/>
      <c r="G1775" s="2"/>
      <c r="H1775" s="4">
        <f t="shared" si="108"/>
        <v>0</v>
      </c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>
        <f t="shared" si="109"/>
        <v>3316.8499999999767</v>
      </c>
      <c r="AA1775" s="4"/>
      <c r="AB1775" s="4">
        <v>10000</v>
      </c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  <c r="AN1775" s="4"/>
      <c r="AO1775" s="4"/>
      <c r="AP1775" s="4"/>
      <c r="AQ1775" s="4"/>
      <c r="AR1775" s="4">
        <f t="shared" si="110"/>
        <v>111972.52000000005</v>
      </c>
      <c r="AS1775" s="32"/>
      <c r="AT1775" s="33"/>
      <c r="AU1775" s="4"/>
      <c r="AV1775" s="4"/>
      <c r="AW1775" s="4"/>
      <c r="AX1775" s="4"/>
      <c r="AY1775" s="4"/>
      <c r="AZ1775" s="4"/>
      <c r="BA1775" s="4"/>
      <c r="BB1775" s="4"/>
      <c r="BC1775" s="4"/>
      <c r="BD1775" s="4"/>
      <c r="BE1775" s="4"/>
      <c r="BF1775" s="4"/>
      <c r="BG1775" s="4"/>
      <c r="BH1775" s="4"/>
      <c r="BI1775" s="4"/>
      <c r="BJ1775" s="4">
        <f t="shared" si="111"/>
        <v>0</v>
      </c>
      <c r="BL1775" s="7">
        <v>10000</v>
      </c>
      <c r="BM1775" s="2"/>
    </row>
    <row r="1776" spans="1:65" x14ac:dyDescent="0.25">
      <c r="B1776" s="7" t="s">
        <v>1294</v>
      </c>
      <c r="C1776" s="2" t="s">
        <v>290</v>
      </c>
      <c r="D1776" s="2"/>
      <c r="E1776" s="2"/>
      <c r="F1776" s="2"/>
      <c r="G1776" s="2"/>
      <c r="H1776" s="4">
        <f t="shared" si="108"/>
        <v>0</v>
      </c>
      <c r="I1776" s="4">
        <v>0</v>
      </c>
      <c r="J1776" s="4">
        <v>0</v>
      </c>
      <c r="K1776" s="4">
        <v>18</v>
      </c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>
        <f t="shared" si="109"/>
        <v>3298.8499999999767</v>
      </c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>
        <f t="shared" si="110"/>
        <v>111972.52000000005</v>
      </c>
      <c r="AS1776" s="32"/>
      <c r="AT1776" s="33"/>
      <c r="AU1776" s="4"/>
      <c r="AV1776" s="4"/>
      <c r="AW1776" s="4"/>
      <c r="AX1776" s="4"/>
      <c r="AY1776" s="4"/>
      <c r="AZ1776" s="4"/>
      <c r="BA1776" s="4"/>
      <c r="BB1776" s="4"/>
      <c r="BC1776" s="4"/>
      <c r="BD1776" s="4"/>
      <c r="BE1776" s="4"/>
      <c r="BF1776" s="4"/>
      <c r="BG1776" s="4"/>
      <c r="BH1776" s="4"/>
      <c r="BI1776" s="4"/>
      <c r="BJ1776" s="4">
        <f t="shared" si="111"/>
        <v>0</v>
      </c>
      <c r="BL1776" s="7"/>
      <c r="BM1776" s="2"/>
    </row>
    <row r="1777" spans="2:65" x14ac:dyDescent="0.25">
      <c r="B1777" s="7" t="s">
        <v>1322</v>
      </c>
      <c r="C1777" s="2" t="s">
        <v>1345</v>
      </c>
      <c r="D1777" s="2"/>
      <c r="E1777" s="2"/>
      <c r="F1777" s="2"/>
      <c r="G1777" s="2"/>
      <c r="H1777" s="4">
        <f t="shared" si="108"/>
        <v>0</v>
      </c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>
        <f t="shared" si="109"/>
        <v>3298.8499999999767</v>
      </c>
      <c r="AA1777" s="4"/>
      <c r="AB1777" s="4">
        <v>20000</v>
      </c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  <c r="AN1777" s="4"/>
      <c r="AO1777" s="4"/>
      <c r="AP1777" s="4"/>
      <c r="AQ1777" s="4"/>
      <c r="AR1777" s="4">
        <f t="shared" si="110"/>
        <v>91972.520000000048</v>
      </c>
      <c r="AS1777" s="32"/>
      <c r="AT1777" s="33"/>
      <c r="AU1777" s="4"/>
      <c r="AV1777" s="4"/>
      <c r="AW1777" s="4"/>
      <c r="AX1777" s="4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>
        <f t="shared" si="111"/>
        <v>0</v>
      </c>
      <c r="BL1777" s="7"/>
      <c r="BM1777" s="2"/>
    </row>
    <row r="1778" spans="2:65" x14ac:dyDescent="0.25">
      <c r="B1778" s="7" t="s">
        <v>1323</v>
      </c>
      <c r="C1778" s="2" t="s">
        <v>351</v>
      </c>
      <c r="D1778" s="2"/>
      <c r="E1778" s="2"/>
      <c r="F1778" s="2"/>
      <c r="G1778" s="2"/>
      <c r="H1778" s="4">
        <f t="shared" si="108"/>
        <v>0</v>
      </c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>
        <f t="shared" si="109"/>
        <v>3298.8499999999767</v>
      </c>
      <c r="AA1778" s="4"/>
      <c r="AB1778" s="4"/>
      <c r="AC1778" s="4"/>
      <c r="AD1778" s="4"/>
      <c r="AE1778" s="4">
        <v>2447</v>
      </c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>
        <f t="shared" si="110"/>
        <v>94419.520000000048</v>
      </c>
      <c r="AS1778" s="32"/>
      <c r="AT1778" s="33"/>
      <c r="AU1778" s="4"/>
      <c r="AV1778" s="4"/>
      <c r="AW1778" s="4"/>
      <c r="AX1778" s="4"/>
      <c r="AY1778" s="4"/>
      <c r="AZ1778" s="4"/>
      <c r="BA1778" s="4"/>
      <c r="BB1778" s="4"/>
      <c r="BC1778" s="4"/>
      <c r="BD1778" s="4"/>
      <c r="BE1778" s="4"/>
      <c r="BF1778" s="4"/>
      <c r="BG1778" s="4"/>
      <c r="BH1778" s="4"/>
      <c r="BI1778" s="4"/>
      <c r="BJ1778" s="4">
        <f t="shared" si="111"/>
        <v>0</v>
      </c>
      <c r="BL1778" s="7"/>
      <c r="BM1778" s="2"/>
    </row>
    <row r="1779" spans="2:65" x14ac:dyDescent="0.25">
      <c r="B1779" s="7" t="s">
        <v>1324</v>
      </c>
      <c r="C1779" s="2" t="s">
        <v>351</v>
      </c>
      <c r="D1779" s="2"/>
      <c r="E1779" s="2"/>
      <c r="F1779" s="2"/>
      <c r="G1779" s="2"/>
      <c r="H1779" s="4">
        <f t="shared" si="108"/>
        <v>0</v>
      </c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>
        <f t="shared" si="109"/>
        <v>3298.8499999999767</v>
      </c>
      <c r="AA1779" s="4"/>
      <c r="AB1779" s="4"/>
      <c r="AC1779" s="4"/>
      <c r="AD1779" s="4"/>
      <c r="AE1779" s="4">
        <v>2700</v>
      </c>
      <c r="AF1779" s="4"/>
      <c r="AG1779" s="4"/>
      <c r="AH1779" s="4"/>
      <c r="AI1779" s="4"/>
      <c r="AJ1779" s="4"/>
      <c r="AK1779" s="4"/>
      <c r="AL1779" s="4"/>
      <c r="AM1779" s="4"/>
      <c r="AN1779" s="4"/>
      <c r="AO1779" s="4"/>
      <c r="AP1779" s="4"/>
      <c r="AQ1779" s="4"/>
      <c r="AR1779" s="4">
        <f t="shared" si="110"/>
        <v>97119.520000000048</v>
      </c>
      <c r="AS1779" s="32"/>
      <c r="AT1779" s="33"/>
      <c r="AU1779" s="4"/>
      <c r="AV1779" s="4"/>
      <c r="AW1779" s="4"/>
      <c r="AX1779" s="4"/>
      <c r="AY1779" s="4"/>
      <c r="AZ1779" s="4"/>
      <c r="BA1779" s="4"/>
      <c r="BB1779" s="4"/>
      <c r="BC1779" s="4"/>
      <c r="BD1779" s="4"/>
      <c r="BE1779" s="4"/>
      <c r="BF1779" s="4"/>
      <c r="BG1779" s="4"/>
      <c r="BH1779" s="4"/>
      <c r="BI1779" s="4"/>
      <c r="BJ1779" s="4">
        <f t="shared" si="111"/>
        <v>0</v>
      </c>
      <c r="BL1779" s="7"/>
      <c r="BM1779" s="2"/>
    </row>
    <row r="1780" spans="2:65" x14ac:dyDescent="0.25">
      <c r="B1780" s="7" t="s">
        <v>1324</v>
      </c>
      <c r="C1780" s="2" t="s">
        <v>232</v>
      </c>
      <c r="D1780" s="2"/>
      <c r="E1780" s="2"/>
      <c r="F1780" s="2"/>
      <c r="G1780" s="2"/>
      <c r="H1780" s="4">
        <f t="shared" si="108"/>
        <v>0</v>
      </c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>
        <f t="shared" si="109"/>
        <v>3298.8499999999767</v>
      </c>
      <c r="AA1780" s="4"/>
      <c r="AB1780" s="4"/>
      <c r="AC1780" s="4"/>
      <c r="AD1780" s="4">
        <v>184</v>
      </c>
      <c r="AE1780" s="4"/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>
        <f t="shared" si="110"/>
        <v>97303.520000000048</v>
      </c>
      <c r="AS1780" s="32"/>
      <c r="AT1780" s="33"/>
      <c r="AU1780" s="4"/>
      <c r="AV1780" s="4"/>
      <c r="AW1780" s="4"/>
      <c r="AX1780" s="4"/>
      <c r="AY1780" s="4"/>
      <c r="AZ1780" s="4"/>
      <c r="BA1780" s="4"/>
      <c r="BB1780" s="4"/>
      <c r="BC1780" s="4"/>
      <c r="BD1780" s="4"/>
      <c r="BE1780" s="4"/>
      <c r="BF1780" s="4"/>
      <c r="BG1780" s="4"/>
      <c r="BH1780" s="4"/>
      <c r="BI1780" s="4"/>
      <c r="BJ1780" s="4">
        <f t="shared" si="111"/>
        <v>0</v>
      </c>
      <c r="BL1780" s="7"/>
      <c r="BM1780" s="2"/>
    </row>
    <row r="1781" spans="2:65" x14ac:dyDescent="0.25">
      <c r="B1781" s="7" t="s">
        <v>1325</v>
      </c>
      <c r="C1781" s="2" t="s">
        <v>351</v>
      </c>
      <c r="D1781" s="2"/>
      <c r="E1781" s="2"/>
      <c r="F1781" s="2"/>
      <c r="G1781" s="2"/>
      <c r="H1781" s="4">
        <f t="shared" si="108"/>
        <v>0</v>
      </c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>
        <f t="shared" si="109"/>
        <v>3298.8499999999767</v>
      </c>
      <c r="AA1781" s="4"/>
      <c r="AB1781" s="4"/>
      <c r="AC1781" s="4"/>
      <c r="AD1781" s="4"/>
      <c r="AE1781" s="4">
        <v>4455</v>
      </c>
      <c r="AF1781" s="4"/>
      <c r="AG1781" s="4"/>
      <c r="AH1781" s="4"/>
      <c r="AI1781" s="4"/>
      <c r="AJ1781" s="4"/>
      <c r="AK1781" s="4"/>
      <c r="AL1781" s="4"/>
      <c r="AM1781" s="4"/>
      <c r="AN1781" s="4"/>
      <c r="AO1781" s="4"/>
      <c r="AP1781" s="4"/>
      <c r="AQ1781" s="4"/>
      <c r="AR1781" s="4">
        <f t="shared" si="110"/>
        <v>101758.52000000005</v>
      </c>
      <c r="AS1781" s="32"/>
      <c r="AT1781" s="33"/>
      <c r="AU1781" s="4"/>
      <c r="AV1781" s="4"/>
      <c r="AW1781" s="4"/>
      <c r="AX1781" s="4"/>
      <c r="AY1781" s="4"/>
      <c r="AZ1781" s="4"/>
      <c r="BA1781" s="4"/>
      <c r="BB1781" s="4"/>
      <c r="BC1781" s="4"/>
      <c r="BD1781" s="4"/>
      <c r="BE1781" s="4"/>
      <c r="BF1781" s="4"/>
      <c r="BG1781" s="4"/>
      <c r="BH1781" s="4"/>
      <c r="BI1781" s="4"/>
      <c r="BJ1781" s="4">
        <f t="shared" si="111"/>
        <v>0</v>
      </c>
      <c r="BL1781" s="7"/>
      <c r="BM1781" s="2"/>
    </row>
    <row r="1782" spans="2:65" x14ac:dyDescent="0.25">
      <c r="B1782" s="7" t="s">
        <v>1295</v>
      </c>
      <c r="C1782" s="2" t="s">
        <v>351</v>
      </c>
      <c r="D1782" s="2"/>
      <c r="E1782" s="2"/>
      <c r="F1782" s="2"/>
      <c r="G1782" s="2"/>
      <c r="H1782" s="4">
        <f t="shared" si="108"/>
        <v>0</v>
      </c>
      <c r="I1782" s="4">
        <v>0</v>
      </c>
      <c r="J1782" s="4">
        <v>0</v>
      </c>
      <c r="K1782" s="4"/>
      <c r="L1782" s="4"/>
      <c r="M1782" s="4">
        <v>7032</v>
      </c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>
        <f t="shared" si="109"/>
        <v>10330.849999999977</v>
      </c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  <c r="AM1782" s="4"/>
      <c r="AN1782" s="4"/>
      <c r="AO1782" s="4"/>
      <c r="AP1782" s="4"/>
      <c r="AQ1782" s="4"/>
      <c r="AR1782" s="4">
        <f t="shared" si="110"/>
        <v>101758.52000000005</v>
      </c>
      <c r="AS1782" s="32"/>
      <c r="AT1782" s="33"/>
      <c r="AU1782" s="4"/>
      <c r="AV1782" s="4"/>
      <c r="AW1782" s="4"/>
      <c r="AX1782" s="4"/>
      <c r="AY1782" s="4"/>
      <c r="AZ1782" s="4"/>
      <c r="BA1782" s="4"/>
      <c r="BB1782" s="4"/>
      <c r="BC1782" s="4"/>
      <c r="BD1782" s="4"/>
      <c r="BE1782" s="4"/>
      <c r="BF1782" s="4"/>
      <c r="BG1782" s="4"/>
      <c r="BH1782" s="4"/>
      <c r="BI1782" s="4"/>
      <c r="BJ1782" s="4">
        <f t="shared" si="111"/>
        <v>0</v>
      </c>
      <c r="BL1782" s="7"/>
      <c r="BM1782" s="2"/>
    </row>
    <row r="1783" spans="2:65" x14ac:dyDescent="0.25">
      <c r="B1783" s="7" t="s">
        <v>1295</v>
      </c>
      <c r="C1783" s="2" t="s">
        <v>351</v>
      </c>
      <c r="D1783" s="2"/>
      <c r="E1783" s="2"/>
      <c r="F1783" s="2"/>
      <c r="G1783" s="2"/>
      <c r="H1783" s="4">
        <f t="shared" si="108"/>
        <v>0</v>
      </c>
      <c r="I1783" s="4">
        <v>0</v>
      </c>
      <c r="J1783" s="4">
        <v>0</v>
      </c>
      <c r="K1783" s="4"/>
      <c r="L1783" s="4"/>
      <c r="M1783" s="4">
        <v>5625</v>
      </c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>
        <f t="shared" si="109"/>
        <v>15955.849999999977</v>
      </c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  <c r="AN1783" s="4"/>
      <c r="AO1783" s="4"/>
      <c r="AP1783" s="4"/>
      <c r="AQ1783" s="4"/>
      <c r="AR1783" s="4">
        <f t="shared" si="110"/>
        <v>101758.52000000005</v>
      </c>
      <c r="AS1783" s="32"/>
      <c r="AT1783" s="33"/>
      <c r="AU1783" s="4"/>
      <c r="AV1783" s="4"/>
      <c r="AW1783" s="4"/>
      <c r="AX1783" s="4"/>
      <c r="AY1783" s="4"/>
      <c r="AZ1783" s="4"/>
      <c r="BA1783" s="4"/>
      <c r="BB1783" s="4"/>
      <c r="BC1783" s="4"/>
      <c r="BD1783" s="4"/>
      <c r="BE1783" s="4"/>
      <c r="BF1783" s="4"/>
      <c r="BG1783" s="4"/>
      <c r="BH1783" s="4"/>
      <c r="BI1783" s="4"/>
      <c r="BJ1783" s="4">
        <f t="shared" si="111"/>
        <v>0</v>
      </c>
      <c r="BL1783" s="7"/>
      <c r="BM1783" s="2"/>
    </row>
    <row r="1784" spans="2:65" x14ac:dyDescent="0.25">
      <c r="B1784" s="7" t="s">
        <v>1295</v>
      </c>
      <c r="C1784" s="2" t="s">
        <v>351</v>
      </c>
      <c r="D1784" s="2"/>
      <c r="E1784" s="2"/>
      <c r="F1784" s="2"/>
      <c r="G1784" s="2"/>
      <c r="H1784" s="4">
        <f t="shared" si="108"/>
        <v>0</v>
      </c>
      <c r="I1784" s="4">
        <v>0</v>
      </c>
      <c r="J1784" s="4">
        <v>0</v>
      </c>
      <c r="K1784" s="4"/>
      <c r="L1784" s="4"/>
      <c r="M1784" s="4">
        <v>6680</v>
      </c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>
        <f t="shared" si="109"/>
        <v>22635.849999999977</v>
      </c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  <c r="AM1784" s="4"/>
      <c r="AN1784" s="4"/>
      <c r="AO1784" s="4"/>
      <c r="AP1784" s="4"/>
      <c r="AQ1784" s="4"/>
      <c r="AR1784" s="4">
        <f t="shared" si="110"/>
        <v>101758.52000000005</v>
      </c>
      <c r="AS1784" s="32"/>
      <c r="AT1784" s="33"/>
      <c r="AU1784" s="4"/>
      <c r="AV1784" s="4"/>
      <c r="AW1784" s="4"/>
      <c r="AX1784" s="4"/>
      <c r="AY1784" s="4"/>
      <c r="AZ1784" s="4"/>
      <c r="BA1784" s="4"/>
      <c r="BB1784" s="4"/>
      <c r="BC1784" s="4"/>
      <c r="BD1784" s="4"/>
      <c r="BE1784" s="4"/>
      <c r="BF1784" s="4"/>
      <c r="BG1784" s="4"/>
      <c r="BH1784" s="4"/>
      <c r="BI1784" s="4"/>
      <c r="BJ1784" s="4">
        <f t="shared" si="111"/>
        <v>0</v>
      </c>
      <c r="BL1784" s="7"/>
      <c r="BM1784" s="2"/>
    </row>
    <row r="1785" spans="2:65" x14ac:dyDescent="0.25">
      <c r="B1785" s="7" t="s">
        <v>1295</v>
      </c>
      <c r="C1785" s="2" t="s">
        <v>351</v>
      </c>
      <c r="D1785" s="2"/>
      <c r="E1785" s="2"/>
      <c r="F1785" s="2"/>
      <c r="G1785" s="2"/>
      <c r="H1785" s="4">
        <f t="shared" si="108"/>
        <v>0</v>
      </c>
      <c r="I1785" s="4">
        <v>0</v>
      </c>
      <c r="J1785" s="4">
        <v>0</v>
      </c>
      <c r="K1785" s="4"/>
      <c r="L1785" s="4"/>
      <c r="M1785" s="4">
        <v>466</v>
      </c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>
        <f t="shared" si="109"/>
        <v>23101.849999999977</v>
      </c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  <c r="AN1785" s="4"/>
      <c r="AO1785" s="4"/>
      <c r="AP1785" s="4"/>
      <c r="AQ1785" s="4"/>
      <c r="AR1785" s="4">
        <f t="shared" si="110"/>
        <v>101758.52000000005</v>
      </c>
      <c r="AS1785" s="32"/>
      <c r="AT1785" s="33"/>
      <c r="AU1785" s="4"/>
      <c r="AV1785" s="4"/>
      <c r="AW1785" s="4"/>
      <c r="AX1785" s="4"/>
      <c r="AY1785" s="4"/>
      <c r="AZ1785" s="4"/>
      <c r="BA1785" s="4"/>
      <c r="BB1785" s="4"/>
      <c r="BC1785" s="4"/>
      <c r="BD1785" s="4"/>
      <c r="BE1785" s="4"/>
      <c r="BF1785" s="4"/>
      <c r="BG1785" s="4"/>
      <c r="BH1785" s="4"/>
      <c r="BI1785" s="4"/>
      <c r="BJ1785" s="4">
        <f t="shared" si="111"/>
        <v>0</v>
      </c>
      <c r="BL1785" s="7"/>
      <c r="BM1785" s="2"/>
    </row>
    <row r="1786" spans="2:65" x14ac:dyDescent="0.25">
      <c r="B1786" s="7" t="s">
        <v>1326</v>
      </c>
      <c r="C1786" s="2" t="s">
        <v>600</v>
      </c>
      <c r="D1786" s="2"/>
      <c r="E1786" s="2"/>
      <c r="F1786" s="2"/>
      <c r="G1786" s="2"/>
      <c r="H1786" s="4">
        <f t="shared" si="108"/>
        <v>0</v>
      </c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>
        <f t="shared" si="109"/>
        <v>23101.849999999977</v>
      </c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  <c r="AN1786" s="4"/>
      <c r="AO1786" s="4">
        <v>100000</v>
      </c>
      <c r="AP1786" s="4"/>
      <c r="AQ1786" s="4"/>
      <c r="AR1786" s="4">
        <f t="shared" si="110"/>
        <v>1758.5200000000477</v>
      </c>
      <c r="AS1786" s="32"/>
      <c r="AT1786" s="33"/>
      <c r="AU1786" s="4"/>
      <c r="AV1786" s="4"/>
      <c r="AW1786" s="4"/>
      <c r="AX1786" s="4"/>
      <c r="AY1786" s="4"/>
      <c r="AZ1786" s="4"/>
      <c r="BA1786" s="4"/>
      <c r="BB1786" s="4"/>
      <c r="BC1786" s="4"/>
      <c r="BD1786" s="4"/>
      <c r="BE1786" s="4"/>
      <c r="BF1786" s="4"/>
      <c r="BG1786" s="4"/>
      <c r="BH1786" s="4"/>
      <c r="BI1786" s="4"/>
      <c r="BJ1786" s="4">
        <f t="shared" si="111"/>
        <v>0</v>
      </c>
      <c r="BL1786" s="7"/>
      <c r="BM1786" s="2"/>
    </row>
    <row r="1787" spans="2:65" x14ac:dyDescent="0.25">
      <c r="B1787" s="7" t="s">
        <v>1326</v>
      </c>
      <c r="C1787" s="2" t="s">
        <v>290</v>
      </c>
      <c r="D1787" s="2"/>
      <c r="E1787" s="2"/>
      <c r="F1787" s="2"/>
      <c r="G1787" s="2"/>
      <c r="H1787" s="4">
        <f t="shared" si="108"/>
        <v>0</v>
      </c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>
        <f t="shared" si="109"/>
        <v>23101.849999999977</v>
      </c>
      <c r="AA1787" s="4"/>
      <c r="AB1787" s="4"/>
      <c r="AC1787" s="4">
        <v>88.5</v>
      </c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  <c r="AN1787" s="4"/>
      <c r="AO1787" s="4"/>
      <c r="AP1787" s="4"/>
      <c r="AQ1787" s="4"/>
      <c r="AR1787" s="4">
        <f t="shared" si="110"/>
        <v>1670.0200000000477</v>
      </c>
      <c r="AS1787" s="32"/>
      <c r="AT1787" s="33"/>
      <c r="AU1787" s="4"/>
      <c r="AV1787" s="4"/>
      <c r="AW1787" s="4"/>
      <c r="AX1787" s="4"/>
      <c r="AY1787" s="4"/>
      <c r="AZ1787" s="4"/>
      <c r="BA1787" s="4"/>
      <c r="BB1787" s="4"/>
      <c r="BC1787" s="4"/>
      <c r="BD1787" s="4"/>
      <c r="BE1787" s="4"/>
      <c r="BF1787" s="4"/>
      <c r="BG1787" s="4"/>
      <c r="BH1787" s="4"/>
      <c r="BI1787" s="4"/>
      <c r="BJ1787" s="4">
        <f t="shared" si="111"/>
        <v>0</v>
      </c>
      <c r="BL1787" s="7"/>
      <c r="BM1787" s="2"/>
    </row>
    <row r="1788" spans="2:65" x14ac:dyDescent="0.25">
      <c r="B1788" s="7" t="s">
        <v>1296</v>
      </c>
      <c r="C1788" s="2" t="s">
        <v>150</v>
      </c>
      <c r="D1788" s="2"/>
      <c r="E1788" s="2"/>
      <c r="F1788" s="2"/>
      <c r="G1788" s="2"/>
      <c r="H1788" s="4">
        <f t="shared" si="108"/>
        <v>0</v>
      </c>
      <c r="I1788" s="4">
        <v>0</v>
      </c>
      <c r="J1788" s="4">
        <v>0</v>
      </c>
      <c r="K1788" s="4"/>
      <c r="L1788" s="4"/>
      <c r="M1788" s="4"/>
      <c r="N1788" s="4"/>
      <c r="O1788" s="4"/>
      <c r="P1788" s="4"/>
      <c r="Q1788" s="4"/>
      <c r="R1788" s="4">
        <v>-21000</v>
      </c>
      <c r="S1788" s="4"/>
      <c r="T1788" s="4"/>
      <c r="U1788" s="4"/>
      <c r="V1788" s="4"/>
      <c r="W1788" s="4"/>
      <c r="X1788" s="4"/>
      <c r="Y1788" s="4"/>
      <c r="Z1788" s="4">
        <f t="shared" si="109"/>
        <v>2101.8499999999767</v>
      </c>
      <c r="AA1788" s="4"/>
      <c r="AB1788" s="4"/>
      <c r="AC1788" s="4"/>
      <c r="AD1788" s="4"/>
      <c r="AE1788" s="4"/>
      <c r="AF1788" s="4"/>
      <c r="AG1788" s="4"/>
      <c r="AH1788" s="4"/>
      <c r="AI1788" s="4"/>
      <c r="AJ1788" s="4">
        <v>21000</v>
      </c>
      <c r="AK1788" s="4"/>
      <c r="AL1788" s="4"/>
      <c r="AM1788" s="4"/>
      <c r="AN1788" s="4"/>
      <c r="AO1788" s="4"/>
      <c r="AP1788" s="4"/>
      <c r="AQ1788" s="4"/>
      <c r="AR1788" s="4">
        <f t="shared" si="110"/>
        <v>22670.020000000048</v>
      </c>
      <c r="AS1788" s="32"/>
      <c r="AT1788" s="33"/>
      <c r="AU1788" s="4"/>
      <c r="AV1788" s="4"/>
      <c r="AW1788" s="4"/>
      <c r="AX1788" s="4"/>
      <c r="AY1788" s="4"/>
      <c r="AZ1788" s="4"/>
      <c r="BA1788" s="4"/>
      <c r="BB1788" s="4"/>
      <c r="BC1788" s="4"/>
      <c r="BD1788" s="4"/>
      <c r="BE1788" s="4"/>
      <c r="BF1788" s="4"/>
      <c r="BG1788" s="4"/>
      <c r="BH1788" s="4"/>
      <c r="BI1788" s="4"/>
      <c r="BJ1788" s="4">
        <f t="shared" si="111"/>
        <v>0</v>
      </c>
      <c r="BL1788" s="7"/>
      <c r="BM1788" s="2"/>
    </row>
    <row r="1789" spans="2:65" x14ac:dyDescent="0.25">
      <c r="B1789" s="7" t="s">
        <v>1327</v>
      </c>
      <c r="C1789" s="2" t="s">
        <v>1346</v>
      </c>
      <c r="D1789" s="2"/>
      <c r="E1789" s="2"/>
      <c r="F1789" s="2"/>
      <c r="G1789" s="2"/>
      <c r="H1789" s="4">
        <f t="shared" si="108"/>
        <v>0</v>
      </c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>
        <f t="shared" si="109"/>
        <v>2101.8499999999767</v>
      </c>
      <c r="AA1789" s="4"/>
      <c r="AB1789" s="4">
        <v>10000</v>
      </c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>
        <f t="shared" si="110"/>
        <v>12670.020000000048</v>
      </c>
      <c r="AS1789" s="32"/>
      <c r="AT1789" s="33"/>
      <c r="AU1789" s="4"/>
      <c r="AV1789" s="4"/>
      <c r="AW1789" s="4"/>
      <c r="AX1789" s="4"/>
      <c r="AY1789" s="4"/>
      <c r="AZ1789" s="4"/>
      <c r="BA1789" s="4"/>
      <c r="BB1789" s="4"/>
      <c r="BC1789" s="4"/>
      <c r="BD1789" s="4"/>
      <c r="BE1789" s="4"/>
      <c r="BF1789" s="4"/>
      <c r="BG1789" s="4"/>
      <c r="BH1789" s="4"/>
      <c r="BI1789" s="4"/>
      <c r="BJ1789" s="4">
        <f t="shared" si="111"/>
        <v>0</v>
      </c>
      <c r="BL1789" s="7">
        <v>10000</v>
      </c>
      <c r="BM1789" s="2"/>
    </row>
    <row r="1790" spans="2:65" x14ac:dyDescent="0.25">
      <c r="B1790" s="7" t="s">
        <v>1327</v>
      </c>
      <c r="C1790" s="2" t="s">
        <v>1346</v>
      </c>
      <c r="D1790" s="2"/>
      <c r="E1790" s="2"/>
      <c r="F1790" s="2"/>
      <c r="G1790" s="2"/>
      <c r="H1790" s="4">
        <f t="shared" si="108"/>
        <v>0</v>
      </c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>
        <f t="shared" si="109"/>
        <v>2101.8499999999767</v>
      </c>
      <c r="AA1790" s="4"/>
      <c r="AB1790" s="4">
        <v>10000</v>
      </c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  <c r="AN1790" s="4"/>
      <c r="AO1790" s="4"/>
      <c r="AP1790" s="4"/>
      <c r="AQ1790" s="4"/>
      <c r="AR1790" s="4">
        <f t="shared" si="110"/>
        <v>2670.0200000000477</v>
      </c>
      <c r="AS1790" s="32"/>
      <c r="AT1790" s="33"/>
      <c r="AU1790" s="4"/>
      <c r="AV1790" s="4"/>
      <c r="AW1790" s="4"/>
      <c r="AX1790" s="4"/>
      <c r="AY1790" s="4"/>
      <c r="AZ1790" s="4"/>
      <c r="BA1790" s="4"/>
      <c r="BB1790" s="4"/>
      <c r="BC1790" s="4"/>
      <c r="BD1790" s="4"/>
      <c r="BE1790" s="4"/>
      <c r="BF1790" s="4"/>
      <c r="BG1790" s="4"/>
      <c r="BH1790" s="4"/>
      <c r="BI1790" s="4"/>
      <c r="BJ1790" s="4">
        <f t="shared" si="111"/>
        <v>0</v>
      </c>
      <c r="BL1790" s="7">
        <v>10000</v>
      </c>
      <c r="BM1790" s="2"/>
    </row>
    <row r="1791" spans="2:65" x14ac:dyDescent="0.25">
      <c r="B1791" s="7" t="s">
        <v>1328</v>
      </c>
      <c r="C1791" s="2" t="s">
        <v>310</v>
      </c>
      <c r="D1791" s="2"/>
      <c r="E1791" s="2"/>
      <c r="F1791" s="2"/>
      <c r="G1791" s="2"/>
      <c r="H1791" s="4">
        <f t="shared" si="108"/>
        <v>0</v>
      </c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>
        <f t="shared" si="109"/>
        <v>2101.8499999999767</v>
      </c>
      <c r="AA1791" s="4"/>
      <c r="AB1791" s="4">
        <v>600</v>
      </c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/>
      <c r="AN1791" s="4"/>
      <c r="AO1791" s="4"/>
      <c r="AP1791" s="4"/>
      <c r="AQ1791" s="4"/>
      <c r="AR1791" s="4">
        <f t="shared" si="110"/>
        <v>2070.0200000000477</v>
      </c>
      <c r="AS1791" s="32"/>
      <c r="AT1791" s="33"/>
      <c r="AU1791" s="4"/>
      <c r="AV1791" s="4"/>
      <c r="AW1791" s="4"/>
      <c r="AX1791" s="4"/>
      <c r="AY1791" s="4"/>
      <c r="AZ1791" s="4"/>
      <c r="BA1791" s="4"/>
      <c r="BB1791" s="4"/>
      <c r="BC1791" s="4"/>
      <c r="BD1791" s="4"/>
      <c r="BE1791" s="4"/>
      <c r="BF1791" s="4"/>
      <c r="BG1791" s="4"/>
      <c r="BH1791" s="4"/>
      <c r="BI1791" s="4"/>
      <c r="BJ1791" s="4">
        <f t="shared" si="111"/>
        <v>0</v>
      </c>
      <c r="BL1791" s="7">
        <v>600</v>
      </c>
      <c r="BM1791" s="2"/>
    </row>
    <row r="1792" spans="2:65" x14ac:dyDescent="0.25">
      <c r="B1792" s="7" t="s">
        <v>1297</v>
      </c>
      <c r="C1792" s="2" t="s">
        <v>351</v>
      </c>
      <c r="D1792" s="2"/>
      <c r="E1792" s="2"/>
      <c r="F1792" s="2"/>
      <c r="G1792" s="2"/>
      <c r="H1792" s="4">
        <f t="shared" si="108"/>
        <v>0</v>
      </c>
      <c r="I1792" s="4">
        <v>0</v>
      </c>
      <c r="J1792" s="4">
        <v>0</v>
      </c>
      <c r="K1792" s="4"/>
      <c r="L1792" s="4"/>
      <c r="M1792" s="4">
        <v>466</v>
      </c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>
        <f t="shared" si="109"/>
        <v>2567.8499999999767</v>
      </c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4"/>
      <c r="AN1792" s="4"/>
      <c r="AO1792" s="4"/>
      <c r="AP1792" s="4"/>
      <c r="AQ1792" s="4"/>
      <c r="AR1792" s="4">
        <f t="shared" si="110"/>
        <v>2070.0200000000477</v>
      </c>
      <c r="AS1792" s="32"/>
      <c r="AT1792" s="33"/>
      <c r="AU1792" s="4"/>
      <c r="AV1792" s="4"/>
      <c r="AW1792" s="4"/>
      <c r="AX1792" s="4"/>
      <c r="AY1792" s="4"/>
      <c r="AZ1792" s="4"/>
      <c r="BA1792" s="4"/>
      <c r="BB1792" s="4"/>
      <c r="BC1792" s="4"/>
      <c r="BD1792" s="4"/>
      <c r="BE1792" s="4"/>
      <c r="BF1792" s="4"/>
      <c r="BG1792" s="4"/>
      <c r="BH1792" s="4"/>
      <c r="BI1792" s="4"/>
      <c r="BJ1792" s="4">
        <f t="shared" si="111"/>
        <v>0</v>
      </c>
      <c r="BL1792" s="7"/>
      <c r="BM1792" s="2"/>
    </row>
    <row r="1793" spans="2:65" x14ac:dyDescent="0.25">
      <c r="B1793" s="7" t="s">
        <v>1329</v>
      </c>
      <c r="C1793" s="2" t="s">
        <v>351</v>
      </c>
      <c r="D1793" s="2"/>
      <c r="E1793" s="2"/>
      <c r="F1793" s="2"/>
      <c r="G1793" s="2"/>
      <c r="H1793" s="4">
        <f t="shared" si="108"/>
        <v>0</v>
      </c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>
        <f t="shared" si="109"/>
        <v>2567.8499999999767</v>
      </c>
      <c r="AA1793" s="4"/>
      <c r="AB1793" s="4"/>
      <c r="AC1793" s="4"/>
      <c r="AD1793" s="4"/>
      <c r="AE1793" s="4">
        <v>8775</v>
      </c>
      <c r="AF1793" s="4"/>
      <c r="AG1793" s="4"/>
      <c r="AH1793" s="4"/>
      <c r="AI1793" s="4"/>
      <c r="AJ1793" s="4"/>
      <c r="AK1793" s="4"/>
      <c r="AL1793" s="4"/>
      <c r="AM1793" s="4"/>
      <c r="AN1793" s="4"/>
      <c r="AO1793" s="4"/>
      <c r="AP1793" s="4"/>
      <c r="AQ1793" s="4"/>
      <c r="AR1793" s="4">
        <f t="shared" si="110"/>
        <v>10845.020000000048</v>
      </c>
      <c r="AS1793" s="32"/>
      <c r="AT1793" s="33"/>
      <c r="AU1793" s="4"/>
      <c r="AV1793" s="4"/>
      <c r="AW1793" s="4"/>
      <c r="AX1793" s="4"/>
      <c r="AY1793" s="4"/>
      <c r="AZ1793" s="4"/>
      <c r="BA1793" s="4"/>
      <c r="BB1793" s="4"/>
      <c r="BC1793" s="4"/>
      <c r="BD1793" s="4"/>
      <c r="BE1793" s="4"/>
      <c r="BF1793" s="4"/>
      <c r="BG1793" s="4"/>
      <c r="BH1793" s="4"/>
      <c r="BI1793" s="4"/>
      <c r="BJ1793" s="4">
        <f t="shared" si="111"/>
        <v>0</v>
      </c>
      <c r="BL1793" s="7"/>
      <c r="BM1793" s="2"/>
    </row>
    <row r="1794" spans="2:65" x14ac:dyDescent="0.25">
      <c r="B1794" s="7" t="s">
        <v>1298</v>
      </c>
      <c r="C1794" s="2" t="s">
        <v>351</v>
      </c>
      <c r="D1794" s="2"/>
      <c r="E1794" s="2"/>
      <c r="F1794" s="2"/>
      <c r="G1794" s="2"/>
      <c r="H1794" s="4">
        <f t="shared" si="108"/>
        <v>0</v>
      </c>
      <c r="I1794" s="4">
        <v>0</v>
      </c>
      <c r="J1794" s="4">
        <v>0</v>
      </c>
      <c r="K1794" s="4"/>
      <c r="L1794" s="4"/>
      <c r="M1794" s="4">
        <v>466</v>
      </c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>
        <f t="shared" si="109"/>
        <v>3033.8499999999767</v>
      </c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  <c r="AM1794" s="4"/>
      <c r="AN1794" s="4"/>
      <c r="AO1794" s="4"/>
      <c r="AP1794" s="4"/>
      <c r="AQ1794" s="4"/>
      <c r="AR1794" s="4">
        <f t="shared" si="110"/>
        <v>10845.020000000048</v>
      </c>
      <c r="AS1794" s="32"/>
      <c r="AT1794" s="33"/>
      <c r="AU1794" s="4"/>
      <c r="AV1794" s="4"/>
      <c r="AW1794" s="4"/>
      <c r="AX1794" s="4"/>
      <c r="AY1794" s="4"/>
      <c r="AZ1794" s="4"/>
      <c r="BA1794" s="4"/>
      <c r="BB1794" s="4"/>
      <c r="BC1794" s="4"/>
      <c r="BD1794" s="4"/>
      <c r="BE1794" s="4"/>
      <c r="BF1794" s="4"/>
      <c r="BG1794" s="4"/>
      <c r="BH1794" s="4"/>
      <c r="BI1794" s="4"/>
      <c r="BJ1794" s="4">
        <f t="shared" si="111"/>
        <v>0</v>
      </c>
      <c r="BL1794" s="7"/>
      <c r="BM1794" s="2"/>
    </row>
    <row r="1795" spans="2:65" x14ac:dyDescent="0.25">
      <c r="B1795" s="7" t="s">
        <v>1299</v>
      </c>
      <c r="C1795" s="2" t="s">
        <v>232</v>
      </c>
      <c r="D1795" s="2"/>
      <c r="E1795" s="2"/>
      <c r="F1795" s="2"/>
      <c r="G1795" s="2"/>
      <c r="H1795" s="4">
        <f t="shared" si="108"/>
        <v>0</v>
      </c>
      <c r="I1795" s="4">
        <v>0</v>
      </c>
      <c r="J1795" s="4">
        <v>0</v>
      </c>
      <c r="K1795" s="4"/>
      <c r="L1795" s="4">
        <v>36</v>
      </c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>
        <f t="shared" si="109"/>
        <v>3069.8499999999767</v>
      </c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/>
      <c r="AN1795" s="4"/>
      <c r="AO1795" s="4"/>
      <c r="AP1795" s="4"/>
      <c r="AQ1795" s="4"/>
      <c r="AR1795" s="4">
        <f t="shared" si="110"/>
        <v>10845.020000000048</v>
      </c>
      <c r="AS1795" s="32"/>
      <c r="AT1795" s="33"/>
      <c r="AU1795" s="4"/>
      <c r="AV1795" s="4"/>
      <c r="AW1795" s="4"/>
      <c r="AX1795" s="4"/>
      <c r="AY1795" s="4"/>
      <c r="AZ1795" s="4"/>
      <c r="BA1795" s="4"/>
      <c r="BB1795" s="4"/>
      <c r="BC1795" s="4"/>
      <c r="BD1795" s="4"/>
      <c r="BE1795" s="4"/>
      <c r="BF1795" s="4"/>
      <c r="BG1795" s="4"/>
      <c r="BH1795" s="4"/>
      <c r="BI1795" s="4"/>
      <c r="BJ1795" s="4">
        <f t="shared" si="111"/>
        <v>0</v>
      </c>
      <c r="BL1795" s="7"/>
      <c r="BM1795" s="2"/>
    </row>
    <row r="1796" spans="2:65" x14ac:dyDescent="0.25">
      <c r="B1796" s="7" t="s">
        <v>1330</v>
      </c>
      <c r="C1796" s="2" t="s">
        <v>351</v>
      </c>
      <c r="D1796" s="2"/>
      <c r="E1796" s="2"/>
      <c r="F1796" s="2"/>
      <c r="G1796" s="2"/>
      <c r="H1796" s="4">
        <f t="shared" ref="H1796:H1859" si="112">H1795+D1796+E1796-G1796-F1796</f>
        <v>0</v>
      </c>
      <c r="I1796" s="4">
        <v>0</v>
      </c>
      <c r="J1796" s="4">
        <v>0</v>
      </c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>
        <f t="shared" ref="Z1796:Z1859" si="113">Z1795+(I1796+L1796+M1796+N1796+O1796+R1796+S1796+T1796+U1796+V1796)-(J1796+K1796+P1796+Q1796+W1796+X1796+Y1796)</f>
        <v>3069.8499999999767</v>
      </c>
      <c r="AA1796" s="4"/>
      <c r="AB1796" s="4"/>
      <c r="AC1796" s="4"/>
      <c r="AD1796" s="4"/>
      <c r="AE1796" s="4">
        <v>2447</v>
      </c>
      <c r="AF1796" s="4"/>
      <c r="AG1796" s="4"/>
      <c r="AH1796" s="4"/>
      <c r="AI1796" s="4"/>
      <c r="AJ1796" s="4"/>
      <c r="AK1796" s="4"/>
      <c r="AL1796" s="4"/>
      <c r="AM1796" s="4"/>
      <c r="AN1796" s="4"/>
      <c r="AO1796" s="4"/>
      <c r="AP1796" s="4"/>
      <c r="AQ1796" s="4"/>
      <c r="AR1796" s="4">
        <f t="shared" ref="AR1796:AR1859" si="114">AR1795+(AA1796+AD1796+AE1796+AF1796+AG1796+AJ1796+AK1796+AL1796+AM1796+AN1796)-(AB1796+AC1796+AH1796+AI1796+AO1796+AP1796+AQ1796)</f>
        <v>13292.020000000048</v>
      </c>
      <c r="AS1796" s="32"/>
      <c r="AT1796" s="33"/>
      <c r="AU1796" s="4"/>
      <c r="AV1796" s="4"/>
      <c r="AW1796" s="4"/>
      <c r="AX1796" s="4"/>
      <c r="AY1796" s="4"/>
      <c r="AZ1796" s="4"/>
      <c r="BA1796" s="4"/>
      <c r="BB1796" s="4"/>
      <c r="BC1796" s="4"/>
      <c r="BD1796" s="4"/>
      <c r="BE1796" s="4"/>
      <c r="BF1796" s="4"/>
      <c r="BG1796" s="4"/>
      <c r="BH1796" s="4"/>
      <c r="BI1796" s="4"/>
      <c r="BJ1796" s="4">
        <f t="shared" ref="BJ1796:BJ1859" si="115">BJ1795+(AS1796+AV1796+AW1796+AX1796+AY1796+BB1796+BC1796+BD1796+BE1796+BF1796)-(AT1796+AU1796+AZ1796+BA1796+BG1796+BH1796+BI1796)</f>
        <v>0</v>
      </c>
      <c r="BL1796" s="7"/>
      <c r="BM1796" s="2"/>
    </row>
    <row r="1797" spans="2:65" x14ac:dyDescent="0.25">
      <c r="B1797" s="7" t="s">
        <v>1352</v>
      </c>
      <c r="C1797" s="2" t="s">
        <v>451</v>
      </c>
      <c r="D1797" s="2"/>
      <c r="E1797" s="2"/>
      <c r="F1797" s="2"/>
      <c r="G1797" s="2"/>
      <c r="H1797" s="4">
        <f t="shared" si="112"/>
        <v>0</v>
      </c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>
        <f t="shared" si="113"/>
        <v>3069.8499999999767</v>
      </c>
      <c r="AA1797" s="4"/>
      <c r="AB1797" s="4"/>
      <c r="AC1797" s="4"/>
      <c r="AD1797" s="4"/>
      <c r="AE1797" s="4">
        <v>0</v>
      </c>
      <c r="AF1797" s="4"/>
      <c r="AG1797" s="4"/>
      <c r="AH1797" s="4"/>
      <c r="AI1797" s="4"/>
      <c r="AJ1797" s="4"/>
      <c r="AK1797" s="4"/>
      <c r="AL1797" s="4">
        <v>41137</v>
      </c>
      <c r="AM1797" s="4"/>
      <c r="AN1797" s="4"/>
      <c r="AO1797" s="4">
        <v>0</v>
      </c>
      <c r="AP1797" s="4"/>
      <c r="AQ1797" s="4"/>
      <c r="AR1797" s="4">
        <f t="shared" si="114"/>
        <v>54429.020000000048</v>
      </c>
      <c r="AS1797" s="32"/>
      <c r="AT1797" s="33"/>
      <c r="AU1797" s="4"/>
      <c r="AV1797" s="4"/>
      <c r="AW1797" s="4"/>
      <c r="AX1797" s="4"/>
      <c r="AY1797" s="4"/>
      <c r="AZ1797" s="4"/>
      <c r="BA1797" s="4"/>
      <c r="BB1797" s="4"/>
      <c r="BC1797" s="4"/>
      <c r="BD1797" s="4"/>
      <c r="BE1797" s="4"/>
      <c r="BF1797" s="4"/>
      <c r="BG1797" s="4"/>
      <c r="BH1797" s="4"/>
      <c r="BI1797" s="4"/>
      <c r="BJ1797" s="4">
        <f t="shared" si="115"/>
        <v>0</v>
      </c>
      <c r="BL1797" s="7"/>
      <c r="BM1797" s="2"/>
    </row>
    <row r="1798" spans="2:65" x14ac:dyDescent="0.25">
      <c r="B1798" s="7" t="s">
        <v>1352</v>
      </c>
      <c r="C1798" s="2" t="s">
        <v>150</v>
      </c>
      <c r="D1798" s="2"/>
      <c r="E1798" s="2"/>
      <c r="F1798" s="2"/>
      <c r="G1798" s="2"/>
      <c r="H1798" s="4">
        <f t="shared" si="112"/>
        <v>0</v>
      </c>
      <c r="I1798" s="4"/>
      <c r="J1798" s="4"/>
      <c r="K1798" s="4"/>
      <c r="L1798" s="4"/>
      <c r="M1798" s="4"/>
      <c r="N1798" s="4"/>
      <c r="O1798" s="4"/>
      <c r="P1798" s="4"/>
      <c r="Q1798" s="4"/>
      <c r="R1798" s="4">
        <v>41137</v>
      </c>
      <c r="S1798" s="4"/>
      <c r="T1798" s="4"/>
      <c r="U1798" s="4"/>
      <c r="V1798" s="4"/>
      <c r="W1798" s="4"/>
      <c r="X1798" s="4"/>
      <c r="Y1798" s="4"/>
      <c r="Z1798" s="4">
        <f t="shared" si="113"/>
        <v>44206.849999999977</v>
      </c>
      <c r="AA1798" s="4"/>
      <c r="AB1798" s="4"/>
      <c r="AC1798" s="4"/>
      <c r="AD1798" s="4"/>
      <c r="AE1798" s="4"/>
      <c r="AF1798" s="4"/>
      <c r="AG1798" s="4"/>
      <c r="AH1798" s="4"/>
      <c r="AI1798" s="4"/>
      <c r="AJ1798" s="4">
        <v>-41137</v>
      </c>
      <c r="AK1798" s="4"/>
      <c r="AL1798" s="4"/>
      <c r="AM1798" s="4"/>
      <c r="AN1798" s="4"/>
      <c r="AO1798" s="4"/>
      <c r="AP1798" s="4"/>
      <c r="AQ1798" s="4"/>
      <c r="AR1798" s="4">
        <f t="shared" si="114"/>
        <v>13292.020000000048</v>
      </c>
      <c r="AS1798" s="32"/>
      <c r="AT1798" s="33"/>
      <c r="AU1798" s="4"/>
      <c r="AV1798" s="4"/>
      <c r="AW1798" s="4"/>
      <c r="AX1798" s="4"/>
      <c r="AY1798" s="4"/>
      <c r="AZ1798" s="4"/>
      <c r="BA1798" s="4"/>
      <c r="BB1798" s="4"/>
      <c r="BC1798" s="4"/>
      <c r="BD1798" s="4"/>
      <c r="BE1798" s="4"/>
      <c r="BF1798" s="4"/>
      <c r="BG1798" s="4"/>
      <c r="BH1798" s="4"/>
      <c r="BI1798" s="4"/>
      <c r="BJ1798" s="4">
        <f t="shared" si="115"/>
        <v>0</v>
      </c>
      <c r="BL1798" s="7"/>
      <c r="BM1798" s="2"/>
    </row>
    <row r="1799" spans="2:65" x14ac:dyDescent="0.25">
      <c r="B1799" s="7" t="s">
        <v>1352</v>
      </c>
      <c r="C1799" s="2" t="s">
        <v>351</v>
      </c>
      <c r="D1799" s="2"/>
      <c r="E1799" s="2"/>
      <c r="F1799" s="2"/>
      <c r="G1799" s="2"/>
      <c r="H1799" s="4">
        <f t="shared" si="112"/>
        <v>0</v>
      </c>
      <c r="I1799" s="4"/>
      <c r="J1799" s="4"/>
      <c r="K1799" s="4"/>
      <c r="L1799" s="4"/>
      <c r="M1799" s="4">
        <v>55717</v>
      </c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>
        <f t="shared" si="113"/>
        <v>99923.849999999977</v>
      </c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  <c r="AM1799" s="4"/>
      <c r="AN1799" s="4"/>
      <c r="AO1799" s="4"/>
      <c r="AP1799" s="4"/>
      <c r="AQ1799" s="4"/>
      <c r="AR1799" s="4">
        <f t="shared" si="114"/>
        <v>13292.020000000048</v>
      </c>
      <c r="AS1799" s="32"/>
      <c r="AT1799" s="33"/>
      <c r="AU1799" s="4"/>
      <c r="AV1799" s="4"/>
      <c r="AW1799" s="4"/>
      <c r="AX1799" s="4"/>
      <c r="AY1799" s="4"/>
      <c r="AZ1799" s="4"/>
      <c r="BA1799" s="4"/>
      <c r="BB1799" s="4"/>
      <c r="BC1799" s="4"/>
      <c r="BD1799" s="4"/>
      <c r="BE1799" s="4"/>
      <c r="BF1799" s="4"/>
      <c r="BG1799" s="4"/>
      <c r="BH1799" s="4"/>
      <c r="BI1799" s="4"/>
      <c r="BJ1799" s="4">
        <f t="shared" si="115"/>
        <v>0</v>
      </c>
      <c r="BL1799" s="7"/>
      <c r="BM1799" s="2"/>
    </row>
    <row r="1800" spans="2:65" x14ac:dyDescent="0.25">
      <c r="B1800" s="7" t="s">
        <v>1352</v>
      </c>
      <c r="C1800" s="2" t="s">
        <v>335</v>
      </c>
      <c r="D1800" s="2"/>
      <c r="E1800" s="2"/>
      <c r="F1800" s="2"/>
      <c r="G1800" s="2"/>
      <c r="H1800" s="4">
        <f t="shared" si="112"/>
        <v>0</v>
      </c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>
        <v>96854</v>
      </c>
      <c r="X1800" s="4"/>
      <c r="Y1800" s="4"/>
      <c r="Z1800" s="4">
        <f t="shared" si="113"/>
        <v>3069.8499999999767</v>
      </c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/>
      <c r="AN1800" s="4"/>
      <c r="AO1800" s="4"/>
      <c r="AP1800" s="4"/>
      <c r="AQ1800" s="4"/>
      <c r="AR1800" s="4">
        <f t="shared" si="114"/>
        <v>13292.020000000048</v>
      </c>
      <c r="AS1800" s="32"/>
      <c r="AT1800" s="33"/>
      <c r="AU1800" s="4"/>
      <c r="AV1800" s="4"/>
      <c r="AW1800" s="4"/>
      <c r="AX1800" s="4"/>
      <c r="AY1800" s="4"/>
      <c r="AZ1800" s="4"/>
      <c r="BA1800" s="4"/>
      <c r="BB1800" s="4"/>
      <c r="BC1800" s="4"/>
      <c r="BD1800" s="4"/>
      <c r="BE1800" s="4"/>
      <c r="BF1800" s="4"/>
      <c r="BG1800" s="4"/>
      <c r="BH1800" s="4"/>
      <c r="BI1800" s="4"/>
      <c r="BJ1800" s="4">
        <f t="shared" si="115"/>
        <v>0</v>
      </c>
      <c r="BL1800" s="7"/>
      <c r="BM1800" s="2"/>
    </row>
    <row r="1801" spans="2:65" x14ac:dyDescent="0.25">
      <c r="B1801" s="7" t="s">
        <v>1352</v>
      </c>
      <c r="C1801" s="2" t="s">
        <v>351</v>
      </c>
      <c r="D1801" s="2"/>
      <c r="E1801" s="2"/>
      <c r="F1801" s="2"/>
      <c r="G1801" s="2"/>
      <c r="H1801" s="4">
        <f t="shared" si="112"/>
        <v>0</v>
      </c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>
        <f t="shared" si="113"/>
        <v>3069.8499999999767</v>
      </c>
      <c r="AA1801" s="4"/>
      <c r="AB1801" s="4"/>
      <c r="AC1801" s="4"/>
      <c r="AD1801" s="4"/>
      <c r="AE1801" s="4">
        <v>2700</v>
      </c>
      <c r="AF1801" s="4"/>
      <c r="AG1801" s="4"/>
      <c r="AH1801" s="4"/>
      <c r="AI1801" s="4"/>
      <c r="AJ1801" s="4"/>
      <c r="AK1801" s="4"/>
      <c r="AL1801" s="4"/>
      <c r="AM1801" s="4"/>
      <c r="AN1801" s="4"/>
      <c r="AO1801" s="4"/>
      <c r="AP1801" s="4"/>
      <c r="AQ1801" s="4"/>
      <c r="AR1801" s="4">
        <f t="shared" si="114"/>
        <v>15992.020000000048</v>
      </c>
      <c r="AS1801" s="32"/>
      <c r="AT1801" s="33"/>
      <c r="AU1801" s="4"/>
      <c r="AV1801" s="4"/>
      <c r="AW1801" s="4"/>
      <c r="AX1801" s="4"/>
      <c r="AY1801" s="4"/>
      <c r="AZ1801" s="4"/>
      <c r="BA1801" s="4"/>
      <c r="BB1801" s="4"/>
      <c r="BC1801" s="4"/>
      <c r="BD1801" s="4"/>
      <c r="BE1801" s="4"/>
      <c r="BF1801" s="4"/>
      <c r="BG1801" s="4"/>
      <c r="BH1801" s="4"/>
      <c r="BI1801" s="4"/>
      <c r="BJ1801" s="4">
        <f t="shared" si="115"/>
        <v>0</v>
      </c>
      <c r="BL1801" s="7"/>
      <c r="BM1801" s="2"/>
    </row>
    <row r="1802" spans="2:65" x14ac:dyDescent="0.25">
      <c r="B1802" s="7" t="s">
        <v>1352</v>
      </c>
      <c r="C1802" s="2" t="s">
        <v>232</v>
      </c>
      <c r="D1802" s="2"/>
      <c r="E1802" s="2"/>
      <c r="F1802" s="2"/>
      <c r="G1802" s="2"/>
      <c r="H1802" s="4">
        <f t="shared" si="112"/>
        <v>0</v>
      </c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>
        <f t="shared" si="113"/>
        <v>3069.8499999999767</v>
      </c>
      <c r="AA1802" s="4"/>
      <c r="AB1802" s="4"/>
      <c r="AC1802" s="4"/>
      <c r="AD1802" s="4">
        <v>153</v>
      </c>
      <c r="AE1802" s="4"/>
      <c r="AF1802" s="4"/>
      <c r="AG1802" s="4"/>
      <c r="AH1802" s="4"/>
      <c r="AI1802" s="4"/>
      <c r="AJ1802" s="4"/>
      <c r="AK1802" s="4"/>
      <c r="AL1802" s="4"/>
      <c r="AM1802" s="4"/>
      <c r="AN1802" s="4"/>
      <c r="AO1802" s="4"/>
      <c r="AP1802" s="4"/>
      <c r="AQ1802" s="4"/>
      <c r="AR1802" s="4">
        <f t="shared" si="114"/>
        <v>16145.020000000048</v>
      </c>
      <c r="AS1802" s="32"/>
      <c r="AT1802" s="33"/>
      <c r="AU1802" s="4"/>
      <c r="AV1802" s="4"/>
      <c r="AW1802" s="4"/>
      <c r="AX1802" s="4"/>
      <c r="AY1802" s="4"/>
      <c r="AZ1802" s="4"/>
      <c r="BA1802" s="4"/>
      <c r="BB1802" s="4"/>
      <c r="BC1802" s="4"/>
      <c r="BD1802" s="4"/>
      <c r="BE1802" s="4"/>
      <c r="BF1802" s="4"/>
      <c r="BG1802" s="4"/>
      <c r="BH1802" s="4"/>
      <c r="BI1802" s="4"/>
      <c r="BJ1802" s="4">
        <f t="shared" si="115"/>
        <v>0</v>
      </c>
      <c r="BL1802" s="7"/>
      <c r="BM1802" s="2"/>
    </row>
    <row r="1803" spans="2:65" x14ac:dyDescent="0.25">
      <c r="B1803" s="7" t="s">
        <v>1353</v>
      </c>
      <c r="C1803" s="2" t="s">
        <v>351</v>
      </c>
      <c r="D1803" s="2"/>
      <c r="E1803" s="2"/>
      <c r="F1803" s="2"/>
      <c r="G1803" s="2"/>
      <c r="H1803" s="4">
        <f t="shared" si="112"/>
        <v>0</v>
      </c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>
        <f t="shared" si="113"/>
        <v>3069.8499999999767</v>
      </c>
      <c r="AA1803" s="4"/>
      <c r="AB1803" s="4"/>
      <c r="AC1803" s="4"/>
      <c r="AD1803" s="4"/>
      <c r="AE1803" s="4">
        <v>4455</v>
      </c>
      <c r="AF1803" s="4"/>
      <c r="AG1803" s="4"/>
      <c r="AH1803" s="4"/>
      <c r="AI1803" s="4"/>
      <c r="AJ1803" s="4"/>
      <c r="AK1803" s="4"/>
      <c r="AL1803" s="4"/>
      <c r="AM1803" s="4"/>
      <c r="AN1803" s="4"/>
      <c r="AO1803" s="4"/>
      <c r="AP1803" s="4"/>
      <c r="AQ1803" s="4"/>
      <c r="AR1803" s="4">
        <f t="shared" si="114"/>
        <v>20600.020000000048</v>
      </c>
      <c r="AS1803" s="32"/>
      <c r="AT1803" s="33"/>
      <c r="AU1803" s="4"/>
      <c r="AV1803" s="4"/>
      <c r="AW1803" s="4"/>
      <c r="AX1803" s="4"/>
      <c r="AY1803" s="4"/>
      <c r="AZ1803" s="4"/>
      <c r="BA1803" s="4"/>
      <c r="BB1803" s="4"/>
      <c r="BC1803" s="4"/>
      <c r="BD1803" s="4"/>
      <c r="BE1803" s="4"/>
      <c r="BF1803" s="4"/>
      <c r="BG1803" s="4"/>
      <c r="BH1803" s="4"/>
      <c r="BI1803" s="4"/>
      <c r="BJ1803" s="4">
        <f t="shared" si="115"/>
        <v>0</v>
      </c>
      <c r="BL1803" s="7"/>
      <c r="BM1803" s="2"/>
    </row>
    <row r="1804" spans="2:65" x14ac:dyDescent="0.25">
      <c r="B1804" s="2" t="s">
        <v>1354</v>
      </c>
      <c r="C1804" s="2" t="s">
        <v>351</v>
      </c>
      <c r="D1804" s="2"/>
      <c r="E1804" s="2"/>
      <c r="F1804" s="2"/>
      <c r="G1804" s="2"/>
      <c r="H1804" s="4">
        <f t="shared" si="112"/>
        <v>0</v>
      </c>
      <c r="I1804" s="4"/>
      <c r="J1804" s="4"/>
      <c r="K1804" s="4"/>
      <c r="L1804" s="4"/>
      <c r="M1804" s="13">
        <v>7032</v>
      </c>
      <c r="N1804" s="13"/>
      <c r="O1804" s="13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>
        <f t="shared" si="113"/>
        <v>10101.849999999977</v>
      </c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4"/>
      <c r="AN1804" s="4"/>
      <c r="AO1804" s="4"/>
      <c r="AP1804" s="4"/>
      <c r="AQ1804" s="4"/>
      <c r="AR1804" s="4">
        <f t="shared" si="114"/>
        <v>20600.020000000048</v>
      </c>
      <c r="AS1804" s="32"/>
      <c r="AT1804" s="33"/>
      <c r="AU1804" s="4"/>
      <c r="AV1804" s="4"/>
      <c r="AW1804" s="4"/>
      <c r="AX1804" s="4"/>
      <c r="AY1804" s="4"/>
      <c r="AZ1804" s="4"/>
      <c r="BA1804" s="4"/>
      <c r="BB1804" s="4"/>
      <c r="BC1804" s="4"/>
      <c r="BD1804" s="4"/>
      <c r="BE1804" s="4"/>
      <c r="BF1804" s="4"/>
      <c r="BG1804" s="4"/>
      <c r="BH1804" s="4"/>
      <c r="BI1804" s="4"/>
      <c r="BJ1804" s="4">
        <f t="shared" si="115"/>
        <v>0</v>
      </c>
      <c r="BL1804" s="7"/>
      <c r="BM1804" s="2"/>
    </row>
    <row r="1805" spans="2:65" x14ac:dyDescent="0.25">
      <c r="B1805" s="2" t="s">
        <v>1354</v>
      </c>
      <c r="C1805" s="2" t="s">
        <v>351</v>
      </c>
      <c r="D1805" s="2"/>
      <c r="E1805" s="2"/>
      <c r="F1805" s="2"/>
      <c r="G1805" s="2"/>
      <c r="H1805" s="4">
        <f t="shared" si="112"/>
        <v>0</v>
      </c>
      <c r="I1805" s="4"/>
      <c r="J1805" s="4"/>
      <c r="K1805" s="4"/>
      <c r="L1805" s="4"/>
      <c r="M1805" s="13">
        <v>5625</v>
      </c>
      <c r="N1805" s="13"/>
      <c r="O1805" s="13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>
        <f t="shared" si="113"/>
        <v>15726.849999999977</v>
      </c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"/>
      <c r="AN1805" s="4"/>
      <c r="AO1805" s="4"/>
      <c r="AP1805" s="4"/>
      <c r="AQ1805" s="4"/>
      <c r="AR1805" s="4">
        <f t="shared" si="114"/>
        <v>20600.020000000048</v>
      </c>
      <c r="AS1805" s="32"/>
      <c r="AT1805" s="33"/>
      <c r="AU1805" s="4"/>
      <c r="AV1805" s="4"/>
      <c r="AW1805" s="4"/>
      <c r="AX1805" s="4"/>
      <c r="AY1805" s="4"/>
      <c r="AZ1805" s="4"/>
      <c r="BA1805" s="4"/>
      <c r="BB1805" s="4"/>
      <c r="BC1805" s="4"/>
      <c r="BD1805" s="4"/>
      <c r="BE1805" s="4"/>
      <c r="BF1805" s="4"/>
      <c r="BG1805" s="4"/>
      <c r="BH1805" s="4"/>
      <c r="BI1805" s="4"/>
      <c r="BJ1805" s="4">
        <f t="shared" si="115"/>
        <v>0</v>
      </c>
      <c r="BL1805" s="7"/>
      <c r="BM1805" s="2"/>
    </row>
    <row r="1806" spans="2:65" x14ac:dyDescent="0.25">
      <c r="B1806" s="2" t="s">
        <v>1354</v>
      </c>
      <c r="C1806" s="2" t="s">
        <v>351</v>
      </c>
      <c r="D1806" s="2"/>
      <c r="E1806" s="2"/>
      <c r="F1806" s="2"/>
      <c r="G1806" s="2"/>
      <c r="H1806" s="4">
        <f t="shared" si="112"/>
        <v>0</v>
      </c>
      <c r="I1806" s="4"/>
      <c r="J1806" s="4"/>
      <c r="K1806" s="4"/>
      <c r="L1806" s="4"/>
      <c r="M1806" s="13">
        <v>6679</v>
      </c>
      <c r="N1806" s="13"/>
      <c r="O1806" s="13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>
        <f t="shared" si="113"/>
        <v>22405.849999999977</v>
      </c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  <c r="AN1806" s="4"/>
      <c r="AO1806" s="4"/>
      <c r="AP1806" s="4"/>
      <c r="AQ1806" s="4"/>
      <c r="AR1806" s="4">
        <f t="shared" si="114"/>
        <v>20600.020000000048</v>
      </c>
      <c r="AS1806" s="32"/>
      <c r="AT1806" s="33"/>
      <c r="AU1806" s="4"/>
      <c r="AV1806" s="4"/>
      <c r="AW1806" s="4"/>
      <c r="AX1806" s="4"/>
      <c r="AY1806" s="4"/>
      <c r="AZ1806" s="4"/>
      <c r="BA1806" s="4"/>
      <c r="BB1806" s="4"/>
      <c r="BC1806" s="4"/>
      <c r="BD1806" s="4"/>
      <c r="BE1806" s="4"/>
      <c r="BF1806" s="4"/>
      <c r="BG1806" s="4"/>
      <c r="BH1806" s="4"/>
      <c r="BI1806" s="4"/>
      <c r="BJ1806" s="4">
        <f t="shared" si="115"/>
        <v>0</v>
      </c>
      <c r="BL1806" s="7"/>
      <c r="BM1806" s="2"/>
    </row>
    <row r="1807" spans="2:65" x14ac:dyDescent="0.25">
      <c r="B1807" s="50" t="s">
        <v>1354</v>
      </c>
      <c r="C1807" s="50" t="s">
        <v>232</v>
      </c>
      <c r="D1807" s="2"/>
      <c r="E1807" s="2"/>
      <c r="F1807" s="2"/>
      <c r="G1807" s="2"/>
      <c r="H1807" s="4">
        <f t="shared" si="112"/>
        <v>0</v>
      </c>
      <c r="I1807" s="4"/>
      <c r="J1807" s="4"/>
      <c r="K1807" s="4"/>
      <c r="L1807" s="4">
        <v>467</v>
      </c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>
        <f t="shared" si="113"/>
        <v>22872.849999999977</v>
      </c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  <c r="AN1807" s="4"/>
      <c r="AO1807" s="4"/>
      <c r="AP1807" s="4"/>
      <c r="AQ1807" s="4"/>
      <c r="AR1807" s="4">
        <f t="shared" si="114"/>
        <v>20600.020000000048</v>
      </c>
      <c r="AS1807" s="32"/>
      <c r="AT1807" s="33"/>
      <c r="AU1807" s="4"/>
      <c r="AV1807" s="4"/>
      <c r="AW1807" s="4"/>
      <c r="AX1807" s="4"/>
      <c r="AY1807" s="4"/>
      <c r="AZ1807" s="4"/>
      <c r="BA1807" s="4"/>
      <c r="BB1807" s="4"/>
      <c r="BC1807" s="4"/>
      <c r="BD1807" s="4"/>
      <c r="BE1807" s="4"/>
      <c r="BF1807" s="4"/>
      <c r="BG1807" s="4"/>
      <c r="BH1807" s="4"/>
      <c r="BI1807" s="4"/>
      <c r="BJ1807" s="4">
        <f t="shared" si="115"/>
        <v>0</v>
      </c>
      <c r="BL1807" s="7"/>
      <c r="BM1807" s="2"/>
    </row>
    <row r="1808" spans="2:65" x14ac:dyDescent="0.25">
      <c r="B1808" s="2" t="s">
        <v>1355</v>
      </c>
      <c r="C1808" s="2" t="s">
        <v>1779</v>
      </c>
      <c r="D1808" s="2"/>
      <c r="E1808" s="2"/>
      <c r="F1808" s="2"/>
      <c r="G1808" s="2"/>
      <c r="H1808" s="4">
        <f t="shared" si="112"/>
        <v>0</v>
      </c>
      <c r="I1808" s="4">
        <v>2000</v>
      </c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>
        <f t="shared" si="113"/>
        <v>24872.849999999977</v>
      </c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  <c r="AM1808" s="4"/>
      <c r="AN1808" s="4"/>
      <c r="AO1808" s="4"/>
      <c r="AP1808" s="4"/>
      <c r="AQ1808" s="4"/>
      <c r="AR1808" s="4">
        <f t="shared" si="114"/>
        <v>20600.020000000048</v>
      </c>
      <c r="AS1808" s="32"/>
      <c r="AT1808" s="33"/>
      <c r="AU1808" s="4"/>
      <c r="AV1808" s="4"/>
      <c r="AW1808" s="4"/>
      <c r="AX1808" s="4"/>
      <c r="AY1808" s="4"/>
      <c r="AZ1808" s="4"/>
      <c r="BA1808" s="4"/>
      <c r="BB1808" s="4"/>
      <c r="BC1808" s="4"/>
      <c r="BD1808" s="4"/>
      <c r="BE1808" s="4"/>
      <c r="BF1808" s="4"/>
      <c r="BG1808" s="4"/>
      <c r="BH1808" s="4"/>
      <c r="BI1808" s="4"/>
      <c r="BJ1808" s="4">
        <f t="shared" si="115"/>
        <v>0</v>
      </c>
      <c r="BL1808" s="7"/>
      <c r="BM1808" s="2"/>
    </row>
    <row r="1809" spans="2:65" x14ac:dyDescent="0.25">
      <c r="B1809" s="49" t="s">
        <v>1355</v>
      </c>
      <c r="C1809" s="2" t="s">
        <v>470</v>
      </c>
      <c r="D1809" s="2"/>
      <c r="E1809" s="2"/>
      <c r="F1809" s="2"/>
      <c r="G1809" s="2"/>
      <c r="H1809" s="4">
        <f t="shared" si="112"/>
        <v>0</v>
      </c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>
        <f t="shared" si="113"/>
        <v>24872.849999999977</v>
      </c>
      <c r="AA1809" s="4"/>
      <c r="AB1809" s="4">
        <v>2000</v>
      </c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  <c r="AN1809" s="4"/>
      <c r="AO1809" s="4"/>
      <c r="AP1809" s="4"/>
      <c r="AQ1809" s="4"/>
      <c r="AR1809" s="4">
        <f t="shared" si="114"/>
        <v>18600.020000000048</v>
      </c>
      <c r="AS1809" s="32"/>
      <c r="AT1809" s="33"/>
      <c r="AU1809" s="4"/>
      <c r="AV1809" s="4"/>
      <c r="AW1809" s="4"/>
      <c r="AX1809" s="4"/>
      <c r="AY1809" s="4"/>
      <c r="AZ1809" s="4"/>
      <c r="BA1809" s="4"/>
      <c r="BB1809" s="4"/>
      <c r="BC1809" s="4"/>
      <c r="BD1809" s="4"/>
      <c r="BE1809" s="4"/>
      <c r="BF1809" s="4"/>
      <c r="BG1809" s="4"/>
      <c r="BH1809" s="4"/>
      <c r="BI1809" s="4"/>
      <c r="BJ1809" s="4">
        <f t="shared" si="115"/>
        <v>0</v>
      </c>
      <c r="BL1809" s="7"/>
      <c r="BM1809" s="2"/>
    </row>
    <row r="1810" spans="2:65" x14ac:dyDescent="0.25">
      <c r="B1810" s="53" t="s">
        <v>1356</v>
      </c>
      <c r="C1810" s="2" t="s">
        <v>351</v>
      </c>
      <c r="D1810" s="2"/>
      <c r="E1810" s="2"/>
      <c r="F1810" s="2"/>
      <c r="G1810" s="2"/>
      <c r="H1810" s="4">
        <f t="shared" si="112"/>
        <v>0</v>
      </c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>
        <f t="shared" si="113"/>
        <v>24872.849999999977</v>
      </c>
      <c r="AA1810" s="4"/>
      <c r="AB1810" s="4"/>
      <c r="AC1810" s="4"/>
      <c r="AD1810" s="4"/>
      <c r="AE1810" s="4">
        <v>1406</v>
      </c>
      <c r="AF1810" s="4"/>
      <c r="AG1810" s="4"/>
      <c r="AH1810" s="4"/>
      <c r="AI1810" s="4"/>
      <c r="AJ1810" s="4"/>
      <c r="AK1810" s="4"/>
      <c r="AL1810" s="4"/>
      <c r="AM1810" s="4"/>
      <c r="AN1810" s="4"/>
      <c r="AO1810" s="4"/>
      <c r="AP1810" s="4"/>
      <c r="AQ1810" s="4"/>
      <c r="AR1810" s="4">
        <f t="shared" si="114"/>
        <v>20006.020000000048</v>
      </c>
      <c r="AS1810" s="32"/>
      <c r="AT1810" s="33"/>
      <c r="AU1810" s="4"/>
      <c r="AV1810" s="4"/>
      <c r="AW1810" s="4"/>
      <c r="AX1810" s="4"/>
      <c r="AY1810" s="4"/>
      <c r="AZ1810" s="4"/>
      <c r="BA1810" s="4"/>
      <c r="BB1810" s="4"/>
      <c r="BC1810" s="4"/>
      <c r="BD1810" s="4"/>
      <c r="BE1810" s="4"/>
      <c r="BF1810" s="4"/>
      <c r="BG1810" s="4"/>
      <c r="BH1810" s="4"/>
      <c r="BI1810" s="4"/>
      <c r="BJ1810" s="4">
        <f t="shared" si="115"/>
        <v>0</v>
      </c>
      <c r="BL1810" s="7"/>
      <c r="BM1810" s="2"/>
    </row>
    <row r="1811" spans="2:65" x14ac:dyDescent="0.25">
      <c r="B1811" s="53" t="s">
        <v>1451</v>
      </c>
      <c r="C1811" s="2" t="s">
        <v>232</v>
      </c>
      <c r="D1811" s="2"/>
      <c r="E1811" s="2"/>
      <c r="F1811" s="2"/>
      <c r="G1811" s="2"/>
      <c r="H1811" s="4">
        <f t="shared" si="112"/>
        <v>0</v>
      </c>
      <c r="I1811" s="4"/>
      <c r="J1811" s="4"/>
      <c r="K1811" s="4"/>
      <c r="L1811" s="4">
        <v>10</v>
      </c>
      <c r="M1811" s="4">
        <v>0</v>
      </c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>
        <f t="shared" si="113"/>
        <v>24882.849999999977</v>
      </c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4"/>
      <c r="AN1811" s="4"/>
      <c r="AO1811" s="4"/>
      <c r="AP1811" s="4"/>
      <c r="AQ1811" s="4"/>
      <c r="AR1811" s="4">
        <f t="shared" si="114"/>
        <v>20006.020000000048</v>
      </c>
      <c r="AS1811" s="32"/>
      <c r="AT1811" s="33"/>
      <c r="AU1811" s="4"/>
      <c r="AV1811" s="4"/>
      <c r="AW1811" s="4"/>
      <c r="AX1811" s="4"/>
      <c r="AY1811" s="4"/>
      <c r="AZ1811" s="4"/>
      <c r="BA1811" s="4"/>
      <c r="BB1811" s="4"/>
      <c r="BC1811" s="4"/>
      <c r="BD1811" s="4"/>
      <c r="BE1811" s="4"/>
      <c r="BF1811" s="4"/>
      <c r="BG1811" s="4"/>
      <c r="BH1811" s="4"/>
      <c r="BI1811" s="4"/>
      <c r="BJ1811" s="4">
        <f t="shared" si="115"/>
        <v>0</v>
      </c>
      <c r="BL1811" s="7"/>
      <c r="BM1811" s="2"/>
    </row>
    <row r="1812" spans="2:65" x14ac:dyDescent="0.25">
      <c r="B1812" s="53" t="s">
        <v>1452</v>
      </c>
      <c r="C1812" s="2" t="s">
        <v>351</v>
      </c>
      <c r="D1812" s="2"/>
      <c r="E1812" s="2"/>
      <c r="F1812" s="2"/>
      <c r="G1812" s="2"/>
      <c r="H1812" s="4">
        <f t="shared" si="112"/>
        <v>0</v>
      </c>
      <c r="I1812" s="4"/>
      <c r="J1812" s="4"/>
      <c r="K1812" s="4"/>
      <c r="L1812" s="4"/>
      <c r="M1812" s="4">
        <v>518</v>
      </c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>
        <f t="shared" si="113"/>
        <v>25400.849999999977</v>
      </c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  <c r="AM1812" s="4"/>
      <c r="AN1812" s="4"/>
      <c r="AO1812" s="4"/>
      <c r="AP1812" s="4"/>
      <c r="AQ1812" s="4"/>
      <c r="AR1812" s="4">
        <f t="shared" si="114"/>
        <v>20006.020000000048</v>
      </c>
      <c r="AS1812" s="32"/>
      <c r="AT1812" s="33"/>
      <c r="AU1812" s="4"/>
      <c r="AV1812" s="4"/>
      <c r="AW1812" s="4"/>
      <c r="AX1812" s="4"/>
      <c r="AY1812" s="4"/>
      <c r="AZ1812" s="4"/>
      <c r="BA1812" s="4"/>
      <c r="BB1812" s="4"/>
      <c r="BC1812" s="4"/>
      <c r="BD1812" s="4"/>
      <c r="BE1812" s="4"/>
      <c r="BF1812" s="4"/>
      <c r="BG1812" s="4"/>
      <c r="BH1812" s="4"/>
      <c r="BI1812" s="4"/>
      <c r="BJ1812" s="4">
        <f t="shared" si="115"/>
        <v>0</v>
      </c>
      <c r="BL1812" s="7"/>
      <c r="BM1812" s="2"/>
    </row>
    <row r="1813" spans="2:65" x14ac:dyDescent="0.25">
      <c r="B1813" s="53" t="s">
        <v>1357</v>
      </c>
      <c r="C1813" s="2" t="s">
        <v>299</v>
      </c>
      <c r="D1813" s="2"/>
      <c r="E1813" s="2"/>
      <c r="F1813" s="2"/>
      <c r="G1813" s="2"/>
      <c r="H1813" s="4">
        <f t="shared" si="112"/>
        <v>0</v>
      </c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>
        <f t="shared" si="113"/>
        <v>25400.849999999977</v>
      </c>
      <c r="AA1813" s="4"/>
      <c r="AB1813" s="4">
        <v>2000</v>
      </c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  <c r="AM1813" s="4"/>
      <c r="AN1813" s="4"/>
      <c r="AO1813" s="4"/>
      <c r="AP1813" s="4"/>
      <c r="AQ1813" s="4"/>
      <c r="AR1813" s="4">
        <f t="shared" si="114"/>
        <v>18006.020000000048</v>
      </c>
      <c r="AS1813" s="32"/>
      <c r="AT1813" s="33"/>
      <c r="AU1813" s="4"/>
      <c r="AV1813" s="4"/>
      <c r="AW1813" s="4"/>
      <c r="AX1813" s="4"/>
      <c r="AY1813" s="4"/>
      <c r="AZ1813" s="4"/>
      <c r="BA1813" s="4"/>
      <c r="BB1813" s="4"/>
      <c r="BC1813" s="4"/>
      <c r="BD1813" s="4"/>
      <c r="BE1813" s="4"/>
      <c r="BF1813" s="4"/>
      <c r="BG1813" s="4"/>
      <c r="BH1813" s="4"/>
      <c r="BI1813" s="4"/>
      <c r="BJ1813" s="4">
        <f t="shared" si="115"/>
        <v>0</v>
      </c>
      <c r="BL1813" s="7"/>
      <c r="BM1813" s="2"/>
    </row>
    <row r="1814" spans="2:65" x14ac:dyDescent="0.25">
      <c r="B1814" s="53" t="s">
        <v>1357</v>
      </c>
      <c r="C1814" s="2" t="s">
        <v>1779</v>
      </c>
      <c r="D1814" s="2"/>
      <c r="E1814" s="2"/>
      <c r="F1814" s="2"/>
      <c r="G1814" s="2"/>
      <c r="H1814" s="4">
        <f t="shared" si="112"/>
        <v>0</v>
      </c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>
        <f t="shared" si="113"/>
        <v>25400.849999999977</v>
      </c>
      <c r="AA1814" s="4">
        <v>2000</v>
      </c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  <c r="AM1814" s="4"/>
      <c r="AN1814" s="4"/>
      <c r="AO1814" s="4"/>
      <c r="AP1814" s="4"/>
      <c r="AQ1814" s="4"/>
      <c r="AR1814" s="4">
        <f t="shared" si="114"/>
        <v>20006.020000000048</v>
      </c>
      <c r="AS1814" s="32"/>
      <c r="AT1814" s="33"/>
      <c r="AU1814" s="4"/>
      <c r="AV1814" s="4"/>
      <c r="AW1814" s="4"/>
      <c r="AX1814" s="4"/>
      <c r="AY1814" s="4"/>
      <c r="AZ1814" s="4"/>
      <c r="BA1814" s="4"/>
      <c r="BB1814" s="4"/>
      <c r="BC1814" s="4"/>
      <c r="BD1814" s="4"/>
      <c r="BE1814" s="4"/>
      <c r="BF1814" s="4"/>
      <c r="BG1814" s="4"/>
      <c r="BH1814" s="4"/>
      <c r="BI1814" s="4"/>
      <c r="BJ1814" s="4">
        <f t="shared" si="115"/>
        <v>0</v>
      </c>
      <c r="BL1814" s="7"/>
      <c r="BM1814" s="2"/>
    </row>
    <row r="1815" spans="2:65" x14ac:dyDescent="0.25">
      <c r="B1815" s="53" t="s">
        <v>1358</v>
      </c>
      <c r="C1815" s="2" t="s">
        <v>1359</v>
      </c>
      <c r="D1815" s="2"/>
      <c r="E1815" s="2"/>
      <c r="F1815" s="2"/>
      <c r="G1815" s="2"/>
      <c r="H1815" s="4">
        <f t="shared" si="112"/>
        <v>0</v>
      </c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>
        <f t="shared" si="113"/>
        <v>25400.849999999977</v>
      </c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>
        <v>21450</v>
      </c>
      <c r="AL1815" s="4"/>
      <c r="AM1815" s="4"/>
      <c r="AN1815" s="4"/>
      <c r="AO1815" s="4"/>
      <c r="AP1815" s="4"/>
      <c r="AQ1815" s="4"/>
      <c r="AR1815" s="4">
        <f t="shared" si="114"/>
        <v>41456.020000000048</v>
      </c>
      <c r="AS1815" s="32"/>
      <c r="AT1815" s="33"/>
      <c r="AU1815" s="4"/>
      <c r="AV1815" s="4"/>
      <c r="AW1815" s="4"/>
      <c r="AX1815" s="4"/>
      <c r="AY1815" s="4"/>
      <c r="AZ1815" s="4"/>
      <c r="BA1815" s="4"/>
      <c r="BB1815" s="4"/>
      <c r="BC1815" s="4"/>
      <c r="BD1815" s="4"/>
      <c r="BE1815" s="4"/>
      <c r="BF1815" s="4"/>
      <c r="BG1815" s="4"/>
      <c r="BH1815" s="4"/>
      <c r="BI1815" s="4"/>
      <c r="BJ1815" s="4">
        <f t="shared" si="115"/>
        <v>0</v>
      </c>
      <c r="BL1815" s="7"/>
      <c r="BM1815" s="2"/>
    </row>
    <row r="1816" spans="2:65" x14ac:dyDescent="0.25">
      <c r="B1816" s="53" t="s">
        <v>1360</v>
      </c>
      <c r="C1816" s="2" t="s">
        <v>1361</v>
      </c>
      <c r="D1816" s="2"/>
      <c r="E1816" s="2"/>
      <c r="F1816" s="2"/>
      <c r="G1816" s="2"/>
      <c r="H1816" s="4">
        <f t="shared" si="112"/>
        <v>0</v>
      </c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>
        <f t="shared" si="113"/>
        <v>25400.849999999977</v>
      </c>
      <c r="AA1816" s="4">
        <v>750</v>
      </c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  <c r="AN1816" s="4"/>
      <c r="AO1816" s="4"/>
      <c r="AP1816" s="4"/>
      <c r="AQ1816" s="4"/>
      <c r="AR1816" s="4">
        <f t="shared" si="114"/>
        <v>42206.020000000048</v>
      </c>
      <c r="AS1816" s="32"/>
      <c r="AT1816" s="33"/>
      <c r="AU1816" s="4"/>
      <c r="AV1816" s="4"/>
      <c r="AW1816" s="4"/>
      <c r="AX1816" s="4"/>
      <c r="AY1816" s="4"/>
      <c r="AZ1816" s="4"/>
      <c r="BA1816" s="4"/>
      <c r="BB1816" s="4"/>
      <c r="BC1816" s="4"/>
      <c r="BD1816" s="4"/>
      <c r="BE1816" s="4"/>
      <c r="BF1816" s="4"/>
      <c r="BG1816" s="4"/>
      <c r="BH1816" s="4"/>
      <c r="BI1816" s="4"/>
      <c r="BJ1816" s="4">
        <f t="shared" si="115"/>
        <v>0</v>
      </c>
      <c r="BL1816" s="7"/>
      <c r="BM1816" s="2"/>
    </row>
    <row r="1817" spans="2:65" x14ac:dyDescent="0.25">
      <c r="B1817" s="53" t="s">
        <v>1362</v>
      </c>
      <c r="C1817" s="2" t="s">
        <v>351</v>
      </c>
      <c r="D1817" s="2"/>
      <c r="E1817" s="2"/>
      <c r="F1817" s="2"/>
      <c r="G1817" s="2"/>
      <c r="H1817" s="4">
        <f t="shared" si="112"/>
        <v>0</v>
      </c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>
        <f t="shared" si="113"/>
        <v>25400.849999999977</v>
      </c>
      <c r="AA1817" s="4"/>
      <c r="AB1817" s="4"/>
      <c r="AC1817" s="4"/>
      <c r="AD1817" s="4"/>
      <c r="AE1817" s="4">
        <v>8849</v>
      </c>
      <c r="AF1817" s="4"/>
      <c r="AG1817" s="4"/>
      <c r="AH1817" s="4"/>
      <c r="AI1817" s="4"/>
      <c r="AJ1817" s="4"/>
      <c r="AK1817" s="4"/>
      <c r="AL1817" s="4"/>
      <c r="AM1817" s="4"/>
      <c r="AN1817" s="4"/>
      <c r="AO1817" s="4"/>
      <c r="AP1817" s="4"/>
      <c r="AQ1817" s="4"/>
      <c r="AR1817" s="4">
        <f t="shared" si="114"/>
        <v>51055.020000000048</v>
      </c>
      <c r="AS1817" s="32"/>
      <c r="AT1817" s="33"/>
      <c r="AU1817" s="4"/>
      <c r="AV1817" s="4"/>
      <c r="AW1817" s="4"/>
      <c r="AX1817" s="4"/>
      <c r="AY1817" s="4"/>
      <c r="AZ1817" s="4"/>
      <c r="BA1817" s="4"/>
      <c r="BB1817" s="4"/>
      <c r="BC1817" s="4"/>
      <c r="BD1817" s="4"/>
      <c r="BE1817" s="4"/>
      <c r="BF1817" s="4"/>
      <c r="BG1817" s="4"/>
      <c r="BH1817" s="4"/>
      <c r="BI1817" s="4"/>
      <c r="BJ1817" s="4">
        <f t="shared" si="115"/>
        <v>0</v>
      </c>
      <c r="BL1817" s="7"/>
      <c r="BM1817" s="2"/>
    </row>
    <row r="1818" spans="2:65" x14ac:dyDescent="0.25">
      <c r="B1818" s="53" t="s">
        <v>1363</v>
      </c>
      <c r="C1818" s="2" t="s">
        <v>1361</v>
      </c>
      <c r="D1818" s="2"/>
      <c r="E1818" s="2"/>
      <c r="F1818" s="2"/>
      <c r="G1818" s="2"/>
      <c r="H1818" s="4">
        <f t="shared" si="112"/>
        <v>0</v>
      </c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>
        <f t="shared" si="113"/>
        <v>25400.849999999977</v>
      </c>
      <c r="AA1818" s="4">
        <v>22000</v>
      </c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  <c r="AN1818" s="4"/>
      <c r="AO1818" s="4"/>
      <c r="AP1818" s="4"/>
      <c r="AQ1818" s="4"/>
      <c r="AR1818" s="4">
        <f t="shared" si="114"/>
        <v>73055.020000000048</v>
      </c>
      <c r="AS1818" s="32"/>
      <c r="AT1818" s="33"/>
      <c r="AU1818" s="4"/>
      <c r="AV1818" s="4"/>
      <c r="AW1818" s="4"/>
      <c r="AX1818" s="4"/>
      <c r="AY1818" s="4"/>
      <c r="AZ1818" s="4"/>
      <c r="BA1818" s="4"/>
      <c r="BB1818" s="4"/>
      <c r="BC1818" s="4"/>
      <c r="BD1818" s="4"/>
      <c r="BE1818" s="4"/>
      <c r="BF1818" s="4"/>
      <c r="BG1818" s="4"/>
      <c r="BH1818" s="4"/>
      <c r="BI1818" s="4"/>
      <c r="BJ1818" s="4">
        <f t="shared" si="115"/>
        <v>0</v>
      </c>
      <c r="BL1818" s="7"/>
      <c r="BM1818" s="2"/>
    </row>
    <row r="1819" spans="2:65" x14ac:dyDescent="0.25">
      <c r="B1819" s="53" t="s">
        <v>1363</v>
      </c>
      <c r="C1819" s="2" t="s">
        <v>1364</v>
      </c>
      <c r="D1819" s="2"/>
      <c r="E1819" s="2"/>
      <c r="F1819" s="2"/>
      <c r="G1819" s="2"/>
      <c r="H1819" s="4">
        <f t="shared" si="112"/>
        <v>0</v>
      </c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>
        <f t="shared" si="113"/>
        <v>25400.849999999977</v>
      </c>
      <c r="AA1819" s="4">
        <v>2400</v>
      </c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  <c r="AN1819" s="4"/>
      <c r="AO1819" s="4"/>
      <c r="AP1819" s="4"/>
      <c r="AQ1819" s="4"/>
      <c r="AR1819" s="4">
        <f t="shared" si="114"/>
        <v>75455.020000000048</v>
      </c>
      <c r="AS1819" s="32"/>
      <c r="AT1819" s="33"/>
      <c r="AU1819" s="4"/>
      <c r="AV1819" s="4"/>
      <c r="AW1819" s="4"/>
      <c r="AX1819" s="4"/>
      <c r="AY1819" s="4"/>
      <c r="AZ1819" s="4"/>
      <c r="BA1819" s="4"/>
      <c r="BB1819" s="4"/>
      <c r="BC1819" s="4"/>
      <c r="BD1819" s="4"/>
      <c r="BE1819" s="4"/>
      <c r="BF1819" s="4"/>
      <c r="BG1819" s="4"/>
      <c r="BH1819" s="4"/>
      <c r="BI1819" s="4"/>
      <c r="BJ1819" s="4">
        <f t="shared" si="115"/>
        <v>0</v>
      </c>
      <c r="BL1819" s="7"/>
      <c r="BM1819" s="2"/>
    </row>
    <row r="1820" spans="2:65" x14ac:dyDescent="0.25">
      <c r="B1820" s="53" t="s">
        <v>1365</v>
      </c>
      <c r="C1820" s="2" t="s">
        <v>1361</v>
      </c>
      <c r="D1820" s="2"/>
      <c r="E1820" s="2"/>
      <c r="F1820" s="2"/>
      <c r="G1820" s="2"/>
      <c r="H1820" s="4">
        <f t="shared" si="112"/>
        <v>0</v>
      </c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>
        <f t="shared" si="113"/>
        <v>25400.849999999977</v>
      </c>
      <c r="AA1820" s="4">
        <v>20000</v>
      </c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  <c r="AN1820" s="4"/>
      <c r="AO1820" s="4"/>
      <c r="AP1820" s="4"/>
      <c r="AQ1820" s="4"/>
      <c r="AR1820" s="4">
        <f t="shared" si="114"/>
        <v>95455.020000000048</v>
      </c>
      <c r="AS1820" s="32"/>
      <c r="AT1820" s="33"/>
      <c r="AU1820" s="4"/>
      <c r="AV1820" s="4"/>
      <c r="AW1820" s="4"/>
      <c r="AX1820" s="4"/>
      <c r="AY1820" s="4"/>
      <c r="AZ1820" s="4"/>
      <c r="BA1820" s="4"/>
      <c r="BB1820" s="4"/>
      <c r="BC1820" s="4"/>
      <c r="BD1820" s="4"/>
      <c r="BE1820" s="4"/>
      <c r="BF1820" s="4"/>
      <c r="BG1820" s="4"/>
      <c r="BH1820" s="4"/>
      <c r="BI1820" s="4"/>
      <c r="BJ1820" s="4">
        <f t="shared" si="115"/>
        <v>0</v>
      </c>
      <c r="BL1820" s="7"/>
      <c r="BM1820" s="2"/>
    </row>
    <row r="1821" spans="2:65" x14ac:dyDescent="0.25">
      <c r="B1821" s="53" t="s">
        <v>1366</v>
      </c>
      <c r="C1821" s="2" t="s">
        <v>1367</v>
      </c>
      <c r="D1821" s="2"/>
      <c r="E1821" s="2"/>
      <c r="F1821" s="2"/>
      <c r="G1821" s="2"/>
      <c r="H1821" s="4">
        <f t="shared" si="112"/>
        <v>0</v>
      </c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>
        <f t="shared" si="113"/>
        <v>25400.849999999977</v>
      </c>
      <c r="AA1821" s="4"/>
      <c r="AB1821" s="4">
        <v>16000</v>
      </c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  <c r="AO1821" s="4"/>
      <c r="AP1821" s="4"/>
      <c r="AQ1821" s="4"/>
      <c r="AR1821" s="4">
        <f t="shared" si="114"/>
        <v>79455.020000000048</v>
      </c>
      <c r="AS1821" s="32"/>
      <c r="AT1821" s="33"/>
      <c r="AU1821" s="4"/>
      <c r="AV1821" s="4"/>
      <c r="AW1821" s="4"/>
      <c r="AX1821" s="4"/>
      <c r="AY1821" s="4"/>
      <c r="AZ1821" s="4"/>
      <c r="BA1821" s="4"/>
      <c r="BB1821" s="4"/>
      <c r="BC1821" s="4"/>
      <c r="BD1821" s="4"/>
      <c r="BE1821" s="4"/>
      <c r="BF1821" s="4"/>
      <c r="BG1821" s="4"/>
      <c r="BH1821" s="4"/>
      <c r="BI1821" s="4"/>
      <c r="BJ1821" s="4">
        <f t="shared" si="115"/>
        <v>0</v>
      </c>
      <c r="BL1821" s="7"/>
      <c r="BM1821" s="2"/>
    </row>
    <row r="1822" spans="2:65" x14ac:dyDescent="0.25">
      <c r="B1822" s="53" t="s">
        <v>1368</v>
      </c>
      <c r="C1822" s="2" t="s">
        <v>1956</v>
      </c>
      <c r="D1822" s="2"/>
      <c r="E1822" s="2"/>
      <c r="F1822" s="2"/>
      <c r="G1822" s="2"/>
      <c r="H1822" s="4">
        <f t="shared" si="112"/>
        <v>0</v>
      </c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>
        <f t="shared" si="113"/>
        <v>25400.849999999977</v>
      </c>
      <c r="AA1822" s="4"/>
      <c r="AB1822" s="4">
        <v>21000</v>
      </c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  <c r="AN1822" s="4"/>
      <c r="AO1822" s="4"/>
      <c r="AP1822" s="4"/>
      <c r="AQ1822" s="4"/>
      <c r="AR1822" s="4">
        <f t="shared" si="114"/>
        <v>58455.020000000048</v>
      </c>
      <c r="AS1822" s="32"/>
      <c r="AT1822" s="33"/>
      <c r="AU1822" s="4"/>
      <c r="AV1822" s="4"/>
      <c r="AW1822" s="4"/>
      <c r="AX1822" s="4"/>
      <c r="AY1822" s="4"/>
      <c r="AZ1822" s="4"/>
      <c r="BA1822" s="4"/>
      <c r="BB1822" s="4"/>
      <c r="BC1822" s="4"/>
      <c r="BD1822" s="4"/>
      <c r="BE1822" s="4"/>
      <c r="BF1822" s="4"/>
      <c r="BG1822" s="4"/>
      <c r="BH1822" s="4"/>
      <c r="BI1822" s="4"/>
      <c r="BJ1822" s="4">
        <f t="shared" si="115"/>
        <v>0</v>
      </c>
      <c r="BL1822" s="7">
        <v>21000</v>
      </c>
      <c r="BM1822" s="2"/>
    </row>
    <row r="1823" spans="2:65" x14ac:dyDescent="0.25">
      <c r="B1823" s="53" t="s">
        <v>1368</v>
      </c>
      <c r="C1823" s="2" t="s">
        <v>1956</v>
      </c>
      <c r="D1823" s="2"/>
      <c r="E1823" s="2"/>
      <c r="F1823" s="2"/>
      <c r="G1823" s="2"/>
      <c r="H1823" s="4">
        <f t="shared" si="112"/>
        <v>0</v>
      </c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>
        <f t="shared" si="113"/>
        <v>25400.849999999977</v>
      </c>
      <c r="AA1823" s="4"/>
      <c r="AB1823" s="4">
        <v>20000</v>
      </c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  <c r="AM1823" s="4"/>
      <c r="AN1823" s="4"/>
      <c r="AO1823" s="4"/>
      <c r="AP1823" s="4"/>
      <c r="AQ1823" s="4"/>
      <c r="AR1823" s="4">
        <f t="shared" si="114"/>
        <v>38455.020000000048</v>
      </c>
      <c r="AS1823" s="32"/>
      <c r="AT1823" s="33"/>
      <c r="AU1823" s="4"/>
      <c r="AV1823" s="4"/>
      <c r="AW1823" s="4"/>
      <c r="AX1823" s="4"/>
      <c r="AY1823" s="4"/>
      <c r="AZ1823" s="4"/>
      <c r="BA1823" s="4"/>
      <c r="BB1823" s="4"/>
      <c r="BC1823" s="4"/>
      <c r="BD1823" s="4"/>
      <c r="BE1823" s="4"/>
      <c r="BF1823" s="4"/>
      <c r="BG1823" s="4"/>
      <c r="BH1823" s="4"/>
      <c r="BI1823" s="4"/>
      <c r="BJ1823" s="4">
        <f t="shared" si="115"/>
        <v>0</v>
      </c>
      <c r="BL1823" s="7">
        <v>20000</v>
      </c>
      <c r="BM1823" s="2"/>
    </row>
    <row r="1824" spans="2:65" x14ac:dyDescent="0.25">
      <c r="B1824" s="53" t="s">
        <v>1453</v>
      </c>
      <c r="C1824" s="2" t="s">
        <v>351</v>
      </c>
      <c r="D1824" s="2"/>
      <c r="E1824" s="2"/>
      <c r="F1824" s="2"/>
      <c r="G1824" s="2"/>
      <c r="H1824" s="4">
        <f t="shared" si="112"/>
        <v>0</v>
      </c>
      <c r="I1824" s="4"/>
      <c r="J1824" s="4"/>
      <c r="K1824" s="4"/>
      <c r="L1824" s="4"/>
      <c r="M1824" s="4">
        <v>501</v>
      </c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>
        <f t="shared" si="113"/>
        <v>25901.849999999977</v>
      </c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  <c r="AM1824" s="4"/>
      <c r="AN1824" s="4"/>
      <c r="AO1824" s="4"/>
      <c r="AP1824" s="4"/>
      <c r="AQ1824" s="4"/>
      <c r="AR1824" s="4">
        <f t="shared" si="114"/>
        <v>38455.020000000048</v>
      </c>
      <c r="AS1824" s="32"/>
      <c r="AT1824" s="33"/>
      <c r="AU1824" s="4"/>
      <c r="AV1824" s="4"/>
      <c r="AW1824" s="4"/>
      <c r="AX1824" s="4"/>
      <c r="AY1824" s="4"/>
      <c r="AZ1824" s="4"/>
      <c r="BA1824" s="4"/>
      <c r="BB1824" s="4"/>
      <c r="BC1824" s="4"/>
      <c r="BD1824" s="4"/>
      <c r="BE1824" s="4"/>
      <c r="BF1824" s="4"/>
      <c r="BG1824" s="4"/>
      <c r="BH1824" s="4"/>
      <c r="BI1824" s="4"/>
      <c r="BJ1824" s="4">
        <f t="shared" si="115"/>
        <v>0</v>
      </c>
      <c r="BL1824" s="7"/>
      <c r="BM1824" s="2"/>
    </row>
    <row r="1825" spans="2:65" x14ac:dyDescent="0.25">
      <c r="B1825" s="53" t="s">
        <v>1370</v>
      </c>
      <c r="C1825" s="2" t="s">
        <v>1371</v>
      </c>
      <c r="D1825" s="2"/>
      <c r="E1825" s="2"/>
      <c r="F1825" s="2"/>
      <c r="G1825" s="2"/>
      <c r="H1825" s="4">
        <f t="shared" si="112"/>
        <v>0</v>
      </c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>
        <f t="shared" si="113"/>
        <v>25901.849999999977</v>
      </c>
      <c r="AA1825" s="4"/>
      <c r="AB1825" s="4">
        <v>3500</v>
      </c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4"/>
      <c r="AN1825" s="4"/>
      <c r="AO1825" s="4"/>
      <c r="AP1825" s="4"/>
      <c r="AQ1825" s="4"/>
      <c r="AR1825" s="4">
        <f t="shared" si="114"/>
        <v>34955.020000000048</v>
      </c>
      <c r="AS1825" s="32"/>
      <c r="AT1825" s="33"/>
      <c r="AU1825" s="4"/>
      <c r="AV1825" s="4"/>
      <c r="AW1825" s="4"/>
      <c r="AX1825" s="4"/>
      <c r="AY1825" s="4"/>
      <c r="AZ1825" s="4"/>
      <c r="BA1825" s="4"/>
      <c r="BB1825" s="4"/>
      <c r="BC1825" s="4"/>
      <c r="BD1825" s="4"/>
      <c r="BE1825" s="4"/>
      <c r="BF1825" s="4"/>
      <c r="BG1825" s="4"/>
      <c r="BH1825" s="4"/>
      <c r="BI1825" s="4"/>
      <c r="BJ1825" s="4">
        <f t="shared" si="115"/>
        <v>0</v>
      </c>
      <c r="BL1825" s="7">
        <v>3500</v>
      </c>
      <c r="BM1825" s="2"/>
    </row>
    <row r="1826" spans="2:65" x14ac:dyDescent="0.25">
      <c r="B1826" s="53" t="s">
        <v>1372</v>
      </c>
      <c r="C1826" s="2" t="s">
        <v>1373</v>
      </c>
      <c r="D1826" s="2"/>
      <c r="E1826" s="2"/>
      <c r="F1826" s="2"/>
      <c r="G1826" s="2"/>
      <c r="H1826" s="4">
        <f t="shared" si="112"/>
        <v>0</v>
      </c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>
        <f t="shared" si="113"/>
        <v>25901.849999999977</v>
      </c>
      <c r="AA1826" s="4">
        <v>20000</v>
      </c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4"/>
      <c r="AN1826" s="4"/>
      <c r="AO1826" s="4"/>
      <c r="AP1826" s="4"/>
      <c r="AQ1826" s="4"/>
      <c r="AR1826" s="4">
        <f t="shared" si="114"/>
        <v>54955.020000000048</v>
      </c>
      <c r="AS1826" s="32"/>
      <c r="AT1826" s="33"/>
      <c r="AU1826" s="4"/>
      <c r="AV1826" s="4"/>
      <c r="AW1826" s="4"/>
      <c r="AX1826" s="4"/>
      <c r="AY1826" s="4"/>
      <c r="AZ1826" s="4"/>
      <c r="BA1826" s="4"/>
      <c r="BB1826" s="4"/>
      <c r="BC1826" s="4"/>
      <c r="BD1826" s="4"/>
      <c r="BE1826" s="4"/>
      <c r="BF1826" s="4"/>
      <c r="BG1826" s="4"/>
      <c r="BH1826" s="4"/>
      <c r="BI1826" s="4"/>
      <c r="BJ1826" s="4">
        <f t="shared" si="115"/>
        <v>0</v>
      </c>
      <c r="BL1826" s="7"/>
      <c r="BM1826" s="2"/>
    </row>
    <row r="1827" spans="2:65" x14ac:dyDescent="0.25">
      <c r="B1827" s="53" t="s">
        <v>1372</v>
      </c>
      <c r="C1827" s="2" t="s">
        <v>1956</v>
      </c>
      <c r="D1827" s="2"/>
      <c r="E1827" s="2"/>
      <c r="F1827" s="2"/>
      <c r="G1827" s="2"/>
      <c r="H1827" s="4">
        <f t="shared" si="112"/>
        <v>0</v>
      </c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>
        <f t="shared" si="113"/>
        <v>25901.849999999977</v>
      </c>
      <c r="AA1827" s="4"/>
      <c r="AB1827" s="4">
        <v>5000</v>
      </c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  <c r="AN1827" s="4"/>
      <c r="AO1827" s="4"/>
      <c r="AP1827" s="4"/>
      <c r="AQ1827" s="4"/>
      <c r="AR1827" s="4">
        <f t="shared" si="114"/>
        <v>49955.020000000048</v>
      </c>
      <c r="AS1827" s="32"/>
      <c r="AT1827" s="33"/>
      <c r="AU1827" s="4"/>
      <c r="AV1827" s="4"/>
      <c r="AW1827" s="4"/>
      <c r="AX1827" s="4"/>
      <c r="AY1827" s="4"/>
      <c r="AZ1827" s="4"/>
      <c r="BA1827" s="4"/>
      <c r="BB1827" s="4"/>
      <c r="BC1827" s="4"/>
      <c r="BD1827" s="4"/>
      <c r="BE1827" s="4"/>
      <c r="BF1827" s="4"/>
      <c r="BG1827" s="4"/>
      <c r="BH1827" s="4"/>
      <c r="BI1827" s="4"/>
      <c r="BJ1827" s="4">
        <f t="shared" si="115"/>
        <v>0</v>
      </c>
      <c r="BL1827" s="7">
        <v>5000</v>
      </c>
      <c r="BM1827" s="2"/>
    </row>
    <row r="1828" spans="2:65" x14ac:dyDescent="0.25">
      <c r="B1828" s="53" t="s">
        <v>1372</v>
      </c>
      <c r="C1828" s="2" t="s">
        <v>485</v>
      </c>
      <c r="D1828" s="2"/>
      <c r="E1828" s="2"/>
      <c r="F1828" s="2"/>
      <c r="G1828" s="2"/>
      <c r="H1828" s="4">
        <f t="shared" si="112"/>
        <v>0</v>
      </c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>
        <f t="shared" si="113"/>
        <v>25901.849999999977</v>
      </c>
      <c r="AA1828" s="4"/>
      <c r="AB1828" s="4">
        <v>15000</v>
      </c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  <c r="AM1828" s="4"/>
      <c r="AN1828" s="4"/>
      <c r="AO1828" s="4"/>
      <c r="AP1828" s="4"/>
      <c r="AQ1828" s="4"/>
      <c r="AR1828" s="4">
        <f t="shared" si="114"/>
        <v>34955.020000000048</v>
      </c>
      <c r="AS1828" s="32"/>
      <c r="AT1828" s="33"/>
      <c r="AU1828" s="4"/>
      <c r="AV1828" s="4"/>
      <c r="AW1828" s="4"/>
      <c r="AX1828" s="4"/>
      <c r="AY1828" s="4"/>
      <c r="AZ1828" s="4"/>
      <c r="BA1828" s="4"/>
      <c r="BB1828" s="4"/>
      <c r="BC1828" s="4"/>
      <c r="BD1828" s="4"/>
      <c r="BE1828" s="4"/>
      <c r="BF1828" s="4"/>
      <c r="BG1828" s="4"/>
      <c r="BH1828" s="4"/>
      <c r="BI1828" s="4"/>
      <c r="BJ1828" s="4">
        <f t="shared" si="115"/>
        <v>0</v>
      </c>
      <c r="BL1828" s="7">
        <v>15000</v>
      </c>
      <c r="BM1828" s="2"/>
    </row>
    <row r="1829" spans="2:65" x14ac:dyDescent="0.25">
      <c r="B1829" s="53" t="s">
        <v>1375</v>
      </c>
      <c r="C1829" s="2" t="s">
        <v>351</v>
      </c>
      <c r="D1829" s="2"/>
      <c r="E1829" s="2"/>
      <c r="F1829" s="2"/>
      <c r="G1829" s="2"/>
      <c r="H1829" s="4">
        <f t="shared" si="112"/>
        <v>0</v>
      </c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>
        <f t="shared" si="113"/>
        <v>25901.849999999977</v>
      </c>
      <c r="AA1829" s="4"/>
      <c r="AB1829" s="4"/>
      <c r="AC1829" s="4"/>
      <c r="AD1829" s="4"/>
      <c r="AE1829" s="4">
        <v>2503</v>
      </c>
      <c r="AF1829" s="4"/>
      <c r="AG1829" s="4"/>
      <c r="AH1829" s="4"/>
      <c r="AI1829" s="4"/>
      <c r="AJ1829" s="4"/>
      <c r="AK1829" s="4"/>
      <c r="AL1829" s="4"/>
      <c r="AM1829" s="4"/>
      <c r="AN1829" s="4"/>
      <c r="AO1829" s="4"/>
      <c r="AP1829" s="4"/>
      <c r="AQ1829" s="4"/>
      <c r="AR1829" s="4">
        <f t="shared" si="114"/>
        <v>37458.020000000048</v>
      </c>
      <c r="AS1829" s="32"/>
      <c r="AT1829" s="33"/>
      <c r="AU1829" s="4"/>
      <c r="AV1829" s="4"/>
      <c r="AW1829" s="4"/>
      <c r="AX1829" s="4"/>
      <c r="AY1829" s="4"/>
      <c r="AZ1829" s="4"/>
      <c r="BA1829" s="4"/>
      <c r="BB1829" s="4"/>
      <c r="BC1829" s="4"/>
      <c r="BD1829" s="4"/>
      <c r="BE1829" s="4"/>
      <c r="BF1829" s="4"/>
      <c r="BG1829" s="4"/>
      <c r="BH1829" s="4"/>
      <c r="BI1829" s="4"/>
      <c r="BJ1829" s="4">
        <f t="shared" si="115"/>
        <v>0</v>
      </c>
      <c r="BL1829" s="7"/>
      <c r="BM1829" s="2"/>
    </row>
    <row r="1830" spans="2:65" x14ac:dyDescent="0.25">
      <c r="B1830" s="53" t="s">
        <v>1454</v>
      </c>
      <c r="C1830" s="2" t="s">
        <v>290</v>
      </c>
      <c r="D1830" s="2"/>
      <c r="E1830" s="2"/>
      <c r="F1830" s="2"/>
      <c r="G1830" s="2"/>
      <c r="H1830" s="4">
        <f t="shared" si="112"/>
        <v>0</v>
      </c>
      <c r="I1830" s="4"/>
      <c r="J1830" s="4"/>
      <c r="K1830" s="4">
        <v>17.7</v>
      </c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>
        <f t="shared" si="113"/>
        <v>25884.149999999976</v>
      </c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  <c r="AM1830" s="4"/>
      <c r="AN1830" s="4"/>
      <c r="AO1830" s="4"/>
      <c r="AP1830" s="4"/>
      <c r="AQ1830" s="4"/>
      <c r="AR1830" s="4">
        <f t="shared" si="114"/>
        <v>37458.020000000048</v>
      </c>
      <c r="AS1830" s="32"/>
      <c r="AT1830" s="33"/>
      <c r="AU1830" s="4"/>
      <c r="AV1830" s="4"/>
      <c r="AW1830" s="4"/>
      <c r="AX1830" s="4"/>
      <c r="AY1830" s="4"/>
      <c r="AZ1830" s="4"/>
      <c r="BA1830" s="4"/>
      <c r="BB1830" s="4"/>
      <c r="BC1830" s="4"/>
      <c r="BD1830" s="4"/>
      <c r="BE1830" s="4"/>
      <c r="BF1830" s="4"/>
      <c r="BG1830" s="4"/>
      <c r="BH1830" s="4"/>
      <c r="BI1830" s="4"/>
      <c r="BJ1830" s="4">
        <f t="shared" si="115"/>
        <v>0</v>
      </c>
      <c r="BL1830" s="7"/>
      <c r="BM1830" s="2"/>
    </row>
    <row r="1831" spans="2:65" x14ac:dyDescent="0.25">
      <c r="B1831" s="53" t="s">
        <v>1376</v>
      </c>
      <c r="C1831" s="2" t="s">
        <v>1371</v>
      </c>
      <c r="D1831" s="2"/>
      <c r="E1831" s="2"/>
      <c r="F1831" s="2"/>
      <c r="G1831" s="2"/>
      <c r="H1831" s="4">
        <f t="shared" si="112"/>
        <v>0</v>
      </c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>
        <f t="shared" si="113"/>
        <v>25884.149999999976</v>
      </c>
      <c r="AA1831" s="4"/>
      <c r="AB1831" s="4">
        <v>1200</v>
      </c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  <c r="AN1831" s="4"/>
      <c r="AO1831" s="4"/>
      <c r="AP1831" s="4"/>
      <c r="AQ1831" s="4"/>
      <c r="AR1831" s="4">
        <f t="shared" si="114"/>
        <v>36258.020000000048</v>
      </c>
      <c r="AS1831" s="32"/>
      <c r="AT1831" s="33"/>
      <c r="AU1831" s="4"/>
      <c r="AV1831" s="4"/>
      <c r="AW1831" s="4"/>
      <c r="AX1831" s="4"/>
      <c r="AY1831" s="4"/>
      <c r="AZ1831" s="4"/>
      <c r="BA1831" s="4"/>
      <c r="BB1831" s="4"/>
      <c r="BC1831" s="4"/>
      <c r="BD1831" s="4"/>
      <c r="BE1831" s="4"/>
      <c r="BF1831" s="4"/>
      <c r="BG1831" s="4"/>
      <c r="BH1831" s="4"/>
      <c r="BI1831" s="4"/>
      <c r="BJ1831" s="4">
        <f t="shared" si="115"/>
        <v>0</v>
      </c>
      <c r="BL1831" s="7">
        <v>1200</v>
      </c>
      <c r="BM1831" s="2"/>
    </row>
    <row r="1832" spans="2:65" x14ac:dyDescent="0.25">
      <c r="B1832" s="53" t="s">
        <v>1376</v>
      </c>
      <c r="C1832" s="2" t="s">
        <v>1371</v>
      </c>
      <c r="D1832" s="2"/>
      <c r="E1832" s="2"/>
      <c r="F1832" s="2"/>
      <c r="G1832" s="2"/>
      <c r="H1832" s="4">
        <f t="shared" si="112"/>
        <v>0</v>
      </c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>
        <f t="shared" si="113"/>
        <v>25884.149999999976</v>
      </c>
      <c r="AA1832" s="4"/>
      <c r="AB1832" s="4">
        <v>1200</v>
      </c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  <c r="AN1832" s="4"/>
      <c r="AO1832" s="4"/>
      <c r="AP1832" s="4"/>
      <c r="AQ1832" s="4"/>
      <c r="AR1832" s="4">
        <f t="shared" si="114"/>
        <v>35058.020000000048</v>
      </c>
      <c r="AS1832" s="32"/>
      <c r="AT1832" s="33"/>
      <c r="AU1832" s="4"/>
      <c r="AV1832" s="4"/>
      <c r="AW1832" s="4"/>
      <c r="AX1832" s="4"/>
      <c r="AY1832" s="4"/>
      <c r="AZ1832" s="4"/>
      <c r="BA1832" s="4"/>
      <c r="BB1832" s="4"/>
      <c r="BC1832" s="4"/>
      <c r="BD1832" s="4"/>
      <c r="BE1832" s="4"/>
      <c r="BF1832" s="4"/>
      <c r="BG1832" s="4"/>
      <c r="BH1832" s="4"/>
      <c r="BI1832" s="4"/>
      <c r="BJ1832" s="4">
        <f t="shared" si="115"/>
        <v>0</v>
      </c>
      <c r="BL1832" s="7">
        <v>1200</v>
      </c>
      <c r="BM1832" s="2"/>
    </row>
    <row r="1833" spans="2:65" x14ac:dyDescent="0.25">
      <c r="B1833" s="53" t="s">
        <v>1377</v>
      </c>
      <c r="C1833" s="2" t="s">
        <v>351</v>
      </c>
      <c r="D1833" s="2"/>
      <c r="E1833" s="2"/>
      <c r="F1833" s="2"/>
      <c r="G1833" s="2"/>
      <c r="H1833" s="4">
        <f t="shared" si="112"/>
        <v>0</v>
      </c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>
        <f t="shared" si="113"/>
        <v>25884.149999999976</v>
      </c>
      <c r="AA1833" s="4"/>
      <c r="AB1833" s="4"/>
      <c r="AC1833" s="4"/>
      <c r="AD1833" s="4"/>
      <c r="AE1833" s="4">
        <v>2768</v>
      </c>
      <c r="AF1833" s="4"/>
      <c r="AG1833" s="4"/>
      <c r="AH1833" s="4"/>
      <c r="AI1833" s="4"/>
      <c r="AJ1833" s="4"/>
      <c r="AK1833" s="4"/>
      <c r="AL1833" s="4"/>
      <c r="AM1833" s="4"/>
      <c r="AN1833" s="4"/>
      <c r="AO1833" s="4"/>
      <c r="AP1833" s="4"/>
      <c r="AQ1833" s="4"/>
      <c r="AR1833" s="4">
        <f t="shared" si="114"/>
        <v>37826.020000000048</v>
      </c>
      <c r="AS1833" s="32"/>
      <c r="AT1833" s="33"/>
      <c r="AU1833" s="4"/>
      <c r="AV1833" s="4"/>
      <c r="AW1833" s="4"/>
      <c r="AX1833" s="4"/>
      <c r="AY1833" s="4"/>
      <c r="AZ1833" s="4"/>
      <c r="BA1833" s="4"/>
      <c r="BB1833" s="4"/>
      <c r="BC1833" s="4"/>
      <c r="BD1833" s="4"/>
      <c r="BE1833" s="4"/>
      <c r="BF1833" s="4"/>
      <c r="BG1833" s="4"/>
      <c r="BH1833" s="4"/>
      <c r="BI1833" s="4"/>
      <c r="BJ1833" s="4">
        <f t="shared" si="115"/>
        <v>0</v>
      </c>
      <c r="BL1833" s="7"/>
      <c r="BM1833" s="2"/>
    </row>
    <row r="1834" spans="2:65" x14ac:dyDescent="0.25">
      <c r="B1834" s="53" t="s">
        <v>1377</v>
      </c>
      <c r="C1834" s="2" t="s">
        <v>232</v>
      </c>
      <c r="D1834" s="2"/>
      <c r="E1834" s="2"/>
      <c r="F1834" s="2"/>
      <c r="G1834" s="2"/>
      <c r="H1834" s="4">
        <f t="shared" si="112"/>
        <v>0</v>
      </c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>
        <f t="shared" si="113"/>
        <v>25884.149999999976</v>
      </c>
      <c r="AA1834" s="4"/>
      <c r="AB1834" s="4"/>
      <c r="AC1834" s="4"/>
      <c r="AD1834" s="4">
        <v>234</v>
      </c>
      <c r="AE1834" s="4"/>
      <c r="AF1834" s="4"/>
      <c r="AG1834" s="4"/>
      <c r="AH1834" s="4"/>
      <c r="AI1834" s="4"/>
      <c r="AJ1834" s="4"/>
      <c r="AK1834" s="4"/>
      <c r="AL1834" s="4"/>
      <c r="AM1834" s="4"/>
      <c r="AN1834" s="4"/>
      <c r="AO1834" s="4"/>
      <c r="AP1834" s="4"/>
      <c r="AQ1834" s="4"/>
      <c r="AR1834" s="4">
        <f t="shared" si="114"/>
        <v>38060.020000000048</v>
      </c>
      <c r="AS1834" s="32"/>
      <c r="AT1834" s="33"/>
      <c r="AU1834" s="4"/>
      <c r="AV1834" s="4"/>
      <c r="AW1834" s="4"/>
      <c r="AX1834" s="4"/>
      <c r="AY1834" s="4"/>
      <c r="AZ1834" s="4"/>
      <c r="BA1834" s="4"/>
      <c r="BB1834" s="4"/>
      <c r="BC1834" s="4"/>
      <c r="BD1834" s="4"/>
      <c r="BE1834" s="4"/>
      <c r="BF1834" s="4"/>
      <c r="BG1834" s="4"/>
      <c r="BH1834" s="4"/>
      <c r="BI1834" s="4"/>
      <c r="BJ1834" s="4">
        <f t="shared" si="115"/>
        <v>0</v>
      </c>
      <c r="BL1834" s="7"/>
      <c r="BM1834" s="2"/>
    </row>
    <row r="1835" spans="2:65" x14ac:dyDescent="0.25">
      <c r="B1835" s="53" t="s">
        <v>1378</v>
      </c>
      <c r="C1835" s="2" t="s">
        <v>351</v>
      </c>
      <c r="D1835" s="2"/>
      <c r="E1835" s="2"/>
      <c r="F1835" s="2"/>
      <c r="G1835" s="2"/>
      <c r="H1835" s="4">
        <f t="shared" si="112"/>
        <v>0</v>
      </c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>
        <f t="shared" si="113"/>
        <v>25884.149999999976</v>
      </c>
      <c r="AA1835" s="4"/>
      <c r="AB1835" s="4"/>
      <c r="AC1835" s="4"/>
      <c r="AD1835" s="4"/>
      <c r="AE1835" s="4">
        <v>3950</v>
      </c>
      <c r="AF1835" s="4"/>
      <c r="AG1835" s="4"/>
      <c r="AH1835" s="4"/>
      <c r="AI1835" s="4"/>
      <c r="AJ1835" s="4"/>
      <c r="AK1835" s="4"/>
      <c r="AL1835" s="4"/>
      <c r="AM1835" s="4"/>
      <c r="AN1835" s="4"/>
      <c r="AO1835" s="4"/>
      <c r="AP1835" s="4"/>
      <c r="AQ1835" s="4"/>
      <c r="AR1835" s="4">
        <f t="shared" si="114"/>
        <v>42010.020000000048</v>
      </c>
      <c r="AS1835" s="32"/>
      <c r="AT1835" s="33"/>
      <c r="AU1835" s="4"/>
      <c r="AV1835" s="4"/>
      <c r="AW1835" s="4"/>
      <c r="AX1835" s="4"/>
      <c r="AY1835" s="4"/>
      <c r="AZ1835" s="4"/>
      <c r="BA1835" s="4"/>
      <c r="BB1835" s="4"/>
      <c r="BC1835" s="4"/>
      <c r="BD1835" s="4"/>
      <c r="BE1835" s="4"/>
      <c r="BF1835" s="4"/>
      <c r="BG1835" s="4"/>
      <c r="BH1835" s="4"/>
      <c r="BI1835" s="4"/>
      <c r="BJ1835" s="4">
        <f t="shared" si="115"/>
        <v>0</v>
      </c>
      <c r="BL1835" s="7"/>
      <c r="BM1835" s="2"/>
    </row>
    <row r="1836" spans="2:65" x14ac:dyDescent="0.25">
      <c r="B1836" s="53" t="s">
        <v>1455</v>
      </c>
      <c r="C1836" s="2" t="s">
        <v>351</v>
      </c>
      <c r="D1836" s="2"/>
      <c r="E1836" s="2"/>
      <c r="F1836" s="2"/>
      <c r="G1836" s="2"/>
      <c r="H1836" s="4">
        <f t="shared" si="112"/>
        <v>0</v>
      </c>
      <c r="I1836" s="4"/>
      <c r="J1836" s="4"/>
      <c r="K1836" s="4"/>
      <c r="L1836" s="4"/>
      <c r="M1836" s="4">
        <v>7726</v>
      </c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>
        <f t="shared" si="113"/>
        <v>33610.14999999998</v>
      </c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  <c r="AN1836" s="4"/>
      <c r="AO1836" s="4"/>
      <c r="AP1836" s="4"/>
      <c r="AQ1836" s="4"/>
      <c r="AR1836" s="4">
        <f t="shared" si="114"/>
        <v>42010.020000000048</v>
      </c>
      <c r="AS1836" s="32"/>
      <c r="AT1836" s="33"/>
      <c r="AU1836" s="4"/>
      <c r="AV1836" s="4"/>
      <c r="AW1836" s="4"/>
      <c r="AX1836" s="4"/>
      <c r="AY1836" s="4"/>
      <c r="AZ1836" s="4"/>
      <c r="BA1836" s="4"/>
      <c r="BB1836" s="4"/>
      <c r="BC1836" s="4"/>
      <c r="BD1836" s="4"/>
      <c r="BE1836" s="4"/>
      <c r="BF1836" s="4"/>
      <c r="BG1836" s="4"/>
      <c r="BH1836" s="4"/>
      <c r="BI1836" s="4"/>
      <c r="BJ1836" s="4">
        <f t="shared" si="115"/>
        <v>0</v>
      </c>
      <c r="BL1836" s="7"/>
      <c r="BM1836" s="2"/>
    </row>
    <row r="1837" spans="2:65" x14ac:dyDescent="0.25">
      <c r="B1837" s="53" t="s">
        <v>1455</v>
      </c>
      <c r="C1837" s="2" t="s">
        <v>351</v>
      </c>
      <c r="D1837" s="2"/>
      <c r="E1837" s="2"/>
      <c r="F1837" s="2"/>
      <c r="G1837" s="2"/>
      <c r="H1837" s="4">
        <f t="shared" si="112"/>
        <v>0</v>
      </c>
      <c r="I1837" s="4"/>
      <c r="J1837" s="4"/>
      <c r="K1837" s="4"/>
      <c r="L1837" s="4"/>
      <c r="M1837" s="4">
        <v>6181</v>
      </c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>
        <f t="shared" si="113"/>
        <v>39791.14999999998</v>
      </c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  <c r="AM1837" s="4"/>
      <c r="AN1837" s="4"/>
      <c r="AO1837" s="4"/>
      <c r="AP1837" s="4"/>
      <c r="AQ1837" s="4"/>
      <c r="AR1837" s="4">
        <f t="shared" si="114"/>
        <v>42010.020000000048</v>
      </c>
      <c r="AS1837" s="32"/>
      <c r="AT1837" s="33"/>
      <c r="AU1837" s="4"/>
      <c r="AV1837" s="4"/>
      <c r="AW1837" s="4"/>
      <c r="AX1837" s="4"/>
      <c r="AY1837" s="4"/>
      <c r="AZ1837" s="4"/>
      <c r="BA1837" s="4"/>
      <c r="BB1837" s="4"/>
      <c r="BC1837" s="4"/>
      <c r="BD1837" s="4"/>
      <c r="BE1837" s="4"/>
      <c r="BF1837" s="4"/>
      <c r="BG1837" s="4"/>
      <c r="BH1837" s="4"/>
      <c r="BI1837" s="4"/>
      <c r="BJ1837" s="4">
        <f t="shared" si="115"/>
        <v>0</v>
      </c>
      <c r="BL1837" s="7"/>
      <c r="BM1837" s="2"/>
    </row>
    <row r="1838" spans="2:65" x14ac:dyDescent="0.25">
      <c r="B1838" s="53" t="s">
        <v>1455</v>
      </c>
      <c r="C1838" s="2" t="s">
        <v>351</v>
      </c>
      <c r="D1838" s="2"/>
      <c r="E1838" s="2"/>
      <c r="F1838" s="2"/>
      <c r="G1838" s="2"/>
      <c r="H1838" s="4">
        <f t="shared" si="112"/>
        <v>0</v>
      </c>
      <c r="I1838" s="4"/>
      <c r="J1838" s="4"/>
      <c r="K1838" s="4"/>
      <c r="L1838" s="4"/>
      <c r="M1838" s="4">
        <v>7334</v>
      </c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>
        <f t="shared" si="113"/>
        <v>47125.14999999998</v>
      </c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  <c r="AM1838" s="4"/>
      <c r="AN1838" s="4"/>
      <c r="AO1838" s="4"/>
      <c r="AP1838" s="4"/>
      <c r="AQ1838" s="4"/>
      <c r="AR1838" s="4">
        <f t="shared" si="114"/>
        <v>42010.020000000048</v>
      </c>
      <c r="AS1838" s="32"/>
      <c r="AT1838" s="33"/>
      <c r="AU1838" s="4"/>
      <c r="AV1838" s="4"/>
      <c r="AW1838" s="4"/>
      <c r="AX1838" s="4"/>
      <c r="AY1838" s="4"/>
      <c r="AZ1838" s="4"/>
      <c r="BA1838" s="4"/>
      <c r="BB1838" s="4"/>
      <c r="BC1838" s="4"/>
      <c r="BD1838" s="4"/>
      <c r="BE1838" s="4"/>
      <c r="BF1838" s="4"/>
      <c r="BG1838" s="4"/>
      <c r="BH1838" s="4"/>
      <c r="BI1838" s="4"/>
      <c r="BJ1838" s="4">
        <f t="shared" si="115"/>
        <v>0</v>
      </c>
      <c r="BL1838" s="7"/>
      <c r="BM1838" s="2"/>
    </row>
    <row r="1839" spans="2:65" x14ac:dyDescent="0.25">
      <c r="B1839" s="53" t="s">
        <v>1455</v>
      </c>
      <c r="C1839" s="2" t="s">
        <v>351</v>
      </c>
      <c r="D1839" s="2"/>
      <c r="E1839" s="2"/>
      <c r="F1839" s="2"/>
      <c r="G1839" s="2"/>
      <c r="H1839" s="4">
        <f t="shared" si="112"/>
        <v>0</v>
      </c>
      <c r="I1839" s="4"/>
      <c r="J1839" s="4"/>
      <c r="K1839" s="4"/>
      <c r="L1839" s="4"/>
      <c r="M1839" s="4">
        <v>518</v>
      </c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>
        <f t="shared" si="113"/>
        <v>47643.14999999998</v>
      </c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  <c r="AM1839" s="4"/>
      <c r="AN1839" s="4"/>
      <c r="AO1839" s="4"/>
      <c r="AP1839" s="4"/>
      <c r="AQ1839" s="4"/>
      <c r="AR1839" s="4">
        <f t="shared" si="114"/>
        <v>42010.020000000048</v>
      </c>
      <c r="AS1839" s="32"/>
      <c r="AT1839" s="33"/>
      <c r="AU1839" s="4"/>
      <c r="AV1839" s="4"/>
      <c r="AW1839" s="4"/>
      <c r="AX1839" s="4"/>
      <c r="AY1839" s="4"/>
      <c r="AZ1839" s="4"/>
      <c r="BA1839" s="4"/>
      <c r="BB1839" s="4"/>
      <c r="BC1839" s="4"/>
      <c r="BD1839" s="4"/>
      <c r="BE1839" s="4"/>
      <c r="BF1839" s="4"/>
      <c r="BG1839" s="4"/>
      <c r="BH1839" s="4"/>
      <c r="BI1839" s="4"/>
      <c r="BJ1839" s="4">
        <f t="shared" si="115"/>
        <v>0</v>
      </c>
      <c r="BL1839" s="7"/>
      <c r="BM1839" s="2"/>
    </row>
    <row r="1840" spans="2:65" x14ac:dyDescent="0.25">
      <c r="B1840" s="53" t="s">
        <v>1379</v>
      </c>
      <c r="C1840" s="2" t="s">
        <v>470</v>
      </c>
      <c r="D1840" s="2"/>
      <c r="E1840" s="2"/>
      <c r="F1840" s="2"/>
      <c r="G1840" s="2"/>
      <c r="H1840" s="4">
        <f t="shared" si="112"/>
        <v>0</v>
      </c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>
        <f t="shared" si="113"/>
        <v>47643.14999999998</v>
      </c>
      <c r="AA1840" s="4"/>
      <c r="AB1840" s="4">
        <v>2000</v>
      </c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  <c r="AN1840" s="4"/>
      <c r="AO1840" s="4"/>
      <c r="AP1840" s="4"/>
      <c r="AQ1840" s="4"/>
      <c r="AR1840" s="4">
        <f t="shared" si="114"/>
        <v>40010.020000000048</v>
      </c>
      <c r="AS1840" s="32"/>
      <c r="AT1840" s="33"/>
      <c r="AU1840" s="4"/>
      <c r="AV1840" s="4"/>
      <c r="AW1840" s="4"/>
      <c r="AX1840" s="4"/>
      <c r="AY1840" s="4"/>
      <c r="AZ1840" s="4"/>
      <c r="BA1840" s="4"/>
      <c r="BB1840" s="4"/>
      <c r="BC1840" s="4"/>
      <c r="BD1840" s="4"/>
      <c r="BE1840" s="4"/>
      <c r="BF1840" s="4"/>
      <c r="BG1840" s="4"/>
      <c r="BH1840" s="4"/>
      <c r="BI1840" s="4"/>
      <c r="BJ1840" s="4">
        <f t="shared" si="115"/>
        <v>0</v>
      </c>
      <c r="BL1840" s="7"/>
      <c r="BM1840" s="2"/>
    </row>
    <row r="1841" spans="2:65" x14ac:dyDescent="0.25">
      <c r="B1841" s="53" t="s">
        <v>1380</v>
      </c>
      <c r="C1841" s="2" t="s">
        <v>1956</v>
      </c>
      <c r="D1841" s="2"/>
      <c r="E1841" s="2"/>
      <c r="F1841" s="2"/>
      <c r="G1841" s="2"/>
      <c r="H1841" s="4">
        <f t="shared" si="112"/>
        <v>0</v>
      </c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>
        <f t="shared" si="113"/>
        <v>47643.14999999998</v>
      </c>
      <c r="AA1841" s="4"/>
      <c r="AB1841" s="4">
        <v>13300</v>
      </c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  <c r="AM1841" s="4"/>
      <c r="AN1841" s="4"/>
      <c r="AO1841" s="4"/>
      <c r="AP1841" s="4"/>
      <c r="AQ1841" s="4"/>
      <c r="AR1841" s="4">
        <f t="shared" si="114"/>
        <v>26710.020000000048</v>
      </c>
      <c r="AS1841" s="32"/>
      <c r="AT1841" s="33"/>
      <c r="AU1841" s="4"/>
      <c r="AV1841" s="4"/>
      <c r="AW1841" s="4"/>
      <c r="AX1841" s="4"/>
      <c r="AY1841" s="4"/>
      <c r="AZ1841" s="4"/>
      <c r="BA1841" s="4"/>
      <c r="BB1841" s="4"/>
      <c r="BC1841" s="4"/>
      <c r="BD1841" s="4"/>
      <c r="BE1841" s="4"/>
      <c r="BF1841" s="4"/>
      <c r="BG1841" s="4"/>
      <c r="BH1841" s="4"/>
      <c r="BI1841" s="4"/>
      <c r="BJ1841" s="4">
        <f t="shared" si="115"/>
        <v>0</v>
      </c>
      <c r="BL1841" s="7">
        <v>13300</v>
      </c>
      <c r="BM1841" s="2"/>
    </row>
    <row r="1842" spans="2:65" x14ac:dyDescent="0.25">
      <c r="B1842" s="53" t="s">
        <v>1380</v>
      </c>
      <c r="C1842" s="2" t="s">
        <v>1779</v>
      </c>
      <c r="D1842" s="2"/>
      <c r="E1842" s="2"/>
      <c r="F1842" s="2"/>
      <c r="G1842" s="2"/>
      <c r="H1842" s="4">
        <f t="shared" si="112"/>
        <v>0</v>
      </c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>
        <f t="shared" si="113"/>
        <v>47643.14999999998</v>
      </c>
      <c r="AA1842" s="4">
        <v>2000</v>
      </c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4"/>
      <c r="AN1842" s="4"/>
      <c r="AO1842" s="4"/>
      <c r="AP1842" s="4"/>
      <c r="AQ1842" s="4"/>
      <c r="AR1842" s="4">
        <f t="shared" si="114"/>
        <v>28710.020000000048</v>
      </c>
      <c r="AS1842" s="32"/>
      <c r="AT1842" s="33"/>
      <c r="AU1842" s="4"/>
      <c r="AV1842" s="4"/>
      <c r="AW1842" s="4"/>
      <c r="AX1842" s="4"/>
      <c r="AY1842" s="4"/>
      <c r="AZ1842" s="4"/>
      <c r="BA1842" s="4"/>
      <c r="BB1842" s="4"/>
      <c r="BC1842" s="4"/>
      <c r="BD1842" s="4"/>
      <c r="BE1842" s="4"/>
      <c r="BF1842" s="4"/>
      <c r="BG1842" s="4"/>
      <c r="BH1842" s="4"/>
      <c r="BI1842" s="4"/>
      <c r="BJ1842" s="4">
        <f t="shared" si="115"/>
        <v>0</v>
      </c>
      <c r="BL1842" s="7"/>
      <c r="BM1842" s="2"/>
    </row>
    <row r="1843" spans="2:65" x14ac:dyDescent="0.25">
      <c r="B1843" s="53" t="s">
        <v>1380</v>
      </c>
      <c r="C1843" s="2" t="s">
        <v>150</v>
      </c>
      <c r="D1843" s="2"/>
      <c r="E1843" s="2"/>
      <c r="F1843" s="2"/>
      <c r="G1843" s="2"/>
      <c r="H1843" s="4">
        <f t="shared" si="112"/>
        <v>0</v>
      </c>
      <c r="I1843" s="4"/>
      <c r="J1843" s="4"/>
      <c r="K1843" s="4"/>
      <c r="L1843" s="4"/>
      <c r="M1843" s="4"/>
      <c r="N1843" s="4"/>
      <c r="O1843" s="4"/>
      <c r="P1843" s="4"/>
      <c r="Q1843" s="4"/>
      <c r="R1843" s="4">
        <v>-45500</v>
      </c>
      <c r="S1843" s="4"/>
      <c r="T1843" s="4"/>
      <c r="U1843" s="4"/>
      <c r="V1843" s="4"/>
      <c r="W1843" s="4"/>
      <c r="X1843" s="4"/>
      <c r="Y1843" s="4"/>
      <c r="Z1843" s="4">
        <f t="shared" si="113"/>
        <v>2143.1499999999796</v>
      </c>
      <c r="AA1843" s="4"/>
      <c r="AB1843" s="4"/>
      <c r="AC1843" s="4"/>
      <c r="AD1843" s="4"/>
      <c r="AE1843" s="4"/>
      <c r="AF1843" s="4"/>
      <c r="AG1843" s="4"/>
      <c r="AH1843" s="4"/>
      <c r="AI1843" s="4"/>
      <c r="AJ1843" s="4">
        <v>45500</v>
      </c>
      <c r="AK1843" s="4"/>
      <c r="AL1843" s="4"/>
      <c r="AM1843" s="4"/>
      <c r="AN1843" s="4"/>
      <c r="AO1843" s="4"/>
      <c r="AP1843" s="4"/>
      <c r="AQ1843" s="4"/>
      <c r="AR1843" s="4">
        <f t="shared" si="114"/>
        <v>74210.020000000048</v>
      </c>
      <c r="AS1843" s="32"/>
      <c r="AT1843" s="33"/>
      <c r="AU1843" s="4"/>
      <c r="AV1843" s="4"/>
      <c r="AW1843" s="4"/>
      <c r="AX1843" s="4"/>
      <c r="AY1843" s="4"/>
      <c r="AZ1843" s="4"/>
      <c r="BA1843" s="4"/>
      <c r="BB1843" s="4"/>
      <c r="BC1843" s="4"/>
      <c r="BD1843" s="4"/>
      <c r="BE1843" s="4"/>
      <c r="BF1843" s="4"/>
      <c r="BG1843" s="4"/>
      <c r="BH1843" s="4"/>
      <c r="BI1843" s="4"/>
      <c r="BJ1843" s="4">
        <f t="shared" si="115"/>
        <v>0</v>
      </c>
      <c r="BL1843" s="7"/>
      <c r="BM1843" s="2"/>
    </row>
    <row r="1844" spans="2:65" x14ac:dyDescent="0.25">
      <c r="B1844" s="53" t="s">
        <v>1456</v>
      </c>
      <c r="C1844" s="2" t="s">
        <v>232</v>
      </c>
      <c r="D1844" s="2"/>
      <c r="E1844" s="2"/>
      <c r="F1844" s="2"/>
      <c r="G1844" s="2"/>
      <c r="H1844" s="4">
        <f t="shared" si="112"/>
        <v>0</v>
      </c>
      <c r="I1844" s="4"/>
      <c r="J1844" s="4"/>
      <c r="K1844" s="4"/>
      <c r="L1844" s="4">
        <v>191</v>
      </c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>
        <f t="shared" si="113"/>
        <v>2334.1499999999796</v>
      </c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4"/>
      <c r="AN1844" s="4"/>
      <c r="AO1844" s="4"/>
      <c r="AP1844" s="4"/>
      <c r="AQ1844" s="4"/>
      <c r="AR1844" s="4">
        <f t="shared" si="114"/>
        <v>74210.020000000048</v>
      </c>
      <c r="AS1844" s="32"/>
      <c r="AT1844" s="33"/>
      <c r="AU1844" s="4"/>
      <c r="AV1844" s="4"/>
      <c r="AW1844" s="4"/>
      <c r="AX1844" s="4"/>
      <c r="AY1844" s="4"/>
      <c r="AZ1844" s="4"/>
      <c r="BA1844" s="4"/>
      <c r="BB1844" s="4"/>
      <c r="BC1844" s="4"/>
      <c r="BD1844" s="4"/>
      <c r="BE1844" s="4"/>
      <c r="BF1844" s="4"/>
      <c r="BG1844" s="4"/>
      <c r="BH1844" s="4"/>
      <c r="BI1844" s="4"/>
      <c r="BJ1844" s="4">
        <f t="shared" si="115"/>
        <v>0</v>
      </c>
      <c r="BL1844" s="7"/>
      <c r="BM1844" s="2"/>
    </row>
    <row r="1845" spans="2:65" x14ac:dyDescent="0.25">
      <c r="B1845" s="53" t="s">
        <v>1381</v>
      </c>
      <c r="C1845" s="2" t="s">
        <v>351</v>
      </c>
      <c r="D1845" s="2"/>
      <c r="E1845" s="2"/>
      <c r="F1845" s="2"/>
      <c r="G1845" s="2"/>
      <c r="H1845" s="4">
        <f t="shared" si="112"/>
        <v>0</v>
      </c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>
        <f t="shared" si="113"/>
        <v>2334.1499999999796</v>
      </c>
      <c r="AA1845" s="4"/>
      <c r="AB1845" s="4"/>
      <c r="AC1845" s="4"/>
      <c r="AD1845" s="4"/>
      <c r="AE1845" s="4">
        <v>1445</v>
      </c>
      <c r="AF1845" s="4"/>
      <c r="AG1845" s="4"/>
      <c r="AH1845" s="4"/>
      <c r="AI1845" s="4"/>
      <c r="AJ1845" s="4"/>
      <c r="AK1845" s="4"/>
      <c r="AL1845" s="4"/>
      <c r="AM1845" s="4"/>
      <c r="AN1845" s="4"/>
      <c r="AO1845" s="4"/>
      <c r="AP1845" s="4"/>
      <c r="AQ1845" s="4"/>
      <c r="AR1845" s="4">
        <f t="shared" si="114"/>
        <v>75655.020000000048</v>
      </c>
      <c r="AS1845" s="32"/>
      <c r="AT1845" s="33"/>
      <c r="AU1845" s="4"/>
      <c r="AV1845" s="4"/>
      <c r="AW1845" s="4"/>
      <c r="AX1845" s="4"/>
      <c r="AY1845" s="4"/>
      <c r="AZ1845" s="4"/>
      <c r="BA1845" s="4"/>
      <c r="BB1845" s="4"/>
      <c r="BC1845" s="4"/>
      <c r="BD1845" s="4"/>
      <c r="BE1845" s="4"/>
      <c r="BF1845" s="4"/>
      <c r="BG1845" s="4"/>
      <c r="BH1845" s="4"/>
      <c r="BI1845" s="4"/>
      <c r="BJ1845" s="4">
        <f t="shared" si="115"/>
        <v>0</v>
      </c>
      <c r="BL1845" s="7"/>
      <c r="BM1845" s="2"/>
    </row>
    <row r="1846" spans="2:65" x14ac:dyDescent="0.25">
      <c r="B1846" s="53" t="s">
        <v>1381</v>
      </c>
      <c r="C1846" s="2" t="s">
        <v>1956</v>
      </c>
      <c r="D1846" s="2"/>
      <c r="E1846" s="2"/>
      <c r="F1846" s="2"/>
      <c r="G1846" s="2"/>
      <c r="H1846" s="4">
        <f t="shared" si="112"/>
        <v>0</v>
      </c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>
        <f t="shared" si="113"/>
        <v>2334.1499999999796</v>
      </c>
      <c r="AA1846" s="4"/>
      <c r="AB1846" s="4">
        <v>1400</v>
      </c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4"/>
      <c r="AN1846" s="4"/>
      <c r="AO1846" s="4"/>
      <c r="AP1846" s="4"/>
      <c r="AQ1846" s="4"/>
      <c r="AR1846" s="4">
        <f t="shared" si="114"/>
        <v>74255.020000000048</v>
      </c>
      <c r="AS1846" s="32"/>
      <c r="AT1846" s="33"/>
      <c r="AU1846" s="4"/>
      <c r="AV1846" s="4"/>
      <c r="AW1846" s="4"/>
      <c r="AX1846" s="4"/>
      <c r="AY1846" s="4"/>
      <c r="AZ1846" s="4"/>
      <c r="BA1846" s="4"/>
      <c r="BB1846" s="4"/>
      <c r="BC1846" s="4"/>
      <c r="BD1846" s="4"/>
      <c r="BE1846" s="4"/>
      <c r="BF1846" s="4"/>
      <c r="BG1846" s="4"/>
      <c r="BH1846" s="4"/>
      <c r="BI1846" s="4"/>
      <c r="BJ1846" s="4">
        <f t="shared" si="115"/>
        <v>0</v>
      </c>
      <c r="BL1846" s="7">
        <v>1400</v>
      </c>
      <c r="BM1846" s="2"/>
    </row>
    <row r="1847" spans="2:65" x14ac:dyDescent="0.25">
      <c r="B1847" s="53" t="s">
        <v>1382</v>
      </c>
      <c r="C1847" s="2" t="s">
        <v>299</v>
      </c>
      <c r="D1847" s="2"/>
      <c r="E1847" s="2"/>
      <c r="F1847" s="2"/>
      <c r="G1847" s="2"/>
      <c r="H1847" s="4">
        <f t="shared" si="112"/>
        <v>0</v>
      </c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>
        <f t="shared" si="113"/>
        <v>2334.1499999999796</v>
      </c>
      <c r="AA1847" s="4"/>
      <c r="AB1847" s="4">
        <v>5000</v>
      </c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4"/>
      <c r="AN1847" s="4"/>
      <c r="AO1847" s="4"/>
      <c r="AP1847" s="4"/>
      <c r="AQ1847" s="4"/>
      <c r="AR1847" s="4">
        <f t="shared" si="114"/>
        <v>69255.020000000048</v>
      </c>
      <c r="AS1847" s="32"/>
      <c r="AT1847" s="33"/>
      <c r="AU1847" s="4"/>
      <c r="AV1847" s="4"/>
      <c r="AW1847" s="4"/>
      <c r="AX1847" s="4"/>
      <c r="AY1847" s="4"/>
      <c r="AZ1847" s="4"/>
      <c r="BA1847" s="4"/>
      <c r="BB1847" s="4"/>
      <c r="BC1847" s="4"/>
      <c r="BD1847" s="4"/>
      <c r="BE1847" s="4"/>
      <c r="BF1847" s="4"/>
      <c r="BG1847" s="4"/>
      <c r="BH1847" s="4"/>
      <c r="BI1847" s="4"/>
      <c r="BJ1847" s="4">
        <f t="shared" si="115"/>
        <v>0</v>
      </c>
      <c r="BL1847" s="7"/>
      <c r="BM1847" s="2"/>
    </row>
    <row r="1848" spans="2:65" x14ac:dyDescent="0.25">
      <c r="B1848" s="53" t="s">
        <v>1383</v>
      </c>
      <c r="C1848" s="2" t="s">
        <v>1779</v>
      </c>
      <c r="D1848" s="2"/>
      <c r="E1848" s="2"/>
      <c r="F1848" s="2"/>
      <c r="G1848" s="2"/>
      <c r="H1848" s="4">
        <f t="shared" si="112"/>
        <v>0</v>
      </c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>
        <f t="shared" si="113"/>
        <v>2334.1499999999796</v>
      </c>
      <c r="AA1848" s="4">
        <v>5000</v>
      </c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4"/>
      <c r="AN1848" s="4"/>
      <c r="AO1848" s="4"/>
      <c r="AP1848" s="4"/>
      <c r="AQ1848" s="4"/>
      <c r="AR1848" s="4">
        <f t="shared" si="114"/>
        <v>74255.020000000048</v>
      </c>
      <c r="AS1848" s="32"/>
      <c r="AT1848" s="33"/>
      <c r="AU1848" s="4"/>
      <c r="AV1848" s="4"/>
      <c r="AW1848" s="4"/>
      <c r="AX1848" s="4"/>
      <c r="AY1848" s="4"/>
      <c r="AZ1848" s="4"/>
      <c r="BA1848" s="4"/>
      <c r="BB1848" s="4"/>
      <c r="BC1848" s="4"/>
      <c r="BD1848" s="4"/>
      <c r="BE1848" s="4"/>
      <c r="BF1848" s="4"/>
      <c r="BG1848" s="4"/>
      <c r="BH1848" s="4"/>
      <c r="BI1848" s="4"/>
      <c r="BJ1848" s="4">
        <f t="shared" si="115"/>
        <v>0</v>
      </c>
      <c r="BL1848" s="7"/>
      <c r="BM1848" s="2"/>
    </row>
    <row r="1849" spans="2:65" x14ac:dyDescent="0.25">
      <c r="B1849" s="53" t="s">
        <v>1457</v>
      </c>
      <c r="C1849" s="2" t="s">
        <v>351</v>
      </c>
      <c r="D1849" s="2"/>
      <c r="E1849" s="2"/>
      <c r="F1849" s="2"/>
      <c r="G1849" s="2"/>
      <c r="H1849" s="4">
        <f t="shared" si="112"/>
        <v>0</v>
      </c>
      <c r="I1849" s="4"/>
      <c r="J1849" s="4"/>
      <c r="K1849" s="4"/>
      <c r="L1849" s="4"/>
      <c r="M1849" s="4">
        <v>518</v>
      </c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>
        <f t="shared" si="113"/>
        <v>2852.1499999999796</v>
      </c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4"/>
      <c r="AN1849" s="4"/>
      <c r="AO1849" s="4"/>
      <c r="AP1849" s="4"/>
      <c r="AQ1849" s="4"/>
      <c r="AR1849" s="4">
        <f t="shared" si="114"/>
        <v>74255.020000000048</v>
      </c>
      <c r="AS1849" s="32"/>
      <c r="AT1849" s="33"/>
      <c r="AU1849" s="4"/>
      <c r="AV1849" s="4"/>
      <c r="AW1849" s="4"/>
      <c r="AX1849" s="4"/>
      <c r="AY1849" s="4"/>
      <c r="AZ1849" s="4"/>
      <c r="BA1849" s="4"/>
      <c r="BB1849" s="4"/>
      <c r="BC1849" s="4"/>
      <c r="BD1849" s="4"/>
      <c r="BE1849" s="4"/>
      <c r="BF1849" s="4"/>
      <c r="BG1849" s="4"/>
      <c r="BH1849" s="4"/>
      <c r="BI1849" s="4"/>
      <c r="BJ1849" s="4">
        <f t="shared" si="115"/>
        <v>0</v>
      </c>
      <c r="BL1849" s="7"/>
      <c r="BM1849" s="2"/>
    </row>
    <row r="1850" spans="2:65" x14ac:dyDescent="0.25">
      <c r="B1850" s="53" t="s">
        <v>1384</v>
      </c>
      <c r="C1850" s="2" t="s">
        <v>470</v>
      </c>
      <c r="D1850" s="2"/>
      <c r="E1850" s="2"/>
      <c r="F1850" s="2"/>
      <c r="G1850" s="2"/>
      <c r="H1850" s="4">
        <f t="shared" si="112"/>
        <v>0</v>
      </c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>
        <f t="shared" si="113"/>
        <v>2852.1499999999796</v>
      </c>
      <c r="AA1850" s="4"/>
      <c r="AB1850" s="4">
        <v>2000</v>
      </c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  <c r="AM1850" s="4"/>
      <c r="AN1850" s="4"/>
      <c r="AO1850" s="4"/>
      <c r="AP1850" s="4"/>
      <c r="AQ1850" s="4"/>
      <c r="AR1850" s="4">
        <f t="shared" si="114"/>
        <v>72255.020000000048</v>
      </c>
      <c r="AS1850" s="32"/>
      <c r="AT1850" s="33"/>
      <c r="AU1850" s="4"/>
      <c r="AV1850" s="4"/>
      <c r="AW1850" s="4"/>
      <c r="AX1850" s="4"/>
      <c r="AY1850" s="4"/>
      <c r="AZ1850" s="4"/>
      <c r="BA1850" s="4"/>
      <c r="BB1850" s="4"/>
      <c r="BC1850" s="4"/>
      <c r="BD1850" s="4"/>
      <c r="BE1850" s="4"/>
      <c r="BF1850" s="4"/>
      <c r="BG1850" s="4"/>
      <c r="BH1850" s="4"/>
      <c r="BI1850" s="4"/>
      <c r="BJ1850" s="4">
        <f t="shared" si="115"/>
        <v>0</v>
      </c>
      <c r="BL1850" s="7"/>
      <c r="BM1850" s="2"/>
    </row>
    <row r="1851" spans="2:65" x14ac:dyDescent="0.25">
      <c r="B1851" s="53" t="s">
        <v>1385</v>
      </c>
      <c r="C1851" s="2" t="s">
        <v>351</v>
      </c>
      <c r="D1851" s="2"/>
      <c r="E1851" s="2"/>
      <c r="F1851" s="2"/>
      <c r="G1851" s="2"/>
      <c r="H1851" s="4">
        <f t="shared" si="112"/>
        <v>0</v>
      </c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>
        <f t="shared" si="113"/>
        <v>2852.1499999999796</v>
      </c>
      <c r="AA1851" s="4"/>
      <c r="AB1851" s="4"/>
      <c r="AC1851" s="4"/>
      <c r="AD1851" s="4"/>
      <c r="AE1851" s="4">
        <v>9018</v>
      </c>
      <c r="AF1851" s="4"/>
      <c r="AG1851" s="4"/>
      <c r="AH1851" s="4"/>
      <c r="AI1851" s="4"/>
      <c r="AJ1851" s="4"/>
      <c r="AK1851" s="4"/>
      <c r="AL1851" s="4"/>
      <c r="AM1851" s="4"/>
      <c r="AN1851" s="4"/>
      <c r="AO1851" s="4"/>
      <c r="AP1851" s="4"/>
      <c r="AQ1851" s="4"/>
      <c r="AR1851" s="4">
        <f t="shared" si="114"/>
        <v>81273.020000000048</v>
      </c>
      <c r="AS1851" s="32"/>
      <c r="AT1851" s="33"/>
      <c r="AU1851" s="4"/>
      <c r="AV1851" s="4"/>
      <c r="AW1851" s="4"/>
      <c r="AX1851" s="4"/>
      <c r="AY1851" s="4"/>
      <c r="AZ1851" s="4"/>
      <c r="BA1851" s="4"/>
      <c r="BB1851" s="4"/>
      <c r="BC1851" s="4"/>
      <c r="BD1851" s="4"/>
      <c r="BE1851" s="4"/>
      <c r="BF1851" s="4"/>
      <c r="BG1851" s="4"/>
      <c r="BH1851" s="4"/>
      <c r="BI1851" s="4"/>
      <c r="BJ1851" s="4">
        <f t="shared" si="115"/>
        <v>0</v>
      </c>
      <c r="BL1851" s="7"/>
      <c r="BM1851" s="2"/>
    </row>
    <row r="1852" spans="2:65" x14ac:dyDescent="0.25">
      <c r="B1852" s="53" t="s">
        <v>1386</v>
      </c>
      <c r="C1852" s="2" t="s">
        <v>1388</v>
      </c>
      <c r="D1852" s="2"/>
      <c r="E1852" s="2"/>
      <c r="F1852" s="2"/>
      <c r="G1852" s="2"/>
      <c r="H1852" s="4">
        <f t="shared" si="112"/>
        <v>0</v>
      </c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>
        <f t="shared" si="113"/>
        <v>2852.1499999999796</v>
      </c>
      <c r="AA1852" s="4">
        <v>2500</v>
      </c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  <c r="AM1852" s="4"/>
      <c r="AN1852" s="4"/>
      <c r="AO1852" s="4"/>
      <c r="AP1852" s="4"/>
      <c r="AQ1852" s="4"/>
      <c r="AR1852" s="4">
        <f t="shared" si="114"/>
        <v>83773.020000000048</v>
      </c>
      <c r="AS1852" s="32"/>
      <c r="AT1852" s="33"/>
      <c r="AU1852" s="4"/>
      <c r="AV1852" s="4"/>
      <c r="AW1852" s="4"/>
      <c r="AX1852" s="4"/>
      <c r="AY1852" s="4"/>
      <c r="AZ1852" s="4"/>
      <c r="BA1852" s="4"/>
      <c r="BB1852" s="4"/>
      <c r="BC1852" s="4"/>
      <c r="BD1852" s="4"/>
      <c r="BE1852" s="4"/>
      <c r="BF1852" s="4"/>
      <c r="BG1852" s="4"/>
      <c r="BH1852" s="4"/>
      <c r="BI1852" s="4"/>
      <c r="BJ1852" s="4">
        <f t="shared" si="115"/>
        <v>0</v>
      </c>
      <c r="BL1852" s="7"/>
      <c r="BM1852" s="2"/>
    </row>
    <row r="1853" spans="2:65" x14ac:dyDescent="0.25">
      <c r="B1853" s="53" t="s">
        <v>1387</v>
      </c>
      <c r="C1853" s="2" t="s">
        <v>1388</v>
      </c>
      <c r="D1853" s="2"/>
      <c r="E1853" s="2"/>
      <c r="F1853" s="2"/>
      <c r="G1853" s="2"/>
      <c r="H1853" s="4">
        <f t="shared" si="112"/>
        <v>0</v>
      </c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>
        <f t="shared" si="113"/>
        <v>2852.1499999999796</v>
      </c>
      <c r="AA1853" s="4">
        <v>3750</v>
      </c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  <c r="AM1853" s="4"/>
      <c r="AN1853" s="4"/>
      <c r="AO1853" s="4"/>
      <c r="AP1853" s="4"/>
      <c r="AQ1853" s="4"/>
      <c r="AR1853" s="4">
        <f t="shared" si="114"/>
        <v>87523.020000000048</v>
      </c>
      <c r="AS1853" s="32"/>
      <c r="AT1853" s="33"/>
      <c r="AU1853" s="4"/>
      <c r="AV1853" s="4"/>
      <c r="AW1853" s="4"/>
      <c r="AX1853" s="4"/>
      <c r="AY1853" s="4"/>
      <c r="AZ1853" s="4"/>
      <c r="BA1853" s="4"/>
      <c r="BB1853" s="4"/>
      <c r="BC1853" s="4"/>
      <c r="BD1853" s="4"/>
      <c r="BE1853" s="4"/>
      <c r="BF1853" s="4"/>
      <c r="BG1853" s="4"/>
      <c r="BH1853" s="4"/>
      <c r="BI1853" s="4"/>
      <c r="BJ1853" s="4">
        <f t="shared" si="115"/>
        <v>0</v>
      </c>
      <c r="BL1853" s="7"/>
      <c r="BM1853" s="2"/>
    </row>
    <row r="1854" spans="2:65" x14ac:dyDescent="0.25">
      <c r="B1854" s="53" t="s">
        <v>1458</v>
      </c>
      <c r="C1854" s="2" t="s">
        <v>351</v>
      </c>
      <c r="D1854" s="2"/>
      <c r="E1854" s="2"/>
      <c r="F1854" s="2"/>
      <c r="G1854" s="2"/>
      <c r="H1854" s="4">
        <f t="shared" si="112"/>
        <v>0</v>
      </c>
      <c r="I1854" s="4"/>
      <c r="J1854" s="4"/>
      <c r="K1854" s="4"/>
      <c r="L1854" s="4"/>
      <c r="M1854" s="4">
        <v>518</v>
      </c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>
        <f t="shared" si="113"/>
        <v>3370.1499999999796</v>
      </c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  <c r="AM1854" s="4"/>
      <c r="AN1854" s="4"/>
      <c r="AO1854" s="4"/>
      <c r="AP1854" s="4"/>
      <c r="AQ1854" s="4"/>
      <c r="AR1854" s="4">
        <f t="shared" si="114"/>
        <v>87523.020000000048</v>
      </c>
      <c r="AS1854" s="32"/>
      <c r="AT1854" s="33"/>
      <c r="AU1854" s="4"/>
      <c r="AV1854" s="4"/>
      <c r="AW1854" s="4"/>
      <c r="AX1854" s="4"/>
      <c r="AY1854" s="4"/>
      <c r="AZ1854" s="4"/>
      <c r="BA1854" s="4"/>
      <c r="BB1854" s="4"/>
      <c r="BC1854" s="4"/>
      <c r="BD1854" s="4"/>
      <c r="BE1854" s="4"/>
      <c r="BF1854" s="4"/>
      <c r="BG1854" s="4"/>
      <c r="BH1854" s="4"/>
      <c r="BI1854" s="4"/>
      <c r="BJ1854" s="4">
        <f t="shared" si="115"/>
        <v>0</v>
      </c>
      <c r="BL1854" s="7"/>
      <c r="BM1854" s="2"/>
    </row>
    <row r="1855" spans="2:65" x14ac:dyDescent="0.25">
      <c r="B1855" s="53" t="s">
        <v>1389</v>
      </c>
      <c r="C1855" s="2" t="s">
        <v>299</v>
      </c>
      <c r="D1855" s="2"/>
      <c r="E1855" s="2"/>
      <c r="F1855" s="2"/>
      <c r="G1855" s="2"/>
      <c r="H1855" s="4">
        <f t="shared" si="112"/>
        <v>0</v>
      </c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>
        <f t="shared" si="113"/>
        <v>3370.1499999999796</v>
      </c>
      <c r="AA1855" s="4"/>
      <c r="AB1855" s="4">
        <v>2000</v>
      </c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  <c r="AM1855" s="4"/>
      <c r="AN1855" s="4"/>
      <c r="AO1855" s="4"/>
      <c r="AP1855" s="4"/>
      <c r="AQ1855" s="4"/>
      <c r="AR1855" s="4">
        <f t="shared" si="114"/>
        <v>85523.020000000048</v>
      </c>
      <c r="AS1855" s="32"/>
      <c r="AT1855" s="33"/>
      <c r="AU1855" s="4"/>
      <c r="AV1855" s="4"/>
      <c r="AW1855" s="4"/>
      <c r="AX1855" s="4"/>
      <c r="AY1855" s="4"/>
      <c r="AZ1855" s="4"/>
      <c r="BA1855" s="4"/>
      <c r="BB1855" s="4"/>
      <c r="BC1855" s="4"/>
      <c r="BD1855" s="4"/>
      <c r="BE1855" s="4"/>
      <c r="BF1855" s="4"/>
      <c r="BG1855" s="4"/>
      <c r="BH1855" s="4"/>
      <c r="BI1855" s="4"/>
      <c r="BJ1855" s="4">
        <f t="shared" si="115"/>
        <v>0</v>
      </c>
      <c r="BL1855" s="7"/>
      <c r="BM1855" s="2"/>
    </row>
    <row r="1856" spans="2:65" x14ac:dyDescent="0.25">
      <c r="B1856" s="53" t="s">
        <v>1389</v>
      </c>
      <c r="C1856" s="2" t="s">
        <v>1390</v>
      </c>
      <c r="D1856" s="2"/>
      <c r="E1856" s="2"/>
      <c r="F1856" s="2"/>
      <c r="G1856" s="2"/>
      <c r="H1856" s="4">
        <f t="shared" si="112"/>
        <v>0</v>
      </c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>
        <f t="shared" si="113"/>
        <v>3370.1499999999796</v>
      </c>
      <c r="AA1856" s="4">
        <v>10000</v>
      </c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4"/>
      <c r="AN1856" s="4"/>
      <c r="AO1856" s="4"/>
      <c r="AP1856" s="4"/>
      <c r="AQ1856" s="4"/>
      <c r="AR1856" s="4">
        <f t="shared" si="114"/>
        <v>95523.020000000048</v>
      </c>
      <c r="AS1856" s="32"/>
      <c r="AT1856" s="33"/>
      <c r="AU1856" s="4"/>
      <c r="AV1856" s="4"/>
      <c r="AW1856" s="4"/>
      <c r="AX1856" s="4"/>
      <c r="AY1856" s="4"/>
      <c r="AZ1856" s="4"/>
      <c r="BA1856" s="4"/>
      <c r="BB1856" s="4"/>
      <c r="BC1856" s="4"/>
      <c r="BD1856" s="4"/>
      <c r="BE1856" s="4"/>
      <c r="BF1856" s="4"/>
      <c r="BG1856" s="4"/>
      <c r="BH1856" s="4"/>
      <c r="BI1856" s="4"/>
      <c r="BJ1856" s="4">
        <f t="shared" si="115"/>
        <v>0</v>
      </c>
      <c r="BL1856" s="7"/>
      <c r="BM1856" s="2"/>
    </row>
    <row r="1857" spans="2:65" x14ac:dyDescent="0.25">
      <c r="B1857" s="53" t="s">
        <v>1459</v>
      </c>
      <c r="C1857" s="2" t="s">
        <v>1779</v>
      </c>
      <c r="D1857" s="2"/>
      <c r="E1857" s="2"/>
      <c r="F1857" s="2"/>
      <c r="G1857" s="2"/>
      <c r="H1857" s="4">
        <f t="shared" si="112"/>
        <v>0</v>
      </c>
      <c r="I1857" s="4">
        <v>5000</v>
      </c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>
        <f t="shared" si="113"/>
        <v>8370.1499999999796</v>
      </c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  <c r="AM1857" s="4"/>
      <c r="AN1857" s="4"/>
      <c r="AO1857" s="4"/>
      <c r="AP1857" s="4"/>
      <c r="AQ1857" s="4"/>
      <c r="AR1857" s="4">
        <f t="shared" si="114"/>
        <v>95523.020000000048</v>
      </c>
      <c r="AS1857" s="32"/>
      <c r="AT1857" s="33"/>
      <c r="AU1857" s="4"/>
      <c r="AV1857" s="4"/>
      <c r="AW1857" s="4"/>
      <c r="AX1857" s="4"/>
      <c r="AY1857" s="4"/>
      <c r="AZ1857" s="4"/>
      <c r="BA1857" s="4"/>
      <c r="BB1857" s="4"/>
      <c r="BC1857" s="4"/>
      <c r="BD1857" s="4"/>
      <c r="BE1857" s="4"/>
      <c r="BF1857" s="4"/>
      <c r="BG1857" s="4"/>
      <c r="BH1857" s="4"/>
      <c r="BI1857" s="4"/>
      <c r="BJ1857" s="4">
        <f t="shared" si="115"/>
        <v>0</v>
      </c>
      <c r="BL1857" s="7"/>
      <c r="BM1857" s="2"/>
    </row>
    <row r="1858" spans="2:65" x14ac:dyDescent="0.25">
      <c r="B1858" s="53" t="s">
        <v>1391</v>
      </c>
      <c r="C1858" s="2" t="s">
        <v>1392</v>
      </c>
      <c r="D1858" s="2"/>
      <c r="E1858" s="2"/>
      <c r="F1858" s="2"/>
      <c r="G1858" s="2"/>
      <c r="H1858" s="4">
        <f t="shared" si="112"/>
        <v>0</v>
      </c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>
        <f t="shared" si="113"/>
        <v>8370.1499999999796</v>
      </c>
      <c r="AA1858" s="4">
        <v>10000</v>
      </c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  <c r="AM1858" s="4"/>
      <c r="AN1858" s="4"/>
      <c r="AO1858" s="4"/>
      <c r="AP1858" s="4"/>
      <c r="AQ1858" s="4"/>
      <c r="AR1858" s="4">
        <f t="shared" si="114"/>
        <v>105523.02000000005</v>
      </c>
      <c r="AS1858" s="32"/>
      <c r="AT1858" s="33"/>
      <c r="AU1858" s="4"/>
      <c r="AV1858" s="4"/>
      <c r="AW1858" s="4"/>
      <c r="AX1858" s="4"/>
      <c r="AY1858" s="4"/>
      <c r="AZ1858" s="4"/>
      <c r="BA1858" s="4"/>
      <c r="BB1858" s="4"/>
      <c r="BC1858" s="4"/>
      <c r="BD1858" s="4"/>
      <c r="BE1858" s="4"/>
      <c r="BF1858" s="4"/>
      <c r="BG1858" s="4"/>
      <c r="BH1858" s="4"/>
      <c r="BI1858" s="4"/>
      <c r="BJ1858" s="4">
        <f t="shared" si="115"/>
        <v>0</v>
      </c>
      <c r="BL1858" s="7"/>
      <c r="BM1858" s="2"/>
    </row>
    <row r="1859" spans="2:65" x14ac:dyDescent="0.25">
      <c r="B1859" s="53" t="s">
        <v>1393</v>
      </c>
      <c r="C1859" s="2" t="s">
        <v>310</v>
      </c>
      <c r="D1859" s="2"/>
      <c r="E1859" s="2"/>
      <c r="F1859" s="2"/>
      <c r="G1859" s="2"/>
      <c r="H1859" s="4">
        <f t="shared" si="112"/>
        <v>0</v>
      </c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>
        <f t="shared" si="113"/>
        <v>8370.1499999999796</v>
      </c>
      <c r="AA1859" s="4"/>
      <c r="AB1859" s="4">
        <v>10000</v>
      </c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4"/>
      <c r="AN1859" s="4"/>
      <c r="AO1859" s="4"/>
      <c r="AP1859" s="4"/>
      <c r="AQ1859" s="4"/>
      <c r="AR1859" s="4">
        <f t="shared" si="114"/>
        <v>95523.020000000048</v>
      </c>
      <c r="AS1859" s="32"/>
      <c r="AT1859" s="33"/>
      <c r="AU1859" s="4"/>
      <c r="AV1859" s="4"/>
      <c r="AW1859" s="4"/>
      <c r="AX1859" s="4"/>
      <c r="AY1859" s="4"/>
      <c r="AZ1859" s="4"/>
      <c r="BA1859" s="4"/>
      <c r="BB1859" s="4"/>
      <c r="BC1859" s="4"/>
      <c r="BD1859" s="4"/>
      <c r="BE1859" s="4"/>
      <c r="BF1859" s="4"/>
      <c r="BG1859" s="4"/>
      <c r="BH1859" s="4"/>
      <c r="BI1859" s="4"/>
      <c r="BJ1859" s="4">
        <f t="shared" si="115"/>
        <v>0</v>
      </c>
      <c r="BL1859" s="7">
        <v>10000</v>
      </c>
      <c r="BM1859" s="2"/>
    </row>
    <row r="1860" spans="2:65" x14ac:dyDescent="0.25">
      <c r="B1860" s="53" t="s">
        <v>1394</v>
      </c>
      <c r="C1860" s="2" t="s">
        <v>1984</v>
      </c>
      <c r="D1860" s="2"/>
      <c r="E1860" s="2"/>
      <c r="F1860" s="2"/>
      <c r="G1860" s="2"/>
      <c r="H1860" s="4">
        <f t="shared" ref="H1860:H1923" si="116">H1859+D1860+E1860-G1860-F1860</f>
        <v>0</v>
      </c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>
        <f t="shared" ref="Z1860:Z1923" si="117">Z1859+(I1860+L1860+M1860+N1860+O1860+R1860+S1860+T1860+U1860+V1860)-(J1860+K1860+P1860+Q1860+W1860+X1860+Y1860)</f>
        <v>8370.1499999999796</v>
      </c>
      <c r="AA1860" s="4">
        <v>10000</v>
      </c>
      <c r="AB1860" s="4"/>
      <c r="AC1860" s="4"/>
      <c r="AD1860" s="4"/>
      <c r="AE1860" s="4"/>
      <c r="AF1860" s="4"/>
      <c r="AG1860" s="4"/>
      <c r="AH1860" s="4"/>
      <c r="AI1860" s="4"/>
      <c r="AJ1860" s="4"/>
      <c r="AK1860" s="4"/>
      <c r="AL1860" s="4"/>
      <c r="AM1860" s="4"/>
      <c r="AN1860" s="4"/>
      <c r="AO1860" s="4"/>
      <c r="AP1860" s="4"/>
      <c r="AQ1860" s="4"/>
      <c r="AR1860" s="4">
        <f t="shared" ref="AR1860:AR1923" si="118">AR1859+(AA1860+AD1860+AE1860+AF1860+AG1860+AJ1860+AK1860+AL1860+AM1860+AN1860)-(AB1860+AC1860+AH1860+AI1860+AO1860+AP1860+AQ1860)</f>
        <v>105523.02000000005</v>
      </c>
      <c r="AS1860" s="32"/>
      <c r="AT1860" s="33"/>
      <c r="AU1860" s="4"/>
      <c r="AV1860" s="4"/>
      <c r="AW1860" s="4"/>
      <c r="AX1860" s="4"/>
      <c r="AY1860" s="4"/>
      <c r="AZ1860" s="4"/>
      <c r="BA1860" s="4"/>
      <c r="BB1860" s="4"/>
      <c r="BC1860" s="4"/>
      <c r="BD1860" s="4"/>
      <c r="BE1860" s="4"/>
      <c r="BF1860" s="4"/>
      <c r="BG1860" s="4"/>
      <c r="BH1860" s="4"/>
      <c r="BI1860" s="4"/>
      <c r="BJ1860" s="4">
        <f t="shared" ref="BJ1860:BJ1923" si="119">BJ1859+(AS1860+AV1860+AW1860+AX1860+AY1860+BB1860+BC1860+BD1860+BE1860+BF1860)-(AT1860+AU1860+AZ1860+BA1860+BG1860+BH1860+BI1860)</f>
        <v>0</v>
      </c>
      <c r="BL1860" s="7"/>
      <c r="BM1860" s="2"/>
    </row>
    <row r="1861" spans="2:65" x14ac:dyDescent="0.25">
      <c r="B1861" s="53" t="s">
        <v>1394</v>
      </c>
      <c r="C1861" s="2" t="s">
        <v>1985</v>
      </c>
      <c r="D1861" s="2"/>
      <c r="E1861" s="2"/>
      <c r="F1861" s="2"/>
      <c r="G1861" s="2"/>
      <c r="H1861" s="4">
        <f t="shared" si="116"/>
        <v>0</v>
      </c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>
        <f t="shared" si="117"/>
        <v>8370.1499999999796</v>
      </c>
      <c r="AA1861" s="4">
        <v>10000</v>
      </c>
      <c r="AB1861" s="4"/>
      <c r="AC1861" s="4"/>
      <c r="AD1861" s="4"/>
      <c r="AE1861" s="4"/>
      <c r="AF1861" s="4"/>
      <c r="AG1861" s="4"/>
      <c r="AH1861" s="4"/>
      <c r="AI1861" s="4"/>
      <c r="AJ1861" s="4"/>
      <c r="AK1861" s="4"/>
      <c r="AL1861" s="4"/>
      <c r="AM1861" s="4"/>
      <c r="AN1861" s="4"/>
      <c r="AO1861" s="4"/>
      <c r="AP1861" s="4"/>
      <c r="AQ1861" s="4"/>
      <c r="AR1861" s="4">
        <f t="shared" si="118"/>
        <v>115523.02000000005</v>
      </c>
      <c r="AS1861" s="32"/>
      <c r="AT1861" s="33"/>
      <c r="AU1861" s="4"/>
      <c r="AV1861" s="4"/>
      <c r="AW1861" s="4"/>
      <c r="AX1861" s="4"/>
      <c r="AY1861" s="4"/>
      <c r="AZ1861" s="4"/>
      <c r="BA1861" s="4"/>
      <c r="BB1861" s="4"/>
      <c r="BC1861" s="4"/>
      <c r="BD1861" s="4"/>
      <c r="BE1861" s="4"/>
      <c r="BF1861" s="4"/>
      <c r="BG1861" s="4"/>
      <c r="BH1861" s="4"/>
      <c r="BI1861" s="4"/>
      <c r="BJ1861" s="4">
        <f t="shared" si="119"/>
        <v>0</v>
      </c>
      <c r="BL1861" s="7"/>
      <c r="BM1861" s="2"/>
    </row>
    <row r="1862" spans="2:65" x14ac:dyDescent="0.25">
      <c r="B1862" s="53" t="s">
        <v>1397</v>
      </c>
      <c r="C1862" s="2" t="s">
        <v>1398</v>
      </c>
      <c r="D1862" s="2"/>
      <c r="E1862" s="2"/>
      <c r="F1862" s="2"/>
      <c r="G1862" s="2"/>
      <c r="H1862" s="4">
        <f t="shared" si="116"/>
        <v>0</v>
      </c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>
        <f t="shared" si="117"/>
        <v>8370.1499999999796</v>
      </c>
      <c r="AA1862" s="4">
        <v>10000</v>
      </c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>
        <f t="shared" si="118"/>
        <v>125523.02000000005</v>
      </c>
      <c r="AS1862" s="32"/>
      <c r="AT1862" s="33"/>
      <c r="AU1862" s="4"/>
      <c r="AV1862" s="4"/>
      <c r="AW1862" s="4"/>
      <c r="AX1862" s="4"/>
      <c r="AY1862" s="4"/>
      <c r="AZ1862" s="4"/>
      <c r="BA1862" s="4"/>
      <c r="BB1862" s="4"/>
      <c r="BC1862" s="4"/>
      <c r="BD1862" s="4"/>
      <c r="BE1862" s="4"/>
      <c r="BF1862" s="4"/>
      <c r="BG1862" s="4"/>
      <c r="BH1862" s="4"/>
      <c r="BI1862" s="4"/>
      <c r="BJ1862" s="4">
        <f t="shared" si="119"/>
        <v>0</v>
      </c>
      <c r="BL1862" s="7"/>
      <c r="BM1862" s="2"/>
    </row>
    <row r="1863" spans="2:65" x14ac:dyDescent="0.25">
      <c r="B1863" s="53" t="s">
        <v>1399</v>
      </c>
      <c r="C1863" s="2" t="s">
        <v>310</v>
      </c>
      <c r="D1863" s="2"/>
      <c r="E1863" s="2"/>
      <c r="F1863" s="2"/>
      <c r="G1863" s="2"/>
      <c r="H1863" s="4">
        <f t="shared" si="116"/>
        <v>0</v>
      </c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>
        <f t="shared" si="117"/>
        <v>8370.1499999999796</v>
      </c>
      <c r="AA1863" s="4"/>
      <c r="AB1863" s="4">
        <v>11200</v>
      </c>
      <c r="AC1863" s="4"/>
      <c r="AD1863" s="4"/>
      <c r="AE1863" s="4"/>
      <c r="AF1863" s="4"/>
      <c r="AG1863" s="4"/>
      <c r="AH1863" s="4"/>
      <c r="AI1863" s="4"/>
      <c r="AJ1863" s="4"/>
      <c r="AK1863" s="4"/>
      <c r="AL1863" s="4"/>
      <c r="AM1863" s="4"/>
      <c r="AN1863" s="4"/>
      <c r="AO1863" s="4"/>
      <c r="AP1863" s="4"/>
      <c r="AQ1863" s="4"/>
      <c r="AR1863" s="4">
        <f t="shared" si="118"/>
        <v>114323.02000000005</v>
      </c>
      <c r="AS1863" s="32"/>
      <c r="AT1863" s="33"/>
      <c r="AU1863" s="4"/>
      <c r="AV1863" s="4"/>
      <c r="AW1863" s="4"/>
      <c r="AX1863" s="4"/>
      <c r="AY1863" s="4"/>
      <c r="AZ1863" s="4"/>
      <c r="BA1863" s="4"/>
      <c r="BB1863" s="4"/>
      <c r="BC1863" s="4"/>
      <c r="BD1863" s="4"/>
      <c r="BE1863" s="4"/>
      <c r="BF1863" s="4"/>
      <c r="BG1863" s="4"/>
      <c r="BH1863" s="4"/>
      <c r="BI1863" s="4"/>
      <c r="BJ1863" s="4">
        <f t="shared" si="119"/>
        <v>0</v>
      </c>
      <c r="BL1863" s="7">
        <v>11200</v>
      </c>
      <c r="BM1863" s="2"/>
    </row>
    <row r="1864" spans="2:65" x14ac:dyDescent="0.25">
      <c r="B1864" s="53" t="s">
        <v>1400</v>
      </c>
      <c r="C1864" s="2" t="s">
        <v>351</v>
      </c>
      <c r="D1864" s="2"/>
      <c r="E1864" s="2"/>
      <c r="F1864" s="2"/>
      <c r="G1864" s="2"/>
      <c r="H1864" s="4">
        <f t="shared" si="116"/>
        <v>0</v>
      </c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>
        <f t="shared" si="117"/>
        <v>8370.1499999999796</v>
      </c>
      <c r="AA1864" s="4"/>
      <c r="AB1864" s="4"/>
      <c r="AC1864" s="4"/>
      <c r="AD1864" s="4"/>
      <c r="AE1864" s="4">
        <v>2515</v>
      </c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>
        <f t="shared" si="118"/>
        <v>116838.02000000005</v>
      </c>
      <c r="AS1864" s="32"/>
      <c r="AT1864" s="33"/>
      <c r="AU1864" s="4"/>
      <c r="AV1864" s="4"/>
      <c r="AW1864" s="4"/>
      <c r="AX1864" s="4"/>
      <c r="AY1864" s="4"/>
      <c r="AZ1864" s="4"/>
      <c r="BA1864" s="4"/>
      <c r="BB1864" s="4"/>
      <c r="BC1864" s="4"/>
      <c r="BD1864" s="4"/>
      <c r="BE1864" s="4"/>
      <c r="BF1864" s="4"/>
      <c r="BG1864" s="4"/>
      <c r="BH1864" s="4"/>
      <c r="BI1864" s="4"/>
      <c r="BJ1864" s="4">
        <f t="shared" si="119"/>
        <v>0</v>
      </c>
      <c r="BL1864" s="7"/>
      <c r="BM1864" s="2"/>
    </row>
    <row r="1865" spans="2:65" x14ac:dyDescent="0.25">
      <c r="B1865" s="53" t="s">
        <v>1460</v>
      </c>
      <c r="C1865" s="2" t="s">
        <v>290</v>
      </c>
      <c r="D1865" s="2"/>
      <c r="E1865" s="2"/>
      <c r="F1865" s="2"/>
      <c r="G1865" s="2"/>
      <c r="H1865" s="4">
        <f t="shared" si="116"/>
        <v>0</v>
      </c>
      <c r="I1865" s="4"/>
      <c r="J1865" s="4"/>
      <c r="K1865" s="4">
        <v>17.7</v>
      </c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>
        <f t="shared" si="117"/>
        <v>8352.4499999999789</v>
      </c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4"/>
      <c r="AN1865" s="4"/>
      <c r="AO1865" s="4"/>
      <c r="AP1865" s="4"/>
      <c r="AQ1865" s="4"/>
      <c r="AR1865" s="4">
        <f t="shared" si="118"/>
        <v>116838.02000000005</v>
      </c>
      <c r="AS1865" s="32"/>
      <c r="AT1865" s="33"/>
      <c r="AU1865" s="4"/>
      <c r="AV1865" s="4"/>
      <c r="AW1865" s="4"/>
      <c r="AX1865" s="4"/>
      <c r="AY1865" s="4"/>
      <c r="AZ1865" s="4"/>
      <c r="BA1865" s="4"/>
      <c r="BB1865" s="4"/>
      <c r="BC1865" s="4"/>
      <c r="BD1865" s="4"/>
      <c r="BE1865" s="4"/>
      <c r="BF1865" s="4"/>
      <c r="BG1865" s="4"/>
      <c r="BH1865" s="4"/>
      <c r="BI1865" s="4"/>
      <c r="BJ1865" s="4">
        <f t="shared" si="119"/>
        <v>0</v>
      </c>
      <c r="BL1865" s="7"/>
      <c r="BM1865" s="2"/>
    </row>
    <row r="1866" spans="2:65" x14ac:dyDescent="0.25">
      <c r="B1866" s="53" t="s">
        <v>1401</v>
      </c>
      <c r="C1866" s="2" t="s">
        <v>351</v>
      </c>
      <c r="D1866" s="2"/>
      <c r="E1866" s="2"/>
      <c r="F1866" s="2"/>
      <c r="G1866" s="2"/>
      <c r="H1866" s="4">
        <f t="shared" si="116"/>
        <v>0</v>
      </c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>
        <f t="shared" si="117"/>
        <v>8352.4499999999789</v>
      </c>
      <c r="AA1866" s="4"/>
      <c r="AB1866" s="4"/>
      <c r="AC1866" s="4"/>
      <c r="AD1866" s="4"/>
      <c r="AE1866" s="4">
        <v>2640</v>
      </c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>
        <f t="shared" si="118"/>
        <v>119478.02000000005</v>
      </c>
      <c r="AS1866" s="32"/>
      <c r="AT1866" s="33"/>
      <c r="AU1866" s="4"/>
      <c r="AV1866" s="4"/>
      <c r="AW1866" s="4"/>
      <c r="AX1866" s="4"/>
      <c r="AY1866" s="4"/>
      <c r="AZ1866" s="4"/>
      <c r="BA1866" s="4"/>
      <c r="BB1866" s="4"/>
      <c r="BC1866" s="4"/>
      <c r="BD1866" s="4"/>
      <c r="BE1866" s="4"/>
      <c r="BF1866" s="4"/>
      <c r="BG1866" s="4"/>
      <c r="BH1866" s="4"/>
      <c r="BI1866" s="4"/>
      <c r="BJ1866" s="4">
        <f t="shared" si="119"/>
        <v>0</v>
      </c>
      <c r="BL1866" s="7"/>
      <c r="BM1866" s="2"/>
    </row>
    <row r="1867" spans="2:65" x14ac:dyDescent="0.25">
      <c r="B1867" s="53" t="s">
        <v>1402</v>
      </c>
      <c r="C1867" s="2" t="s">
        <v>470</v>
      </c>
      <c r="D1867" s="2"/>
      <c r="E1867" s="2"/>
      <c r="F1867" s="2"/>
      <c r="G1867" s="2"/>
      <c r="H1867" s="4">
        <f t="shared" si="116"/>
        <v>0</v>
      </c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>
        <f t="shared" si="117"/>
        <v>8352.4499999999789</v>
      </c>
      <c r="AA1867" s="4">
        <v>0</v>
      </c>
      <c r="AB1867" s="4">
        <v>5000</v>
      </c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  <c r="AM1867" s="4"/>
      <c r="AN1867" s="4"/>
      <c r="AO1867" s="4"/>
      <c r="AP1867" s="4"/>
      <c r="AQ1867" s="4"/>
      <c r="AR1867" s="4">
        <f t="shared" si="118"/>
        <v>114478.02000000005</v>
      </c>
      <c r="AS1867" s="32"/>
      <c r="AT1867" s="33"/>
      <c r="AU1867" s="4"/>
      <c r="AV1867" s="4"/>
      <c r="AW1867" s="4"/>
      <c r="AX1867" s="4"/>
      <c r="AY1867" s="4"/>
      <c r="AZ1867" s="4"/>
      <c r="BA1867" s="4"/>
      <c r="BB1867" s="4"/>
      <c r="BC1867" s="4"/>
      <c r="BD1867" s="4"/>
      <c r="BE1867" s="4"/>
      <c r="BF1867" s="4"/>
      <c r="BG1867" s="4"/>
      <c r="BH1867" s="4"/>
      <c r="BI1867" s="4"/>
      <c r="BJ1867" s="4">
        <f t="shared" si="119"/>
        <v>0</v>
      </c>
      <c r="BL1867" s="7"/>
      <c r="BM1867" s="2"/>
    </row>
    <row r="1868" spans="2:65" x14ac:dyDescent="0.25">
      <c r="B1868" s="53" t="s">
        <v>1403</v>
      </c>
      <c r="C1868" s="2" t="s">
        <v>232</v>
      </c>
      <c r="D1868" s="2"/>
      <c r="E1868" s="2"/>
      <c r="F1868" s="2"/>
      <c r="G1868" s="2"/>
      <c r="H1868" s="4">
        <f t="shared" si="116"/>
        <v>0</v>
      </c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>
        <f t="shared" si="117"/>
        <v>8352.4499999999789</v>
      </c>
      <c r="AA1868" s="4"/>
      <c r="AB1868" s="4"/>
      <c r="AC1868" s="4"/>
      <c r="AD1868" s="4">
        <v>551</v>
      </c>
      <c r="AE1868" s="4"/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>
        <f t="shared" si="118"/>
        <v>115029.02000000005</v>
      </c>
      <c r="AS1868" s="32"/>
      <c r="AT1868" s="33"/>
      <c r="AU1868" s="4"/>
      <c r="AV1868" s="4"/>
      <c r="AW1868" s="4"/>
      <c r="AX1868" s="4"/>
      <c r="AY1868" s="4"/>
      <c r="AZ1868" s="4"/>
      <c r="BA1868" s="4"/>
      <c r="BB1868" s="4"/>
      <c r="BC1868" s="4"/>
      <c r="BD1868" s="4"/>
      <c r="BE1868" s="4"/>
      <c r="BF1868" s="4"/>
      <c r="BG1868" s="4"/>
      <c r="BH1868" s="4"/>
      <c r="BI1868" s="4"/>
      <c r="BJ1868" s="4">
        <f t="shared" si="119"/>
        <v>0</v>
      </c>
      <c r="BL1868" s="7"/>
      <c r="BM1868" s="2"/>
    </row>
    <row r="1869" spans="2:65" x14ac:dyDescent="0.25">
      <c r="B1869" s="53" t="s">
        <v>1404</v>
      </c>
      <c r="C1869" s="2" t="s">
        <v>485</v>
      </c>
      <c r="D1869" s="2"/>
      <c r="E1869" s="2"/>
      <c r="F1869" s="2"/>
      <c r="G1869" s="2"/>
      <c r="H1869" s="4">
        <f t="shared" si="116"/>
        <v>0</v>
      </c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>
        <f t="shared" si="117"/>
        <v>8352.4499999999789</v>
      </c>
      <c r="AA1869" s="4"/>
      <c r="AB1869" s="4">
        <v>9800</v>
      </c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4"/>
      <c r="AN1869" s="4"/>
      <c r="AO1869" s="4"/>
      <c r="AP1869" s="4"/>
      <c r="AQ1869" s="4"/>
      <c r="AR1869" s="4">
        <f t="shared" si="118"/>
        <v>105229.02000000005</v>
      </c>
      <c r="AS1869" s="32"/>
      <c r="AT1869" s="33"/>
      <c r="AU1869" s="4"/>
      <c r="AV1869" s="4"/>
      <c r="AW1869" s="4"/>
      <c r="AX1869" s="4"/>
      <c r="AY1869" s="4"/>
      <c r="AZ1869" s="4"/>
      <c r="BA1869" s="4"/>
      <c r="BB1869" s="4"/>
      <c r="BC1869" s="4"/>
      <c r="BD1869" s="4"/>
      <c r="BE1869" s="4"/>
      <c r="BF1869" s="4"/>
      <c r="BG1869" s="4"/>
      <c r="BH1869" s="4"/>
      <c r="BI1869" s="4"/>
      <c r="BJ1869" s="4">
        <f t="shared" si="119"/>
        <v>0</v>
      </c>
      <c r="BL1869" s="7">
        <v>9800</v>
      </c>
      <c r="BM1869" s="2"/>
    </row>
    <row r="1870" spans="2:65" x14ac:dyDescent="0.25">
      <c r="B1870" s="53" t="s">
        <v>1405</v>
      </c>
      <c r="C1870" s="2" t="s">
        <v>351</v>
      </c>
      <c r="D1870" s="2"/>
      <c r="E1870" s="2"/>
      <c r="F1870" s="2"/>
      <c r="G1870" s="2"/>
      <c r="H1870" s="4">
        <f t="shared" si="116"/>
        <v>0</v>
      </c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>
        <f t="shared" si="117"/>
        <v>8352.4499999999789</v>
      </c>
      <c r="AA1870" s="4"/>
      <c r="AB1870" s="4"/>
      <c r="AC1870" s="4"/>
      <c r="AD1870" s="4"/>
      <c r="AE1870" s="4">
        <v>3954</v>
      </c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>
        <f t="shared" si="118"/>
        <v>109183.02000000005</v>
      </c>
      <c r="AS1870" s="32"/>
      <c r="AT1870" s="33"/>
      <c r="AU1870" s="4"/>
      <c r="AV1870" s="4"/>
      <c r="AW1870" s="4"/>
      <c r="AX1870" s="4"/>
      <c r="AY1870" s="4"/>
      <c r="AZ1870" s="4"/>
      <c r="BA1870" s="4"/>
      <c r="BB1870" s="4"/>
      <c r="BC1870" s="4"/>
      <c r="BD1870" s="4"/>
      <c r="BE1870" s="4"/>
      <c r="BF1870" s="4"/>
      <c r="BG1870" s="4"/>
      <c r="BH1870" s="4"/>
      <c r="BI1870" s="4"/>
      <c r="BJ1870" s="4">
        <f t="shared" si="119"/>
        <v>0</v>
      </c>
      <c r="BL1870" s="7"/>
      <c r="BM1870" s="2"/>
    </row>
    <row r="1871" spans="2:65" x14ac:dyDescent="0.25">
      <c r="B1871" s="53" t="s">
        <v>1406</v>
      </c>
      <c r="C1871" s="2" t="s">
        <v>301</v>
      </c>
      <c r="D1871" s="2"/>
      <c r="E1871" s="2"/>
      <c r="F1871" s="2"/>
      <c r="G1871" s="2"/>
      <c r="H1871" s="4">
        <f t="shared" si="116"/>
        <v>0</v>
      </c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>
        <f t="shared" si="117"/>
        <v>8352.4499999999789</v>
      </c>
      <c r="AA1871" s="4"/>
      <c r="AB1871" s="4">
        <v>28000</v>
      </c>
      <c r="AC1871" s="4"/>
      <c r="AD1871" s="4"/>
      <c r="AE1871" s="4"/>
      <c r="AF1871" s="4"/>
      <c r="AG1871" s="4"/>
      <c r="AH1871" s="4"/>
      <c r="AI1871" s="4"/>
      <c r="AJ1871" s="4"/>
      <c r="AK1871" s="4"/>
      <c r="AL1871" s="4"/>
      <c r="AM1871" s="4"/>
      <c r="AN1871" s="4"/>
      <c r="AO1871" s="4"/>
      <c r="AP1871" s="4"/>
      <c r="AQ1871" s="4"/>
      <c r="AR1871" s="4">
        <f t="shared" si="118"/>
        <v>81183.020000000048</v>
      </c>
      <c r="AS1871" s="32"/>
      <c r="AT1871" s="33"/>
      <c r="AU1871" s="4"/>
      <c r="AV1871" s="4"/>
      <c r="AW1871" s="4"/>
      <c r="AX1871" s="4"/>
      <c r="AY1871" s="4"/>
      <c r="AZ1871" s="4"/>
      <c r="BA1871" s="4"/>
      <c r="BB1871" s="4"/>
      <c r="BC1871" s="4"/>
      <c r="BD1871" s="4"/>
      <c r="BE1871" s="4"/>
      <c r="BF1871" s="4"/>
      <c r="BG1871" s="4"/>
      <c r="BH1871" s="4"/>
      <c r="BI1871" s="4"/>
      <c r="BJ1871" s="4">
        <f t="shared" si="119"/>
        <v>0</v>
      </c>
      <c r="BL1871" s="7">
        <v>28000</v>
      </c>
      <c r="BM1871" s="2"/>
    </row>
    <row r="1872" spans="2:65" x14ac:dyDescent="0.25">
      <c r="B1872" s="53" t="s">
        <v>1406</v>
      </c>
      <c r="C1872" s="2" t="s">
        <v>351</v>
      </c>
      <c r="D1872" s="2"/>
      <c r="E1872" s="2"/>
      <c r="F1872" s="2"/>
      <c r="G1872" s="2"/>
      <c r="H1872" s="4">
        <f t="shared" si="116"/>
        <v>0</v>
      </c>
      <c r="I1872" s="4"/>
      <c r="J1872" s="4"/>
      <c r="K1872" s="4"/>
      <c r="L1872" s="4"/>
      <c r="M1872" s="4">
        <v>5307</v>
      </c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>
        <f t="shared" si="117"/>
        <v>13659.449999999979</v>
      </c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4"/>
      <c r="AL1872" s="4"/>
      <c r="AM1872" s="4"/>
      <c r="AN1872" s="4"/>
      <c r="AO1872" s="4"/>
      <c r="AP1872" s="4"/>
      <c r="AQ1872" s="4"/>
      <c r="AR1872" s="4">
        <f t="shared" si="118"/>
        <v>81183.020000000048</v>
      </c>
      <c r="AS1872" s="32"/>
      <c r="AT1872" s="33"/>
      <c r="AU1872" s="4"/>
      <c r="AV1872" s="4"/>
      <c r="AW1872" s="4"/>
      <c r="AX1872" s="4"/>
      <c r="AY1872" s="4"/>
      <c r="AZ1872" s="4"/>
      <c r="BA1872" s="4"/>
      <c r="BB1872" s="4"/>
      <c r="BC1872" s="4"/>
      <c r="BD1872" s="4"/>
      <c r="BE1872" s="4"/>
      <c r="BF1872" s="4"/>
      <c r="BG1872" s="4"/>
      <c r="BH1872" s="4"/>
      <c r="BI1872" s="4"/>
      <c r="BJ1872" s="4">
        <f t="shared" si="119"/>
        <v>0</v>
      </c>
      <c r="BL1872" s="7"/>
      <c r="BM1872" s="2"/>
    </row>
    <row r="1873" spans="2:65" x14ac:dyDescent="0.25">
      <c r="B1873" s="53" t="s">
        <v>1406</v>
      </c>
      <c r="C1873" s="2" t="s">
        <v>351</v>
      </c>
      <c r="D1873" s="2"/>
      <c r="E1873" s="2"/>
      <c r="F1873" s="2"/>
      <c r="G1873" s="2"/>
      <c r="H1873" s="4">
        <f t="shared" si="116"/>
        <v>0</v>
      </c>
      <c r="I1873" s="4"/>
      <c r="J1873" s="4"/>
      <c r="K1873" s="4"/>
      <c r="L1873" s="4"/>
      <c r="M1873" s="4">
        <v>5782</v>
      </c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>
        <f t="shared" si="117"/>
        <v>19441.449999999979</v>
      </c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  <c r="AM1873" s="4"/>
      <c r="AN1873" s="4"/>
      <c r="AO1873" s="4"/>
      <c r="AP1873" s="4"/>
      <c r="AQ1873" s="4"/>
      <c r="AR1873" s="4">
        <f t="shared" si="118"/>
        <v>81183.020000000048</v>
      </c>
      <c r="AS1873" s="32"/>
      <c r="AT1873" s="33"/>
      <c r="AU1873" s="4"/>
      <c r="AV1873" s="4"/>
      <c r="AW1873" s="4"/>
      <c r="AX1873" s="4"/>
      <c r="AY1873" s="4"/>
      <c r="AZ1873" s="4"/>
      <c r="BA1873" s="4"/>
      <c r="BB1873" s="4"/>
      <c r="BC1873" s="4"/>
      <c r="BD1873" s="4"/>
      <c r="BE1873" s="4"/>
      <c r="BF1873" s="4"/>
      <c r="BG1873" s="4"/>
      <c r="BH1873" s="4"/>
      <c r="BI1873" s="4"/>
      <c r="BJ1873" s="4">
        <f t="shared" si="119"/>
        <v>0</v>
      </c>
      <c r="BL1873" s="7"/>
      <c r="BM1873" s="2"/>
    </row>
    <row r="1874" spans="2:65" x14ac:dyDescent="0.25">
      <c r="B1874" s="53" t="s">
        <v>1406</v>
      </c>
      <c r="C1874" s="2" t="s">
        <v>351</v>
      </c>
      <c r="D1874" s="2"/>
      <c r="E1874" s="2"/>
      <c r="F1874" s="2"/>
      <c r="G1874" s="2"/>
      <c r="H1874" s="4">
        <f t="shared" si="116"/>
        <v>0</v>
      </c>
      <c r="I1874" s="4"/>
      <c r="J1874" s="4"/>
      <c r="K1874" s="4"/>
      <c r="L1874" s="4"/>
      <c r="M1874" s="4">
        <v>6865</v>
      </c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>
        <f t="shared" si="117"/>
        <v>26306.449999999979</v>
      </c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>
        <f t="shared" si="118"/>
        <v>81183.020000000048</v>
      </c>
      <c r="AS1874" s="32"/>
      <c r="AT1874" s="33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>
        <f t="shared" si="119"/>
        <v>0</v>
      </c>
      <c r="BL1874" s="7"/>
      <c r="BM1874" s="2"/>
    </row>
    <row r="1875" spans="2:65" x14ac:dyDescent="0.25">
      <c r="B1875" s="53" t="s">
        <v>1406</v>
      </c>
      <c r="C1875" s="2" t="s">
        <v>351</v>
      </c>
      <c r="D1875" s="2"/>
      <c r="E1875" s="2"/>
      <c r="F1875" s="2"/>
      <c r="G1875" s="2"/>
      <c r="H1875" s="4">
        <f t="shared" si="116"/>
        <v>0</v>
      </c>
      <c r="I1875" s="4"/>
      <c r="J1875" s="4"/>
      <c r="K1875" s="4"/>
      <c r="L1875" s="4"/>
      <c r="M1875" s="4">
        <v>479</v>
      </c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>
        <f t="shared" si="117"/>
        <v>26785.449999999979</v>
      </c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  <c r="AM1875" s="4"/>
      <c r="AN1875" s="4"/>
      <c r="AO1875" s="4"/>
      <c r="AP1875" s="4"/>
      <c r="AQ1875" s="4"/>
      <c r="AR1875" s="4">
        <f t="shared" si="118"/>
        <v>81183.020000000048</v>
      </c>
      <c r="AS1875" s="32"/>
      <c r="AT1875" s="33"/>
      <c r="AU1875" s="4"/>
      <c r="AV1875" s="4"/>
      <c r="AW1875" s="4"/>
      <c r="AX1875" s="4"/>
      <c r="AY1875" s="4"/>
      <c r="AZ1875" s="4"/>
      <c r="BA1875" s="4"/>
      <c r="BB1875" s="4"/>
      <c r="BC1875" s="4"/>
      <c r="BD1875" s="4"/>
      <c r="BE1875" s="4"/>
      <c r="BF1875" s="4"/>
      <c r="BG1875" s="4"/>
      <c r="BH1875" s="4"/>
      <c r="BI1875" s="4"/>
      <c r="BJ1875" s="4">
        <f t="shared" si="119"/>
        <v>0</v>
      </c>
      <c r="BL1875" s="7"/>
      <c r="BM1875" s="2"/>
    </row>
    <row r="1876" spans="2:65" x14ac:dyDescent="0.25">
      <c r="B1876" s="53" t="s">
        <v>1461</v>
      </c>
      <c r="C1876" s="2" t="s">
        <v>232</v>
      </c>
      <c r="D1876" s="2"/>
      <c r="E1876" s="2"/>
      <c r="F1876" s="2"/>
      <c r="G1876" s="2"/>
      <c r="H1876" s="4">
        <f t="shared" si="116"/>
        <v>0</v>
      </c>
      <c r="I1876" s="4"/>
      <c r="J1876" s="4"/>
      <c r="K1876" s="4"/>
      <c r="L1876" s="4">
        <v>46</v>
      </c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>
        <f t="shared" si="117"/>
        <v>26831.449999999979</v>
      </c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4"/>
      <c r="AL1876" s="4"/>
      <c r="AM1876" s="4"/>
      <c r="AN1876" s="4"/>
      <c r="AO1876" s="4"/>
      <c r="AP1876" s="4"/>
      <c r="AQ1876" s="4"/>
      <c r="AR1876" s="4">
        <f t="shared" si="118"/>
        <v>81183.020000000048</v>
      </c>
      <c r="AS1876" s="32"/>
      <c r="AT1876" s="33"/>
      <c r="AU1876" s="4"/>
      <c r="AV1876" s="4"/>
      <c r="AW1876" s="4"/>
      <c r="AX1876" s="4"/>
      <c r="AY1876" s="4"/>
      <c r="AZ1876" s="4"/>
      <c r="BA1876" s="4"/>
      <c r="BB1876" s="4"/>
      <c r="BC1876" s="4"/>
      <c r="BD1876" s="4"/>
      <c r="BE1876" s="4"/>
      <c r="BF1876" s="4"/>
      <c r="BG1876" s="4"/>
      <c r="BH1876" s="4"/>
      <c r="BI1876" s="4"/>
      <c r="BJ1876" s="4">
        <f t="shared" si="119"/>
        <v>0</v>
      </c>
      <c r="BL1876" s="7"/>
      <c r="BM1876" s="2"/>
    </row>
    <row r="1877" spans="2:65" x14ac:dyDescent="0.25">
      <c r="B1877" s="53" t="s">
        <v>1407</v>
      </c>
      <c r="C1877" s="2" t="s">
        <v>351</v>
      </c>
      <c r="D1877" s="2"/>
      <c r="E1877" s="2"/>
      <c r="F1877" s="2"/>
      <c r="G1877" s="2"/>
      <c r="H1877" s="4">
        <f t="shared" si="116"/>
        <v>0</v>
      </c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>
        <f t="shared" si="117"/>
        <v>26831.449999999979</v>
      </c>
      <c r="AA1877" s="4"/>
      <c r="AB1877" s="4"/>
      <c r="AC1877" s="4"/>
      <c r="AD1877" s="4"/>
      <c r="AE1877" s="4">
        <v>1445</v>
      </c>
      <c r="AF1877" s="4"/>
      <c r="AG1877" s="4"/>
      <c r="AH1877" s="4"/>
      <c r="AI1877" s="4"/>
      <c r="AJ1877" s="4"/>
      <c r="AK1877" s="4"/>
      <c r="AL1877" s="4"/>
      <c r="AM1877" s="4"/>
      <c r="AN1877" s="4"/>
      <c r="AO1877" s="4"/>
      <c r="AP1877" s="4"/>
      <c r="AQ1877" s="4"/>
      <c r="AR1877" s="4">
        <f t="shared" si="118"/>
        <v>82628.020000000048</v>
      </c>
      <c r="AS1877" s="32"/>
      <c r="AT1877" s="33"/>
      <c r="AU1877" s="4"/>
      <c r="AV1877" s="4"/>
      <c r="AW1877" s="4"/>
      <c r="AX1877" s="4"/>
      <c r="AY1877" s="4"/>
      <c r="AZ1877" s="4"/>
      <c r="BA1877" s="4"/>
      <c r="BB1877" s="4"/>
      <c r="BC1877" s="4"/>
      <c r="BD1877" s="4"/>
      <c r="BE1877" s="4"/>
      <c r="BF1877" s="4"/>
      <c r="BG1877" s="4"/>
      <c r="BH1877" s="4"/>
      <c r="BI1877" s="4"/>
      <c r="BJ1877" s="4">
        <f t="shared" si="119"/>
        <v>0</v>
      </c>
      <c r="BL1877" s="7"/>
      <c r="BM1877" s="2"/>
    </row>
    <row r="1878" spans="2:65" x14ac:dyDescent="0.25">
      <c r="B1878" s="53" t="s">
        <v>1407</v>
      </c>
      <c r="C1878" s="2" t="s">
        <v>485</v>
      </c>
      <c r="D1878" s="2"/>
      <c r="E1878" s="2"/>
      <c r="F1878" s="2"/>
      <c r="G1878" s="2"/>
      <c r="H1878" s="4">
        <f t="shared" si="116"/>
        <v>0</v>
      </c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>
        <f t="shared" si="117"/>
        <v>26831.449999999979</v>
      </c>
      <c r="AA1878" s="4"/>
      <c r="AB1878" s="4">
        <v>1400</v>
      </c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4">
        <f t="shared" si="118"/>
        <v>81228.020000000048</v>
      </c>
      <c r="AS1878" s="32"/>
      <c r="AT1878" s="33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>
        <f t="shared" si="119"/>
        <v>0</v>
      </c>
      <c r="BL1878" s="7">
        <v>1400</v>
      </c>
      <c r="BM1878" s="2"/>
    </row>
    <row r="1879" spans="2:65" x14ac:dyDescent="0.25">
      <c r="B1879" s="53" t="s">
        <v>1408</v>
      </c>
      <c r="C1879" s="2" t="s">
        <v>1434</v>
      </c>
      <c r="D1879" s="2"/>
      <c r="E1879" s="2"/>
      <c r="F1879" s="2"/>
      <c r="G1879" s="2"/>
      <c r="H1879" s="4">
        <f t="shared" si="116"/>
        <v>0</v>
      </c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>
        <f t="shared" si="117"/>
        <v>26831.449999999979</v>
      </c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  <c r="AM1879" s="4"/>
      <c r="AN1879" s="4"/>
      <c r="AO1879" s="4">
        <v>80000</v>
      </c>
      <c r="AP1879" s="4"/>
      <c r="AQ1879" s="4"/>
      <c r="AR1879" s="4">
        <f t="shared" si="118"/>
        <v>1228.0200000000477</v>
      </c>
      <c r="AS1879" s="32"/>
      <c r="AT1879" s="33"/>
      <c r="AU1879" s="4"/>
      <c r="AV1879" s="4"/>
      <c r="AW1879" s="4"/>
      <c r="AX1879" s="4"/>
      <c r="AY1879" s="4"/>
      <c r="AZ1879" s="4"/>
      <c r="BA1879" s="4"/>
      <c r="BB1879" s="4"/>
      <c r="BC1879" s="4"/>
      <c r="BD1879" s="4"/>
      <c r="BE1879" s="4"/>
      <c r="BF1879" s="4"/>
      <c r="BG1879" s="4"/>
      <c r="BH1879" s="4"/>
      <c r="BI1879" s="4"/>
      <c r="BJ1879" s="4">
        <f t="shared" si="119"/>
        <v>0</v>
      </c>
      <c r="BL1879" s="7"/>
      <c r="BM1879" s="2"/>
    </row>
    <row r="1880" spans="2:65" x14ac:dyDescent="0.25">
      <c r="B1880" s="53" t="s">
        <v>1409</v>
      </c>
      <c r="C1880" s="2" t="s">
        <v>1410</v>
      </c>
      <c r="D1880" s="2"/>
      <c r="E1880" s="2"/>
      <c r="F1880" s="2"/>
      <c r="G1880" s="2"/>
      <c r="H1880" s="4">
        <f t="shared" si="116"/>
        <v>0</v>
      </c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>
        <f t="shared" si="117"/>
        <v>26831.449999999979</v>
      </c>
      <c r="AA1880" s="4">
        <v>100</v>
      </c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>
        <f t="shared" si="118"/>
        <v>1328.0200000000477</v>
      </c>
      <c r="AS1880" s="32"/>
      <c r="AT1880" s="33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>
        <f t="shared" si="119"/>
        <v>0</v>
      </c>
      <c r="BL1880" s="7"/>
      <c r="BM1880" s="2"/>
    </row>
    <row r="1881" spans="2:65" x14ac:dyDescent="0.25">
      <c r="B1881" s="53" t="s">
        <v>1409</v>
      </c>
      <c r="C1881" s="2" t="s">
        <v>1410</v>
      </c>
      <c r="D1881" s="2"/>
      <c r="E1881" s="2"/>
      <c r="F1881" s="2"/>
      <c r="G1881" s="2"/>
      <c r="H1881" s="4">
        <f t="shared" si="116"/>
        <v>0</v>
      </c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>
        <f t="shared" si="117"/>
        <v>26831.449999999979</v>
      </c>
      <c r="AA1881" s="4">
        <v>18000</v>
      </c>
      <c r="AB1881" s="4"/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  <c r="AM1881" s="4"/>
      <c r="AN1881" s="4"/>
      <c r="AO1881" s="4"/>
      <c r="AP1881" s="4"/>
      <c r="AQ1881" s="4"/>
      <c r="AR1881" s="4">
        <f t="shared" si="118"/>
        <v>19328.020000000048</v>
      </c>
      <c r="AS1881" s="32"/>
      <c r="AT1881" s="33"/>
      <c r="AU1881" s="4"/>
      <c r="AV1881" s="4"/>
      <c r="AW1881" s="4"/>
      <c r="AX1881" s="4"/>
      <c r="AY1881" s="4"/>
      <c r="AZ1881" s="4"/>
      <c r="BA1881" s="4"/>
      <c r="BB1881" s="4"/>
      <c r="BC1881" s="4"/>
      <c r="BD1881" s="4"/>
      <c r="BE1881" s="4"/>
      <c r="BF1881" s="4"/>
      <c r="BG1881" s="4"/>
      <c r="BH1881" s="4"/>
      <c r="BI1881" s="4"/>
      <c r="BJ1881" s="4">
        <f t="shared" si="119"/>
        <v>0</v>
      </c>
      <c r="BL1881" s="7"/>
      <c r="BM1881" s="2"/>
    </row>
    <row r="1882" spans="2:65" x14ac:dyDescent="0.25">
      <c r="B1882" s="53" t="s">
        <v>1409</v>
      </c>
      <c r="C1882" s="2" t="s">
        <v>150</v>
      </c>
      <c r="D1882" s="2"/>
      <c r="E1882" s="2"/>
      <c r="F1882" s="2"/>
      <c r="G1882" s="2"/>
      <c r="H1882" s="4">
        <f t="shared" si="116"/>
        <v>0</v>
      </c>
      <c r="I1882" s="4"/>
      <c r="J1882" s="4"/>
      <c r="K1882" s="4"/>
      <c r="L1882" s="4"/>
      <c r="M1882" s="4"/>
      <c r="N1882" s="4"/>
      <c r="O1882" s="4"/>
      <c r="P1882" s="4"/>
      <c r="Q1882" s="4"/>
      <c r="R1882" s="4">
        <v>-22500</v>
      </c>
      <c r="S1882" s="4"/>
      <c r="T1882" s="4"/>
      <c r="U1882" s="4"/>
      <c r="V1882" s="4"/>
      <c r="W1882" s="4"/>
      <c r="X1882" s="4"/>
      <c r="Y1882" s="4"/>
      <c r="Z1882" s="4">
        <f t="shared" si="117"/>
        <v>4331.4499999999789</v>
      </c>
      <c r="AA1882" s="4"/>
      <c r="AB1882" s="4"/>
      <c r="AC1882" s="4"/>
      <c r="AD1882" s="4"/>
      <c r="AE1882" s="4"/>
      <c r="AF1882" s="4"/>
      <c r="AG1882" s="4"/>
      <c r="AH1882" s="4"/>
      <c r="AI1882" s="4"/>
      <c r="AJ1882" s="4">
        <v>22500</v>
      </c>
      <c r="AK1882" s="4"/>
      <c r="AL1882" s="4"/>
      <c r="AM1882" s="4"/>
      <c r="AN1882" s="4"/>
      <c r="AO1882" s="4"/>
      <c r="AP1882" s="4"/>
      <c r="AQ1882" s="4"/>
      <c r="AR1882" s="4">
        <f t="shared" si="118"/>
        <v>41828.020000000048</v>
      </c>
      <c r="AS1882" s="32"/>
      <c r="AT1882" s="33"/>
      <c r="AU1882" s="4"/>
      <c r="AV1882" s="4"/>
      <c r="AW1882" s="4"/>
      <c r="AX1882" s="4"/>
      <c r="AY1882" s="4"/>
      <c r="AZ1882" s="4"/>
      <c r="BA1882" s="4"/>
      <c r="BB1882" s="4"/>
      <c r="BC1882" s="4"/>
      <c r="BD1882" s="4"/>
      <c r="BE1882" s="4"/>
      <c r="BF1882" s="4"/>
      <c r="BG1882" s="4"/>
      <c r="BH1882" s="4"/>
      <c r="BI1882" s="4"/>
      <c r="BJ1882" s="4">
        <f t="shared" si="119"/>
        <v>0</v>
      </c>
      <c r="BL1882" s="7"/>
      <c r="BM1882" s="2"/>
    </row>
    <row r="1883" spans="2:65" x14ac:dyDescent="0.25">
      <c r="B1883" s="53" t="s">
        <v>1411</v>
      </c>
      <c r="C1883" s="2" t="s">
        <v>1412</v>
      </c>
      <c r="D1883" s="2"/>
      <c r="E1883" s="2"/>
      <c r="F1883" s="2"/>
      <c r="G1883" s="2"/>
      <c r="H1883" s="4">
        <f t="shared" si="116"/>
        <v>0</v>
      </c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>
        <f t="shared" si="117"/>
        <v>4331.4499999999789</v>
      </c>
      <c r="AA1883" s="4"/>
      <c r="AB1883" s="4">
        <v>40000</v>
      </c>
      <c r="AC1883" s="4"/>
      <c r="AD1883" s="4"/>
      <c r="AE1883" s="4"/>
      <c r="AF1883" s="4"/>
      <c r="AG1883" s="4"/>
      <c r="AH1883" s="4"/>
      <c r="AI1883" s="4"/>
      <c r="AJ1883" s="4"/>
      <c r="AK1883" s="4"/>
      <c r="AL1883" s="4"/>
      <c r="AM1883" s="4"/>
      <c r="AN1883" s="4"/>
      <c r="AO1883" s="4"/>
      <c r="AP1883" s="4"/>
      <c r="AQ1883" s="4"/>
      <c r="AR1883" s="4">
        <f t="shared" si="118"/>
        <v>1828.0200000000477</v>
      </c>
      <c r="AS1883" s="32"/>
      <c r="AT1883" s="33"/>
      <c r="AU1883" s="4"/>
      <c r="AV1883" s="4"/>
      <c r="AW1883" s="4"/>
      <c r="AX1883" s="4"/>
      <c r="AY1883" s="4"/>
      <c r="AZ1883" s="4"/>
      <c r="BA1883" s="4"/>
      <c r="BB1883" s="4"/>
      <c r="BC1883" s="4"/>
      <c r="BD1883" s="4"/>
      <c r="BE1883" s="4"/>
      <c r="BF1883" s="4"/>
      <c r="BG1883" s="4"/>
      <c r="BH1883" s="4"/>
      <c r="BI1883" s="4"/>
      <c r="BJ1883" s="4">
        <f t="shared" si="119"/>
        <v>0</v>
      </c>
      <c r="BL1883" s="7"/>
      <c r="BM1883" s="2"/>
    </row>
    <row r="1884" spans="2:65" x14ac:dyDescent="0.25">
      <c r="B1884" s="53" t="s">
        <v>1413</v>
      </c>
      <c r="C1884" s="2" t="s">
        <v>209</v>
      </c>
      <c r="D1884" s="2"/>
      <c r="E1884" s="2"/>
      <c r="F1884" s="2"/>
      <c r="G1884" s="2"/>
      <c r="H1884" s="4">
        <f t="shared" si="116"/>
        <v>0</v>
      </c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>
        <f t="shared" si="117"/>
        <v>4331.4499999999789</v>
      </c>
      <c r="AA1884" s="4">
        <v>39000</v>
      </c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  <c r="AQ1884" s="4"/>
      <c r="AR1884" s="4">
        <f t="shared" si="118"/>
        <v>40828.020000000048</v>
      </c>
      <c r="AS1884" s="32"/>
      <c r="AT1884" s="33"/>
      <c r="AU1884" s="4"/>
      <c r="AV1884" s="4"/>
      <c r="AW1884" s="4"/>
      <c r="AX1884" s="4"/>
      <c r="AY1884" s="4"/>
      <c r="AZ1884" s="4"/>
      <c r="BA1884" s="4"/>
      <c r="BB1884" s="4"/>
      <c r="BC1884" s="4"/>
      <c r="BD1884" s="4"/>
      <c r="BE1884" s="4"/>
      <c r="BF1884" s="4"/>
      <c r="BG1884" s="4"/>
      <c r="BH1884" s="4"/>
      <c r="BI1884" s="4"/>
      <c r="BJ1884" s="4">
        <f t="shared" si="119"/>
        <v>0</v>
      </c>
      <c r="BL1884" s="7"/>
      <c r="BM1884" s="2"/>
    </row>
    <row r="1885" spans="2:65" x14ac:dyDescent="0.25">
      <c r="B1885" s="53" t="s">
        <v>1413</v>
      </c>
      <c r="C1885" s="2" t="s">
        <v>1414</v>
      </c>
      <c r="D1885" s="2"/>
      <c r="E1885" s="2"/>
      <c r="F1885" s="2"/>
      <c r="G1885" s="2"/>
      <c r="H1885" s="4">
        <f t="shared" si="116"/>
        <v>0</v>
      </c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>
        <f t="shared" si="117"/>
        <v>4331.4499999999789</v>
      </c>
      <c r="AA1885" s="4"/>
      <c r="AB1885" s="4">
        <v>20000</v>
      </c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  <c r="AM1885" s="4"/>
      <c r="AN1885" s="4"/>
      <c r="AO1885" s="4"/>
      <c r="AP1885" s="4"/>
      <c r="AQ1885" s="4"/>
      <c r="AR1885" s="4">
        <f t="shared" si="118"/>
        <v>20828.020000000048</v>
      </c>
      <c r="AS1885" s="32"/>
      <c r="AT1885" s="33"/>
      <c r="AU1885" s="4"/>
      <c r="AV1885" s="4"/>
      <c r="AW1885" s="4"/>
      <c r="AX1885" s="4"/>
      <c r="AY1885" s="4"/>
      <c r="AZ1885" s="4"/>
      <c r="BA1885" s="4"/>
      <c r="BB1885" s="4"/>
      <c r="BC1885" s="4"/>
      <c r="BD1885" s="4"/>
      <c r="BE1885" s="4"/>
      <c r="BF1885" s="4"/>
      <c r="BG1885" s="4"/>
      <c r="BH1885" s="4"/>
      <c r="BI1885" s="4"/>
      <c r="BJ1885" s="4">
        <f t="shared" si="119"/>
        <v>0</v>
      </c>
      <c r="BL1885" s="7"/>
      <c r="BM1885" s="2"/>
    </row>
    <row r="1886" spans="2:65" x14ac:dyDescent="0.25">
      <c r="B1886" s="53" t="s">
        <v>1415</v>
      </c>
      <c r="C1886" s="2" t="s">
        <v>470</v>
      </c>
      <c r="D1886" s="2"/>
      <c r="E1886" s="2"/>
      <c r="F1886" s="2"/>
      <c r="G1886" s="2"/>
      <c r="H1886" s="4">
        <f t="shared" si="116"/>
        <v>0</v>
      </c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>
        <f t="shared" si="117"/>
        <v>4331.4499999999789</v>
      </c>
      <c r="AA1886" s="4"/>
      <c r="AB1886" s="4">
        <v>5000</v>
      </c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 s="4"/>
      <c r="AR1886" s="4">
        <f t="shared" si="118"/>
        <v>15828.020000000048</v>
      </c>
      <c r="AS1886" s="32"/>
      <c r="AT1886" s="33"/>
      <c r="AU1886" s="4"/>
      <c r="AV1886" s="4"/>
      <c r="AW1886" s="4"/>
      <c r="AX1886" s="4"/>
      <c r="AY1886" s="4"/>
      <c r="AZ1886" s="4"/>
      <c r="BA1886" s="4"/>
      <c r="BB1886" s="4"/>
      <c r="BC1886" s="4"/>
      <c r="BD1886" s="4"/>
      <c r="BE1886" s="4"/>
      <c r="BF1886" s="4"/>
      <c r="BG1886" s="4"/>
      <c r="BH1886" s="4"/>
      <c r="BI1886" s="4"/>
      <c r="BJ1886" s="4">
        <f t="shared" si="119"/>
        <v>0</v>
      </c>
      <c r="BL1886" s="7"/>
      <c r="BM1886" s="2"/>
    </row>
    <row r="1887" spans="2:65" x14ac:dyDescent="0.25">
      <c r="B1887" s="53" t="s">
        <v>1415</v>
      </c>
      <c r="C1887" s="2" t="s">
        <v>1416</v>
      </c>
      <c r="D1887" s="2"/>
      <c r="E1887" s="2"/>
      <c r="F1887" s="2"/>
      <c r="G1887" s="2"/>
      <c r="H1887" s="4">
        <f t="shared" si="116"/>
        <v>0</v>
      </c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>
        <f t="shared" si="117"/>
        <v>4331.4499999999789</v>
      </c>
      <c r="AA1887" s="4">
        <v>10000</v>
      </c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  <c r="AM1887" s="4"/>
      <c r="AN1887" s="4"/>
      <c r="AO1887" s="4"/>
      <c r="AP1887" s="4"/>
      <c r="AQ1887" s="4"/>
      <c r="AR1887" s="4">
        <f t="shared" si="118"/>
        <v>25828.020000000048</v>
      </c>
      <c r="AS1887" s="32"/>
      <c r="AT1887" s="33"/>
      <c r="AU1887" s="4"/>
      <c r="AV1887" s="4"/>
      <c r="AW1887" s="4"/>
      <c r="AX1887" s="4"/>
      <c r="AY1887" s="4"/>
      <c r="AZ1887" s="4"/>
      <c r="BA1887" s="4"/>
      <c r="BB1887" s="4"/>
      <c r="BC1887" s="4"/>
      <c r="BD1887" s="4"/>
      <c r="BE1887" s="4"/>
      <c r="BF1887" s="4"/>
      <c r="BG1887" s="4"/>
      <c r="BH1887" s="4"/>
      <c r="BI1887" s="4"/>
      <c r="BJ1887" s="4">
        <f t="shared" si="119"/>
        <v>0</v>
      </c>
      <c r="BL1887" s="7"/>
      <c r="BM1887" s="2"/>
    </row>
    <row r="1888" spans="2:65" x14ac:dyDescent="0.25">
      <c r="B1888" s="53" t="s">
        <v>1417</v>
      </c>
      <c r="C1888" s="2" t="s">
        <v>1418</v>
      </c>
      <c r="D1888" s="2"/>
      <c r="E1888" s="2"/>
      <c r="F1888" s="2"/>
      <c r="G1888" s="2"/>
      <c r="H1888" s="4">
        <f t="shared" si="116"/>
        <v>0</v>
      </c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>
        <f t="shared" si="117"/>
        <v>4331.4499999999789</v>
      </c>
      <c r="AA1888" s="4">
        <v>10000</v>
      </c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4">
        <f t="shared" si="118"/>
        <v>35828.020000000048</v>
      </c>
      <c r="AS1888" s="32"/>
      <c r="AT1888" s="33"/>
      <c r="AU1888" s="4"/>
      <c r="AV1888" s="4"/>
      <c r="AW1888" s="4"/>
      <c r="AX1888" s="4"/>
      <c r="AY1888" s="4"/>
      <c r="AZ1888" s="4"/>
      <c r="BA1888" s="4"/>
      <c r="BB1888" s="4"/>
      <c r="BC1888" s="4"/>
      <c r="BD1888" s="4"/>
      <c r="BE1888" s="4"/>
      <c r="BF1888" s="4"/>
      <c r="BG1888" s="4"/>
      <c r="BH1888" s="4"/>
      <c r="BI1888" s="4"/>
      <c r="BJ1888" s="4">
        <f t="shared" si="119"/>
        <v>0</v>
      </c>
      <c r="BL1888" s="7"/>
      <c r="BM1888" s="2"/>
    </row>
    <row r="1889" spans="2:65" x14ac:dyDescent="0.25">
      <c r="B1889" s="53" t="s">
        <v>1417</v>
      </c>
      <c r="C1889" s="2" t="s">
        <v>1371</v>
      </c>
      <c r="D1889" s="2"/>
      <c r="E1889" s="2"/>
      <c r="F1889" s="2"/>
      <c r="G1889" s="2"/>
      <c r="H1889" s="4">
        <f t="shared" si="116"/>
        <v>0</v>
      </c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>
        <f t="shared" si="117"/>
        <v>4331.4499999999789</v>
      </c>
      <c r="AA1889" s="4"/>
      <c r="AB1889" s="4">
        <v>7500</v>
      </c>
      <c r="AC1889" s="4"/>
      <c r="AD1889" s="4"/>
      <c r="AE1889" s="4"/>
      <c r="AF1889" s="4"/>
      <c r="AG1889" s="4"/>
      <c r="AH1889" s="4"/>
      <c r="AI1889" s="4"/>
      <c r="AJ1889" s="4"/>
      <c r="AK1889" s="4"/>
      <c r="AL1889" s="4"/>
      <c r="AM1889" s="4"/>
      <c r="AN1889" s="4"/>
      <c r="AO1889" s="4"/>
      <c r="AP1889" s="4"/>
      <c r="AQ1889" s="4"/>
      <c r="AR1889" s="4">
        <f t="shared" si="118"/>
        <v>28328.020000000048</v>
      </c>
      <c r="AS1889" s="32"/>
      <c r="AT1889" s="33"/>
      <c r="AU1889" s="4"/>
      <c r="AV1889" s="4"/>
      <c r="AW1889" s="4"/>
      <c r="AX1889" s="4"/>
      <c r="AY1889" s="4"/>
      <c r="AZ1889" s="4"/>
      <c r="BA1889" s="4"/>
      <c r="BB1889" s="4"/>
      <c r="BC1889" s="4"/>
      <c r="BD1889" s="4"/>
      <c r="BE1889" s="4"/>
      <c r="BF1889" s="4"/>
      <c r="BG1889" s="4"/>
      <c r="BH1889" s="4"/>
      <c r="BI1889" s="4"/>
      <c r="BJ1889" s="4">
        <f t="shared" si="119"/>
        <v>0</v>
      </c>
      <c r="BL1889" s="7">
        <v>7500</v>
      </c>
      <c r="BM1889" s="2"/>
    </row>
    <row r="1890" spans="2:65" x14ac:dyDescent="0.25">
      <c r="B1890" s="53" t="s">
        <v>1417</v>
      </c>
      <c r="C1890" s="2" t="s">
        <v>1419</v>
      </c>
      <c r="D1890" s="2"/>
      <c r="E1890" s="2"/>
      <c r="F1890" s="2"/>
      <c r="G1890" s="2"/>
      <c r="H1890" s="4">
        <f t="shared" si="116"/>
        <v>0</v>
      </c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>
        <f t="shared" si="117"/>
        <v>4331.4499999999789</v>
      </c>
      <c r="AA1890" s="4">
        <v>10000</v>
      </c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>
        <f t="shared" si="118"/>
        <v>38328.020000000048</v>
      </c>
      <c r="AS1890" s="32"/>
      <c r="AT1890" s="33"/>
      <c r="AU1890" s="4"/>
      <c r="AV1890" s="4"/>
      <c r="AW1890" s="4"/>
      <c r="AX1890" s="4"/>
      <c r="AY1890" s="4"/>
      <c r="AZ1890" s="4"/>
      <c r="BA1890" s="4"/>
      <c r="BB1890" s="4"/>
      <c r="BC1890" s="4"/>
      <c r="BD1890" s="4"/>
      <c r="BE1890" s="4"/>
      <c r="BF1890" s="4"/>
      <c r="BG1890" s="4"/>
      <c r="BH1890" s="4"/>
      <c r="BI1890" s="4"/>
      <c r="BJ1890" s="4">
        <f t="shared" si="119"/>
        <v>0</v>
      </c>
      <c r="BL1890" s="7"/>
      <c r="BM1890" s="2"/>
    </row>
    <row r="1891" spans="2:65" x14ac:dyDescent="0.25">
      <c r="B1891" s="53" t="s">
        <v>1420</v>
      </c>
      <c r="C1891" s="2" t="s">
        <v>1361</v>
      </c>
      <c r="D1891" s="2"/>
      <c r="E1891" s="2"/>
      <c r="F1891" s="2"/>
      <c r="G1891" s="2"/>
      <c r="H1891" s="4">
        <f t="shared" si="116"/>
        <v>0</v>
      </c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>
        <f t="shared" si="117"/>
        <v>4331.4499999999789</v>
      </c>
      <c r="AA1891" s="4">
        <v>1500</v>
      </c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4"/>
      <c r="AN1891" s="4"/>
      <c r="AO1891" s="4"/>
      <c r="AP1891" s="4"/>
      <c r="AQ1891" s="4"/>
      <c r="AR1891" s="4">
        <f t="shared" si="118"/>
        <v>39828.020000000048</v>
      </c>
      <c r="AS1891" s="32"/>
      <c r="AT1891" s="33"/>
      <c r="AU1891" s="4"/>
      <c r="AV1891" s="4"/>
      <c r="AW1891" s="4"/>
      <c r="AX1891" s="4"/>
      <c r="AY1891" s="4"/>
      <c r="AZ1891" s="4"/>
      <c r="BA1891" s="4"/>
      <c r="BB1891" s="4"/>
      <c r="BC1891" s="4"/>
      <c r="BD1891" s="4"/>
      <c r="BE1891" s="4"/>
      <c r="BF1891" s="4"/>
      <c r="BG1891" s="4"/>
      <c r="BH1891" s="4"/>
      <c r="BI1891" s="4"/>
      <c r="BJ1891" s="4">
        <f t="shared" si="119"/>
        <v>0</v>
      </c>
      <c r="BL1891" s="7"/>
      <c r="BM1891" s="2"/>
    </row>
    <row r="1892" spans="2:65" x14ac:dyDescent="0.25">
      <c r="B1892" s="53" t="s">
        <v>1464</v>
      </c>
      <c r="C1892" s="2" t="s">
        <v>351</v>
      </c>
      <c r="D1892" s="2"/>
      <c r="E1892" s="2"/>
      <c r="F1892" s="2"/>
      <c r="G1892" s="2"/>
      <c r="H1892" s="4">
        <f t="shared" si="116"/>
        <v>0</v>
      </c>
      <c r="I1892" s="4"/>
      <c r="J1892" s="4"/>
      <c r="K1892" s="4"/>
      <c r="L1892" s="4"/>
      <c r="M1892" s="4">
        <v>479</v>
      </c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>
        <f t="shared" si="117"/>
        <v>4810.4499999999789</v>
      </c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>
        <f t="shared" si="118"/>
        <v>39828.020000000048</v>
      </c>
      <c r="AS1892" s="32"/>
      <c r="AT1892" s="33"/>
      <c r="AU1892" s="4"/>
      <c r="AV1892" s="4"/>
      <c r="AW1892" s="4"/>
      <c r="AX1892" s="4"/>
      <c r="AY1892" s="4"/>
      <c r="AZ1892" s="4"/>
      <c r="BA1892" s="4"/>
      <c r="BB1892" s="4"/>
      <c r="BC1892" s="4"/>
      <c r="BD1892" s="4"/>
      <c r="BE1892" s="4"/>
      <c r="BF1892" s="4"/>
      <c r="BG1892" s="4"/>
      <c r="BH1892" s="4"/>
      <c r="BI1892" s="4"/>
      <c r="BJ1892" s="4">
        <f t="shared" si="119"/>
        <v>0</v>
      </c>
      <c r="BL1892" s="7"/>
      <c r="BM1892" s="2"/>
    </row>
    <row r="1893" spans="2:65" x14ac:dyDescent="0.25">
      <c r="B1893" s="53" t="s">
        <v>1421</v>
      </c>
      <c r="C1893" s="2" t="s">
        <v>1418</v>
      </c>
      <c r="D1893" s="2"/>
      <c r="E1893" s="2"/>
      <c r="F1893" s="2"/>
      <c r="G1893" s="2"/>
      <c r="H1893" s="4">
        <f t="shared" si="116"/>
        <v>0</v>
      </c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>
        <f t="shared" si="117"/>
        <v>4810.4499999999789</v>
      </c>
      <c r="AA1893" s="4">
        <v>25000</v>
      </c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  <c r="AN1893" s="4"/>
      <c r="AO1893" s="4"/>
      <c r="AP1893" s="4"/>
      <c r="AQ1893" s="4"/>
      <c r="AR1893" s="4">
        <f t="shared" si="118"/>
        <v>64828.020000000048</v>
      </c>
      <c r="AS1893" s="32"/>
      <c r="AT1893" s="33"/>
      <c r="AU1893" s="4"/>
      <c r="AV1893" s="4"/>
      <c r="AW1893" s="4"/>
      <c r="AX1893" s="4"/>
      <c r="AY1893" s="4"/>
      <c r="AZ1893" s="4"/>
      <c r="BA1893" s="4"/>
      <c r="BB1893" s="4"/>
      <c r="BC1893" s="4"/>
      <c r="BD1893" s="4"/>
      <c r="BE1893" s="4"/>
      <c r="BF1893" s="4"/>
      <c r="BG1893" s="4"/>
      <c r="BH1893" s="4"/>
      <c r="BI1893" s="4"/>
      <c r="BJ1893" s="4">
        <f t="shared" si="119"/>
        <v>0</v>
      </c>
      <c r="BL1893" s="7"/>
      <c r="BM1893" s="2"/>
    </row>
    <row r="1894" spans="2:65" x14ac:dyDescent="0.25">
      <c r="B1894" s="53" t="s">
        <v>1422</v>
      </c>
      <c r="C1894" s="2" t="s">
        <v>351</v>
      </c>
      <c r="D1894" s="2"/>
      <c r="E1894" s="2"/>
      <c r="F1894" s="2"/>
      <c r="G1894" s="2"/>
      <c r="H1894" s="4">
        <f t="shared" si="116"/>
        <v>0</v>
      </c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>
        <f t="shared" si="117"/>
        <v>4810.4499999999789</v>
      </c>
      <c r="AA1894" s="4"/>
      <c r="AB1894" s="4"/>
      <c r="AC1894" s="4"/>
      <c r="AD1894" s="4"/>
      <c r="AE1894" s="4">
        <v>9018</v>
      </c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>
        <f t="shared" si="118"/>
        <v>73846.020000000048</v>
      </c>
      <c r="AS1894" s="32"/>
      <c r="AT1894" s="33"/>
      <c r="AU1894" s="4"/>
      <c r="AV1894" s="4"/>
      <c r="AW1894" s="4"/>
      <c r="AX1894" s="4"/>
      <c r="AY1894" s="4"/>
      <c r="AZ1894" s="4"/>
      <c r="BA1894" s="4"/>
      <c r="BB1894" s="4"/>
      <c r="BC1894" s="4"/>
      <c r="BD1894" s="4"/>
      <c r="BE1894" s="4"/>
      <c r="BF1894" s="4"/>
      <c r="BG1894" s="4"/>
      <c r="BH1894" s="4"/>
      <c r="BI1894" s="4"/>
      <c r="BJ1894" s="4">
        <f t="shared" si="119"/>
        <v>0</v>
      </c>
      <c r="BL1894" s="7"/>
      <c r="BM1894" s="2"/>
    </row>
    <row r="1895" spans="2:65" x14ac:dyDescent="0.25">
      <c r="B1895" s="53" t="s">
        <v>1465</v>
      </c>
      <c r="C1895" s="2" t="s">
        <v>351</v>
      </c>
      <c r="D1895" s="2"/>
      <c r="E1895" s="2"/>
      <c r="F1895" s="2"/>
      <c r="G1895" s="2"/>
      <c r="H1895" s="4">
        <f t="shared" si="116"/>
        <v>0</v>
      </c>
      <c r="I1895" s="4"/>
      <c r="J1895" s="4"/>
      <c r="K1895" s="4"/>
      <c r="L1895" s="4"/>
      <c r="M1895" s="4">
        <v>479</v>
      </c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>
        <f t="shared" si="117"/>
        <v>5289.4499999999789</v>
      </c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4"/>
      <c r="AL1895" s="4"/>
      <c r="AM1895" s="4"/>
      <c r="AN1895" s="4"/>
      <c r="AO1895" s="4"/>
      <c r="AP1895" s="4"/>
      <c r="AQ1895" s="4"/>
      <c r="AR1895" s="4">
        <f t="shared" si="118"/>
        <v>73846.020000000048</v>
      </c>
      <c r="AS1895" s="32"/>
      <c r="AT1895" s="33"/>
      <c r="AU1895" s="4"/>
      <c r="AV1895" s="4"/>
      <c r="AW1895" s="4"/>
      <c r="AX1895" s="4"/>
      <c r="AY1895" s="4"/>
      <c r="AZ1895" s="4"/>
      <c r="BA1895" s="4"/>
      <c r="BB1895" s="4"/>
      <c r="BC1895" s="4"/>
      <c r="BD1895" s="4"/>
      <c r="BE1895" s="4"/>
      <c r="BF1895" s="4"/>
      <c r="BG1895" s="4"/>
      <c r="BH1895" s="4"/>
      <c r="BI1895" s="4"/>
      <c r="BJ1895" s="4">
        <f t="shared" si="119"/>
        <v>0</v>
      </c>
      <c r="BL1895" s="7"/>
      <c r="BM1895" s="2"/>
    </row>
    <row r="1896" spans="2:65" x14ac:dyDescent="0.25">
      <c r="B1896" s="53" t="s">
        <v>1423</v>
      </c>
      <c r="C1896" s="2" t="s">
        <v>310</v>
      </c>
      <c r="D1896" s="2"/>
      <c r="E1896" s="2"/>
      <c r="F1896" s="2"/>
      <c r="G1896" s="2"/>
      <c r="H1896" s="4">
        <f t="shared" si="116"/>
        <v>0</v>
      </c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>
        <f t="shared" si="117"/>
        <v>5289.4499999999789</v>
      </c>
      <c r="AA1896" s="4"/>
      <c r="AB1896" s="4">
        <v>12500</v>
      </c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>
        <f t="shared" si="118"/>
        <v>61346.020000000048</v>
      </c>
      <c r="AS1896" s="32"/>
      <c r="AT1896" s="33"/>
      <c r="AU1896" s="4"/>
      <c r="AV1896" s="4"/>
      <c r="AW1896" s="4"/>
      <c r="AX1896" s="4"/>
      <c r="AY1896" s="4"/>
      <c r="AZ1896" s="4"/>
      <c r="BA1896" s="4"/>
      <c r="BB1896" s="4"/>
      <c r="BC1896" s="4"/>
      <c r="BD1896" s="4"/>
      <c r="BE1896" s="4"/>
      <c r="BF1896" s="4"/>
      <c r="BG1896" s="4"/>
      <c r="BH1896" s="4"/>
      <c r="BI1896" s="4"/>
      <c r="BJ1896" s="4">
        <f t="shared" si="119"/>
        <v>0</v>
      </c>
      <c r="BL1896" s="7">
        <v>12500</v>
      </c>
      <c r="BM1896" s="2"/>
    </row>
    <row r="1897" spans="2:65" x14ac:dyDescent="0.25">
      <c r="B1897" s="53" t="s">
        <v>1423</v>
      </c>
      <c r="C1897" s="11" t="s">
        <v>308</v>
      </c>
      <c r="D1897" s="2"/>
      <c r="E1897" s="2"/>
      <c r="F1897" s="2"/>
      <c r="G1897" s="2"/>
      <c r="H1897" s="4">
        <f t="shared" si="116"/>
        <v>0</v>
      </c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>
        <f t="shared" si="117"/>
        <v>5289.4499999999789</v>
      </c>
      <c r="AA1897" s="4"/>
      <c r="AB1897" s="4">
        <v>7500</v>
      </c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4"/>
      <c r="AN1897" s="4"/>
      <c r="AO1897" s="4"/>
      <c r="AP1897" s="4"/>
      <c r="AQ1897" s="4"/>
      <c r="AR1897" s="4">
        <f t="shared" si="118"/>
        <v>53846.020000000048</v>
      </c>
      <c r="AS1897" s="32"/>
      <c r="AT1897" s="33"/>
      <c r="AU1897" s="4"/>
      <c r="AV1897" s="4"/>
      <c r="AW1897" s="4"/>
      <c r="AX1897" s="4"/>
      <c r="AY1897" s="4"/>
      <c r="AZ1897" s="4"/>
      <c r="BA1897" s="4"/>
      <c r="BB1897" s="4"/>
      <c r="BC1897" s="4"/>
      <c r="BD1897" s="4"/>
      <c r="BE1897" s="4"/>
      <c r="BF1897" s="4"/>
      <c r="BG1897" s="4"/>
      <c r="BH1897" s="4"/>
      <c r="BI1897" s="4"/>
      <c r="BJ1897" s="4">
        <f t="shared" si="119"/>
        <v>0</v>
      </c>
      <c r="BL1897" s="7">
        <v>7500</v>
      </c>
      <c r="BM1897" s="2"/>
    </row>
    <row r="1898" spans="2:65" x14ac:dyDescent="0.25">
      <c r="B1898" s="53" t="s">
        <v>1423</v>
      </c>
      <c r="C1898" s="2" t="s">
        <v>1958</v>
      </c>
      <c r="D1898" s="2"/>
      <c r="E1898" s="2"/>
      <c r="F1898" s="2"/>
      <c r="G1898" s="2"/>
      <c r="H1898" s="4">
        <f t="shared" si="116"/>
        <v>0</v>
      </c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>
        <f t="shared" si="117"/>
        <v>5289.4499999999789</v>
      </c>
      <c r="AA1898" s="4"/>
      <c r="AB1898" s="4">
        <v>2500</v>
      </c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>
        <f t="shared" si="118"/>
        <v>51346.020000000048</v>
      </c>
      <c r="AS1898" s="32"/>
      <c r="AT1898" s="33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>
        <f t="shared" si="119"/>
        <v>0</v>
      </c>
      <c r="BL1898" s="7">
        <v>2500</v>
      </c>
      <c r="BM1898" s="2"/>
    </row>
    <row r="1899" spans="2:65" x14ac:dyDescent="0.25">
      <c r="B1899" s="53" t="s">
        <v>1423</v>
      </c>
      <c r="C1899" s="2" t="s">
        <v>1956</v>
      </c>
      <c r="D1899" s="2"/>
      <c r="E1899" s="2"/>
      <c r="F1899" s="2"/>
      <c r="G1899" s="2"/>
      <c r="H1899" s="4">
        <f t="shared" si="116"/>
        <v>0</v>
      </c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>
        <f t="shared" si="117"/>
        <v>5289.4499999999789</v>
      </c>
      <c r="AA1899" s="4"/>
      <c r="AB1899" s="4">
        <v>10000</v>
      </c>
      <c r="AC1899" s="4"/>
      <c r="AD1899" s="4"/>
      <c r="AE1899" s="4"/>
      <c r="AF1899" s="4"/>
      <c r="AG1899" s="4"/>
      <c r="AH1899" s="4"/>
      <c r="AI1899" s="4"/>
      <c r="AJ1899" s="4"/>
      <c r="AK1899" s="4"/>
      <c r="AL1899" s="4"/>
      <c r="AM1899" s="4"/>
      <c r="AN1899" s="4"/>
      <c r="AO1899" s="4"/>
      <c r="AP1899" s="4"/>
      <c r="AQ1899" s="4"/>
      <c r="AR1899" s="4">
        <f t="shared" si="118"/>
        <v>41346.020000000048</v>
      </c>
      <c r="AS1899" s="32"/>
      <c r="AT1899" s="33"/>
      <c r="AU1899" s="4"/>
      <c r="AV1899" s="4"/>
      <c r="AW1899" s="4"/>
      <c r="AX1899" s="4"/>
      <c r="AY1899" s="4"/>
      <c r="AZ1899" s="4"/>
      <c r="BA1899" s="4"/>
      <c r="BB1899" s="4"/>
      <c r="BC1899" s="4"/>
      <c r="BD1899" s="4"/>
      <c r="BE1899" s="4"/>
      <c r="BF1899" s="4"/>
      <c r="BG1899" s="4"/>
      <c r="BH1899" s="4"/>
      <c r="BI1899" s="4"/>
      <c r="BJ1899" s="4">
        <f t="shared" si="119"/>
        <v>0</v>
      </c>
      <c r="BL1899" s="7">
        <v>10000</v>
      </c>
      <c r="BM1899" s="2"/>
    </row>
    <row r="1900" spans="2:65" x14ac:dyDescent="0.25">
      <c r="B1900" s="53" t="s">
        <v>1423</v>
      </c>
      <c r="C1900" s="2" t="s">
        <v>1371</v>
      </c>
      <c r="D1900" s="2"/>
      <c r="E1900" s="2"/>
      <c r="F1900" s="2"/>
      <c r="G1900" s="2"/>
      <c r="H1900" s="4">
        <f t="shared" si="116"/>
        <v>0</v>
      </c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>
        <f t="shared" si="117"/>
        <v>5289.4499999999789</v>
      </c>
      <c r="AA1900" s="4"/>
      <c r="AB1900" s="4">
        <v>800</v>
      </c>
      <c r="AC1900" s="4"/>
      <c r="AD1900" s="4"/>
      <c r="AE1900" s="4"/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>
        <f t="shared" si="118"/>
        <v>40546.020000000048</v>
      </c>
      <c r="AS1900" s="32"/>
      <c r="AT1900" s="33"/>
      <c r="AU1900" s="4"/>
      <c r="AV1900" s="4"/>
      <c r="AW1900" s="4"/>
      <c r="AX1900" s="4"/>
      <c r="AY1900" s="4"/>
      <c r="AZ1900" s="4"/>
      <c r="BA1900" s="4"/>
      <c r="BB1900" s="4"/>
      <c r="BC1900" s="4"/>
      <c r="BD1900" s="4"/>
      <c r="BE1900" s="4"/>
      <c r="BF1900" s="4"/>
      <c r="BG1900" s="4"/>
      <c r="BH1900" s="4"/>
      <c r="BI1900" s="4"/>
      <c r="BJ1900" s="4">
        <f t="shared" si="119"/>
        <v>0</v>
      </c>
      <c r="BL1900" s="7">
        <v>800</v>
      </c>
      <c r="BM1900" s="2"/>
    </row>
    <row r="1901" spans="2:65" x14ac:dyDescent="0.25">
      <c r="B1901" s="53" t="s">
        <v>1424</v>
      </c>
      <c r="C1901" s="2" t="s">
        <v>351</v>
      </c>
      <c r="D1901" s="2"/>
      <c r="E1901" s="2"/>
      <c r="F1901" s="2"/>
      <c r="G1901" s="2"/>
      <c r="H1901" s="4">
        <f t="shared" si="116"/>
        <v>0</v>
      </c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>
        <f t="shared" si="117"/>
        <v>5289.4499999999789</v>
      </c>
      <c r="AA1901" s="4"/>
      <c r="AB1901" s="4"/>
      <c r="AC1901" s="4"/>
      <c r="AD1901" s="4"/>
      <c r="AE1901" s="4">
        <v>2515</v>
      </c>
      <c r="AF1901" s="4"/>
      <c r="AG1901" s="4"/>
      <c r="AH1901" s="4"/>
      <c r="AI1901" s="4"/>
      <c r="AJ1901" s="4"/>
      <c r="AK1901" s="4"/>
      <c r="AL1901" s="4"/>
      <c r="AM1901" s="4"/>
      <c r="AN1901" s="4"/>
      <c r="AO1901" s="4"/>
      <c r="AP1901" s="4"/>
      <c r="AQ1901" s="4"/>
      <c r="AR1901" s="4">
        <f t="shared" si="118"/>
        <v>43061.020000000048</v>
      </c>
      <c r="AS1901" s="32"/>
      <c r="AT1901" s="33"/>
      <c r="AU1901" s="4"/>
      <c r="AV1901" s="4"/>
      <c r="AW1901" s="4"/>
      <c r="AX1901" s="4"/>
      <c r="AY1901" s="4"/>
      <c r="AZ1901" s="4"/>
      <c r="BA1901" s="4"/>
      <c r="BB1901" s="4"/>
      <c r="BC1901" s="4"/>
      <c r="BD1901" s="4"/>
      <c r="BE1901" s="4"/>
      <c r="BF1901" s="4"/>
      <c r="BG1901" s="4"/>
      <c r="BH1901" s="4"/>
      <c r="BI1901" s="4"/>
      <c r="BJ1901" s="4">
        <f t="shared" si="119"/>
        <v>0</v>
      </c>
      <c r="BL1901" s="7"/>
      <c r="BM1901" s="2"/>
    </row>
    <row r="1902" spans="2:65" x14ac:dyDescent="0.25">
      <c r="B1902" s="53" t="s">
        <v>1424</v>
      </c>
      <c r="C1902" s="2" t="s">
        <v>310</v>
      </c>
      <c r="D1902" s="2"/>
      <c r="E1902" s="2"/>
      <c r="F1902" s="2"/>
      <c r="G1902" s="2"/>
      <c r="H1902" s="4">
        <f t="shared" si="116"/>
        <v>0</v>
      </c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>
        <f t="shared" si="117"/>
        <v>5289.4499999999789</v>
      </c>
      <c r="AA1902" s="4"/>
      <c r="AB1902" s="4">
        <v>2500</v>
      </c>
      <c r="AC1902" s="4"/>
      <c r="AD1902" s="4"/>
      <c r="AE1902" s="4"/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>
        <f t="shared" si="118"/>
        <v>40561.020000000048</v>
      </c>
      <c r="AS1902" s="32"/>
      <c r="AT1902" s="33"/>
      <c r="AU1902" s="4"/>
      <c r="AV1902" s="4"/>
      <c r="AW1902" s="4"/>
      <c r="AX1902" s="4"/>
      <c r="AY1902" s="4"/>
      <c r="AZ1902" s="4"/>
      <c r="BA1902" s="4"/>
      <c r="BB1902" s="4"/>
      <c r="BC1902" s="4"/>
      <c r="BD1902" s="4"/>
      <c r="BE1902" s="4"/>
      <c r="BF1902" s="4"/>
      <c r="BG1902" s="4"/>
      <c r="BH1902" s="4"/>
      <c r="BI1902" s="4"/>
      <c r="BJ1902" s="4">
        <f t="shared" si="119"/>
        <v>0</v>
      </c>
      <c r="BL1902" s="7">
        <v>2500</v>
      </c>
      <c r="BM1902" s="2"/>
    </row>
    <row r="1903" spans="2:65" x14ac:dyDescent="0.25">
      <c r="B1903" s="53" t="s">
        <v>1466</v>
      </c>
      <c r="C1903" s="2" t="s">
        <v>290</v>
      </c>
      <c r="D1903" s="2"/>
      <c r="E1903" s="2"/>
      <c r="F1903" s="2"/>
      <c r="G1903" s="2"/>
      <c r="H1903" s="4">
        <f t="shared" si="116"/>
        <v>0</v>
      </c>
      <c r="I1903" s="4"/>
      <c r="J1903" s="4"/>
      <c r="K1903" s="4">
        <v>17.7</v>
      </c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>
        <f t="shared" si="117"/>
        <v>5271.7499999999791</v>
      </c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4"/>
      <c r="AL1903" s="4"/>
      <c r="AM1903" s="4"/>
      <c r="AN1903" s="4"/>
      <c r="AO1903" s="4"/>
      <c r="AP1903" s="4"/>
      <c r="AQ1903" s="4"/>
      <c r="AR1903" s="4">
        <f t="shared" si="118"/>
        <v>40561.020000000048</v>
      </c>
      <c r="AS1903" s="32"/>
      <c r="AT1903" s="33"/>
      <c r="AU1903" s="4"/>
      <c r="AV1903" s="4"/>
      <c r="AW1903" s="4"/>
      <c r="AX1903" s="4"/>
      <c r="AY1903" s="4"/>
      <c r="AZ1903" s="4"/>
      <c r="BA1903" s="4"/>
      <c r="BB1903" s="4"/>
      <c r="BC1903" s="4"/>
      <c r="BD1903" s="4"/>
      <c r="BE1903" s="4"/>
      <c r="BF1903" s="4"/>
      <c r="BG1903" s="4"/>
      <c r="BH1903" s="4"/>
      <c r="BI1903" s="4"/>
      <c r="BJ1903" s="4">
        <f t="shared" si="119"/>
        <v>0</v>
      </c>
      <c r="BL1903" s="7"/>
      <c r="BM1903" s="2"/>
    </row>
    <row r="1904" spans="2:65" x14ac:dyDescent="0.25">
      <c r="B1904" s="53" t="s">
        <v>1425</v>
      </c>
      <c r="C1904" s="2" t="s">
        <v>1371</v>
      </c>
      <c r="D1904" s="2"/>
      <c r="E1904" s="2"/>
      <c r="F1904" s="2"/>
      <c r="G1904" s="2"/>
      <c r="H1904" s="4">
        <f t="shared" si="116"/>
        <v>0</v>
      </c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>
        <f t="shared" si="117"/>
        <v>5271.7499999999791</v>
      </c>
      <c r="AA1904" s="4"/>
      <c r="AB1904" s="4">
        <v>400</v>
      </c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>
        <f t="shared" si="118"/>
        <v>40161.020000000048</v>
      </c>
      <c r="AS1904" s="32"/>
      <c r="AT1904" s="33"/>
      <c r="AU1904" s="4"/>
      <c r="AV1904" s="4"/>
      <c r="AW1904" s="4"/>
      <c r="AX1904" s="4"/>
      <c r="AY1904" s="4"/>
      <c r="AZ1904" s="4"/>
      <c r="BA1904" s="4"/>
      <c r="BB1904" s="4"/>
      <c r="BC1904" s="4"/>
      <c r="BD1904" s="4"/>
      <c r="BE1904" s="4"/>
      <c r="BF1904" s="4"/>
      <c r="BG1904" s="4"/>
      <c r="BH1904" s="4"/>
      <c r="BI1904" s="4"/>
      <c r="BJ1904" s="4">
        <f t="shared" si="119"/>
        <v>0</v>
      </c>
      <c r="BL1904" s="7">
        <v>400</v>
      </c>
      <c r="BM1904" s="2"/>
    </row>
    <row r="1905" spans="2:65" x14ac:dyDescent="0.25">
      <c r="B1905" s="53" t="s">
        <v>1426</v>
      </c>
      <c r="C1905" s="2" t="s">
        <v>351</v>
      </c>
      <c r="D1905" s="2"/>
      <c r="E1905" s="2"/>
      <c r="F1905" s="2"/>
      <c r="G1905" s="2"/>
      <c r="H1905" s="4">
        <f t="shared" si="116"/>
        <v>0</v>
      </c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>
        <f t="shared" si="117"/>
        <v>5271.7499999999791</v>
      </c>
      <c r="AA1905" s="4"/>
      <c r="AB1905" s="4"/>
      <c r="AC1905" s="4"/>
      <c r="AD1905" s="4"/>
      <c r="AE1905" s="4">
        <v>2358</v>
      </c>
      <c r="AF1905" s="4"/>
      <c r="AG1905" s="4"/>
      <c r="AH1905" s="4"/>
      <c r="AI1905" s="4"/>
      <c r="AJ1905" s="4"/>
      <c r="AK1905" s="4"/>
      <c r="AL1905" s="4"/>
      <c r="AM1905" s="4"/>
      <c r="AN1905" s="4"/>
      <c r="AO1905" s="4"/>
      <c r="AP1905" s="4"/>
      <c r="AQ1905" s="4"/>
      <c r="AR1905" s="4">
        <f t="shared" si="118"/>
        <v>42519.020000000048</v>
      </c>
      <c r="AS1905" s="32"/>
      <c r="AT1905" s="33"/>
      <c r="AU1905" s="4"/>
      <c r="AV1905" s="4"/>
      <c r="AW1905" s="4"/>
      <c r="AX1905" s="4"/>
      <c r="AY1905" s="4"/>
      <c r="AZ1905" s="4"/>
      <c r="BA1905" s="4"/>
      <c r="BB1905" s="4"/>
      <c r="BC1905" s="4"/>
      <c r="BD1905" s="4"/>
      <c r="BE1905" s="4"/>
      <c r="BF1905" s="4"/>
      <c r="BG1905" s="4"/>
      <c r="BH1905" s="4"/>
      <c r="BI1905" s="4"/>
      <c r="BJ1905" s="4">
        <f t="shared" si="119"/>
        <v>0</v>
      </c>
      <c r="BL1905" s="7"/>
      <c r="BM1905" s="2"/>
    </row>
    <row r="1906" spans="2:65" x14ac:dyDescent="0.25">
      <c r="B1906" s="53" t="s">
        <v>1427</v>
      </c>
      <c r="C1906" s="2" t="s">
        <v>232</v>
      </c>
      <c r="D1906" s="2"/>
      <c r="E1906" s="2"/>
      <c r="F1906" s="2"/>
      <c r="G1906" s="2"/>
      <c r="H1906" s="4">
        <f t="shared" si="116"/>
        <v>0</v>
      </c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>
        <f t="shared" si="117"/>
        <v>5271.7499999999791</v>
      </c>
      <c r="AA1906" s="4"/>
      <c r="AB1906" s="4"/>
      <c r="AC1906" s="4"/>
      <c r="AD1906" s="4">
        <v>385</v>
      </c>
      <c r="AE1906" s="4"/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>
        <f t="shared" si="118"/>
        <v>42904.020000000048</v>
      </c>
      <c r="AS1906" s="32"/>
      <c r="AT1906" s="33"/>
      <c r="AU1906" s="4"/>
      <c r="AV1906" s="4"/>
      <c r="AW1906" s="4"/>
      <c r="AX1906" s="4"/>
      <c r="AY1906" s="4"/>
      <c r="AZ1906" s="4"/>
      <c r="BA1906" s="4"/>
      <c r="BB1906" s="4"/>
      <c r="BC1906" s="4"/>
      <c r="BD1906" s="4"/>
      <c r="BE1906" s="4"/>
      <c r="BF1906" s="4"/>
      <c r="BG1906" s="4"/>
      <c r="BH1906" s="4"/>
      <c r="BI1906" s="4"/>
      <c r="BJ1906" s="4">
        <f t="shared" si="119"/>
        <v>0</v>
      </c>
      <c r="BL1906" s="7"/>
      <c r="BM1906" s="2"/>
    </row>
    <row r="1907" spans="2:65" x14ac:dyDescent="0.25">
      <c r="B1907" s="53" t="s">
        <v>1428</v>
      </c>
      <c r="C1907" s="2" t="s">
        <v>301</v>
      </c>
      <c r="D1907" s="2"/>
      <c r="E1907" s="2"/>
      <c r="F1907" s="2"/>
      <c r="G1907" s="2"/>
      <c r="H1907" s="4">
        <f t="shared" si="116"/>
        <v>0</v>
      </c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>
        <f t="shared" si="117"/>
        <v>5271.7499999999791</v>
      </c>
      <c r="AA1907" s="4"/>
      <c r="AB1907" s="4">
        <v>7500</v>
      </c>
      <c r="AC1907" s="4"/>
      <c r="AD1907" s="4"/>
      <c r="AE1907" s="4"/>
      <c r="AF1907" s="4"/>
      <c r="AG1907" s="4"/>
      <c r="AH1907" s="4"/>
      <c r="AI1907" s="4"/>
      <c r="AJ1907" s="4"/>
      <c r="AK1907" s="4"/>
      <c r="AL1907" s="4"/>
      <c r="AM1907" s="4"/>
      <c r="AN1907" s="4"/>
      <c r="AO1907" s="4"/>
      <c r="AP1907" s="4"/>
      <c r="AQ1907" s="4"/>
      <c r="AR1907" s="4">
        <f t="shared" si="118"/>
        <v>35404.020000000048</v>
      </c>
      <c r="AS1907" s="32"/>
      <c r="AT1907" s="33"/>
      <c r="AU1907" s="4"/>
      <c r="AV1907" s="4"/>
      <c r="AW1907" s="4"/>
      <c r="AX1907" s="4"/>
      <c r="AY1907" s="4"/>
      <c r="AZ1907" s="4"/>
      <c r="BA1907" s="4"/>
      <c r="BB1907" s="4"/>
      <c r="BC1907" s="4"/>
      <c r="BD1907" s="4"/>
      <c r="BE1907" s="4"/>
      <c r="BF1907" s="4"/>
      <c r="BG1907" s="4"/>
      <c r="BH1907" s="4"/>
      <c r="BI1907" s="4"/>
      <c r="BJ1907" s="4">
        <f t="shared" si="119"/>
        <v>0</v>
      </c>
      <c r="BL1907" s="7">
        <v>7500</v>
      </c>
      <c r="BM1907" s="2"/>
    </row>
    <row r="1908" spans="2:65" x14ac:dyDescent="0.25">
      <c r="B1908" s="53" t="s">
        <v>1429</v>
      </c>
      <c r="C1908" s="2" t="s">
        <v>351</v>
      </c>
      <c r="D1908" s="2"/>
      <c r="E1908" s="2"/>
      <c r="F1908" s="2"/>
      <c r="G1908" s="2"/>
      <c r="H1908" s="4">
        <f t="shared" si="116"/>
        <v>0</v>
      </c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>
        <f t="shared" si="117"/>
        <v>5271.7499999999791</v>
      </c>
      <c r="AA1908" s="4"/>
      <c r="AB1908" s="4"/>
      <c r="AC1908" s="4"/>
      <c r="AD1908" s="4"/>
      <c r="AE1908" s="4">
        <v>3954</v>
      </c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>
        <f t="shared" si="118"/>
        <v>39358.020000000048</v>
      </c>
      <c r="AS1908" s="32"/>
      <c r="AT1908" s="33"/>
      <c r="AU1908" s="4"/>
      <c r="AV1908" s="4"/>
      <c r="AW1908" s="4"/>
      <c r="AX1908" s="4"/>
      <c r="AY1908" s="4"/>
      <c r="AZ1908" s="4"/>
      <c r="BA1908" s="4"/>
      <c r="BB1908" s="4"/>
      <c r="BC1908" s="4"/>
      <c r="BD1908" s="4"/>
      <c r="BE1908" s="4"/>
      <c r="BF1908" s="4"/>
      <c r="BG1908" s="4"/>
      <c r="BH1908" s="4"/>
      <c r="BI1908" s="4"/>
      <c r="BJ1908" s="4">
        <f t="shared" si="119"/>
        <v>0</v>
      </c>
      <c r="BL1908" s="7"/>
      <c r="BM1908" s="2"/>
    </row>
    <row r="1909" spans="2:65" x14ac:dyDescent="0.25">
      <c r="B1909" s="53" t="s">
        <v>1467</v>
      </c>
      <c r="C1909" s="2" t="s">
        <v>351</v>
      </c>
      <c r="D1909" s="2"/>
      <c r="E1909" s="2"/>
      <c r="F1909" s="2"/>
      <c r="G1909" s="2"/>
      <c r="H1909" s="4">
        <f t="shared" si="116"/>
        <v>0</v>
      </c>
      <c r="I1909" s="4"/>
      <c r="J1909" s="4"/>
      <c r="K1909" s="4"/>
      <c r="L1909" s="4"/>
      <c r="M1909" s="4">
        <v>7227</v>
      </c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>
        <f t="shared" si="117"/>
        <v>12498.749999999978</v>
      </c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4"/>
      <c r="AL1909" s="4"/>
      <c r="AM1909" s="4"/>
      <c r="AN1909" s="4"/>
      <c r="AO1909" s="4"/>
      <c r="AP1909" s="4"/>
      <c r="AQ1909" s="4"/>
      <c r="AR1909" s="4">
        <f t="shared" si="118"/>
        <v>39358.020000000048</v>
      </c>
      <c r="AS1909" s="32"/>
      <c r="AT1909" s="33"/>
      <c r="AU1909" s="4"/>
      <c r="AV1909" s="4"/>
      <c r="AW1909" s="4"/>
      <c r="AX1909" s="4"/>
      <c r="AY1909" s="4"/>
      <c r="AZ1909" s="4"/>
      <c r="BA1909" s="4"/>
      <c r="BB1909" s="4"/>
      <c r="BC1909" s="4"/>
      <c r="BD1909" s="4"/>
      <c r="BE1909" s="4"/>
      <c r="BF1909" s="4"/>
      <c r="BG1909" s="4"/>
      <c r="BH1909" s="4"/>
      <c r="BI1909" s="4"/>
      <c r="BJ1909" s="4">
        <f t="shared" si="119"/>
        <v>0</v>
      </c>
      <c r="BL1909" s="7"/>
      <c r="BM1909" s="2"/>
    </row>
    <row r="1910" spans="2:65" x14ac:dyDescent="0.25">
      <c r="B1910" s="53" t="s">
        <v>1467</v>
      </c>
      <c r="C1910" s="2" t="s">
        <v>351</v>
      </c>
      <c r="D1910" s="2"/>
      <c r="E1910" s="2"/>
      <c r="F1910" s="2"/>
      <c r="G1910" s="2"/>
      <c r="H1910" s="4">
        <f t="shared" si="116"/>
        <v>0</v>
      </c>
      <c r="I1910" s="4"/>
      <c r="J1910" s="4"/>
      <c r="K1910" s="4"/>
      <c r="L1910" s="4"/>
      <c r="M1910" s="4">
        <v>5782</v>
      </c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>
        <f t="shared" si="117"/>
        <v>18280.749999999978</v>
      </c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>
        <f t="shared" si="118"/>
        <v>39358.020000000048</v>
      </c>
      <c r="AS1910" s="32"/>
      <c r="AT1910" s="33"/>
      <c r="AU1910" s="4"/>
      <c r="AV1910" s="4"/>
      <c r="AW1910" s="4"/>
      <c r="AX1910" s="4"/>
      <c r="AY1910" s="4"/>
      <c r="AZ1910" s="4"/>
      <c r="BA1910" s="4"/>
      <c r="BB1910" s="4"/>
      <c r="BC1910" s="4"/>
      <c r="BD1910" s="4"/>
      <c r="BE1910" s="4"/>
      <c r="BF1910" s="4"/>
      <c r="BG1910" s="4"/>
      <c r="BH1910" s="4"/>
      <c r="BI1910" s="4"/>
      <c r="BJ1910" s="4">
        <f t="shared" si="119"/>
        <v>0</v>
      </c>
      <c r="BL1910" s="7"/>
      <c r="BM1910" s="2"/>
    </row>
    <row r="1911" spans="2:65" x14ac:dyDescent="0.25">
      <c r="B1911" s="53" t="s">
        <v>1467</v>
      </c>
      <c r="C1911" s="2" t="s">
        <v>351</v>
      </c>
      <c r="D1911" s="2"/>
      <c r="E1911" s="2"/>
      <c r="F1911" s="2"/>
      <c r="G1911" s="2"/>
      <c r="H1911" s="4">
        <f t="shared" si="116"/>
        <v>0</v>
      </c>
      <c r="I1911" s="4"/>
      <c r="J1911" s="4"/>
      <c r="K1911" s="4"/>
      <c r="L1911" s="4"/>
      <c r="M1911" s="4">
        <v>6865</v>
      </c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>
        <f t="shared" si="117"/>
        <v>25145.749999999978</v>
      </c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  <c r="AM1911" s="4"/>
      <c r="AN1911" s="4"/>
      <c r="AO1911" s="4"/>
      <c r="AP1911" s="4"/>
      <c r="AQ1911" s="4"/>
      <c r="AR1911" s="4">
        <f t="shared" si="118"/>
        <v>39358.020000000048</v>
      </c>
      <c r="AS1911" s="32"/>
      <c r="AT1911" s="33"/>
      <c r="AU1911" s="4"/>
      <c r="AV1911" s="4"/>
      <c r="AW1911" s="4"/>
      <c r="AX1911" s="4"/>
      <c r="AY1911" s="4"/>
      <c r="AZ1911" s="4"/>
      <c r="BA1911" s="4"/>
      <c r="BB1911" s="4"/>
      <c r="BC1911" s="4"/>
      <c r="BD1911" s="4"/>
      <c r="BE1911" s="4"/>
      <c r="BF1911" s="4"/>
      <c r="BG1911" s="4"/>
      <c r="BH1911" s="4"/>
      <c r="BI1911" s="4"/>
      <c r="BJ1911" s="4">
        <f t="shared" si="119"/>
        <v>0</v>
      </c>
      <c r="BL1911" s="7"/>
      <c r="BM1911" s="2"/>
    </row>
    <row r="1912" spans="2:65" x14ac:dyDescent="0.25">
      <c r="B1912" s="53" t="s">
        <v>1467</v>
      </c>
      <c r="C1912" s="2" t="s">
        <v>351</v>
      </c>
      <c r="D1912" s="2"/>
      <c r="E1912" s="2"/>
      <c r="F1912" s="2"/>
      <c r="G1912" s="2"/>
      <c r="H1912" s="4">
        <f t="shared" si="116"/>
        <v>0</v>
      </c>
      <c r="I1912" s="4"/>
      <c r="J1912" s="4"/>
      <c r="K1912" s="4"/>
      <c r="L1912" s="4"/>
      <c r="M1912" s="4">
        <v>479</v>
      </c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>
        <f t="shared" si="117"/>
        <v>25624.749999999978</v>
      </c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>
        <f t="shared" si="118"/>
        <v>39358.020000000048</v>
      </c>
      <c r="AS1912" s="32"/>
      <c r="AT1912" s="33"/>
      <c r="AU1912" s="4"/>
      <c r="AV1912" s="4"/>
      <c r="AW1912" s="4"/>
      <c r="AX1912" s="4"/>
      <c r="AY1912" s="4"/>
      <c r="AZ1912" s="4"/>
      <c r="BA1912" s="4"/>
      <c r="BB1912" s="4"/>
      <c r="BC1912" s="4"/>
      <c r="BD1912" s="4"/>
      <c r="BE1912" s="4"/>
      <c r="BF1912" s="4"/>
      <c r="BG1912" s="4"/>
      <c r="BH1912" s="4"/>
      <c r="BI1912" s="4"/>
      <c r="BJ1912" s="4">
        <f t="shared" si="119"/>
        <v>0</v>
      </c>
      <c r="BL1912" s="7"/>
      <c r="BM1912" s="2"/>
    </row>
    <row r="1913" spans="2:65" x14ac:dyDescent="0.25">
      <c r="B1913" s="53" t="s">
        <v>1430</v>
      </c>
      <c r="C1913" s="2" t="s">
        <v>1431</v>
      </c>
      <c r="D1913" s="2"/>
      <c r="E1913" s="2"/>
      <c r="F1913" s="2"/>
      <c r="G1913" s="2"/>
      <c r="H1913" s="4">
        <f t="shared" si="116"/>
        <v>0</v>
      </c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>
        <f t="shared" si="117"/>
        <v>25624.749999999978</v>
      </c>
      <c r="AA1913" s="4">
        <v>120000</v>
      </c>
      <c r="AB1913" s="4"/>
      <c r="AC1913" s="4"/>
      <c r="AD1913" s="4"/>
      <c r="AE1913" s="4"/>
      <c r="AF1913" s="4"/>
      <c r="AG1913" s="4"/>
      <c r="AH1913" s="4"/>
      <c r="AI1913" s="4"/>
      <c r="AJ1913" s="4"/>
      <c r="AK1913" s="4"/>
      <c r="AL1913" s="4"/>
      <c r="AM1913" s="4"/>
      <c r="AN1913" s="4"/>
      <c r="AO1913" s="4"/>
      <c r="AP1913" s="4"/>
      <c r="AQ1913" s="4"/>
      <c r="AR1913" s="4">
        <f t="shared" si="118"/>
        <v>159358.02000000005</v>
      </c>
      <c r="AS1913" s="32"/>
      <c r="AT1913" s="33"/>
      <c r="AU1913" s="4"/>
      <c r="AV1913" s="4"/>
      <c r="AW1913" s="4"/>
      <c r="AX1913" s="4"/>
      <c r="AY1913" s="4"/>
      <c r="AZ1913" s="4"/>
      <c r="BA1913" s="4"/>
      <c r="BB1913" s="4"/>
      <c r="BC1913" s="4"/>
      <c r="BD1913" s="4"/>
      <c r="BE1913" s="4"/>
      <c r="BF1913" s="4"/>
      <c r="BG1913" s="4"/>
      <c r="BH1913" s="4"/>
      <c r="BI1913" s="4"/>
      <c r="BJ1913" s="4">
        <f t="shared" si="119"/>
        <v>0</v>
      </c>
      <c r="BL1913" s="7"/>
      <c r="BM1913" s="2"/>
    </row>
    <row r="1914" spans="2:65" x14ac:dyDescent="0.25">
      <c r="B1914" s="53" t="s">
        <v>1468</v>
      </c>
      <c r="C1914" s="2" t="s">
        <v>232</v>
      </c>
      <c r="D1914" s="2"/>
      <c r="E1914" s="2"/>
      <c r="F1914" s="2"/>
      <c r="G1914" s="2"/>
      <c r="H1914" s="4">
        <f t="shared" si="116"/>
        <v>0</v>
      </c>
      <c r="I1914" s="4"/>
      <c r="J1914" s="4"/>
      <c r="K1914" s="4"/>
      <c r="L1914" s="4">
        <v>64</v>
      </c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>
        <f t="shared" si="117"/>
        <v>25688.749999999978</v>
      </c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  <c r="AM1914" s="4"/>
      <c r="AN1914" s="4"/>
      <c r="AO1914" s="4"/>
      <c r="AP1914" s="4"/>
      <c r="AQ1914" s="4"/>
      <c r="AR1914" s="4">
        <f t="shared" si="118"/>
        <v>159358.02000000005</v>
      </c>
      <c r="AS1914" s="32"/>
      <c r="AT1914" s="33"/>
      <c r="AU1914" s="4"/>
      <c r="AV1914" s="4"/>
      <c r="AW1914" s="4"/>
      <c r="AX1914" s="4"/>
      <c r="AY1914" s="4"/>
      <c r="AZ1914" s="4"/>
      <c r="BA1914" s="4"/>
      <c r="BB1914" s="4"/>
      <c r="BC1914" s="4"/>
      <c r="BD1914" s="4"/>
      <c r="BE1914" s="4"/>
      <c r="BF1914" s="4"/>
      <c r="BG1914" s="4"/>
      <c r="BH1914" s="4"/>
      <c r="BI1914" s="4"/>
      <c r="BJ1914" s="4">
        <f t="shared" si="119"/>
        <v>0</v>
      </c>
      <c r="BL1914" s="7"/>
      <c r="BM1914" s="2"/>
    </row>
    <row r="1915" spans="2:65" x14ac:dyDescent="0.25">
      <c r="B1915" s="53" t="s">
        <v>1432</v>
      </c>
      <c r="C1915" s="2" t="s">
        <v>1434</v>
      </c>
      <c r="D1915" s="2"/>
      <c r="E1915" s="2"/>
      <c r="F1915" s="2"/>
      <c r="G1915" s="2"/>
      <c r="H1915" s="4">
        <f t="shared" si="116"/>
        <v>0</v>
      </c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>
        <f t="shared" si="117"/>
        <v>25688.749999999978</v>
      </c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  <c r="AM1915" s="4"/>
      <c r="AN1915" s="4"/>
      <c r="AO1915" s="4">
        <v>150000</v>
      </c>
      <c r="AP1915" s="4"/>
      <c r="AQ1915" s="4"/>
      <c r="AR1915" s="4">
        <f t="shared" si="118"/>
        <v>9358.0200000000477</v>
      </c>
      <c r="AS1915" s="32"/>
      <c r="AT1915" s="33"/>
      <c r="AU1915" s="4"/>
      <c r="AV1915" s="4"/>
      <c r="AW1915" s="4"/>
      <c r="AX1915" s="4"/>
      <c r="AY1915" s="4"/>
      <c r="AZ1915" s="4"/>
      <c r="BA1915" s="4"/>
      <c r="BB1915" s="4"/>
      <c r="BC1915" s="4"/>
      <c r="BD1915" s="4"/>
      <c r="BE1915" s="4"/>
      <c r="BF1915" s="4"/>
      <c r="BG1915" s="4"/>
      <c r="BH1915" s="4"/>
      <c r="BI1915" s="4"/>
      <c r="BJ1915" s="4">
        <f t="shared" si="119"/>
        <v>0</v>
      </c>
      <c r="BL1915" s="7"/>
      <c r="BM1915" s="2"/>
    </row>
    <row r="1916" spans="2:65" x14ac:dyDescent="0.25">
      <c r="B1916" s="53" t="s">
        <v>1433</v>
      </c>
      <c r="C1916" s="2" t="s">
        <v>351</v>
      </c>
      <c r="D1916" s="2"/>
      <c r="E1916" s="2"/>
      <c r="F1916" s="2"/>
      <c r="G1916" s="2"/>
      <c r="H1916" s="4">
        <f t="shared" si="116"/>
        <v>0</v>
      </c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>
        <f t="shared" si="117"/>
        <v>25688.749999999978</v>
      </c>
      <c r="AA1916" s="4"/>
      <c r="AB1916" s="4"/>
      <c r="AC1916" s="4"/>
      <c r="AD1916" s="4"/>
      <c r="AE1916" s="4">
        <v>1445</v>
      </c>
      <c r="AF1916" s="4"/>
      <c r="AG1916" s="4"/>
      <c r="AH1916" s="4"/>
      <c r="AI1916" s="4"/>
      <c r="AJ1916" s="4"/>
      <c r="AK1916" s="4"/>
      <c r="AL1916" s="4"/>
      <c r="AM1916" s="4"/>
      <c r="AN1916" s="4"/>
      <c r="AO1916" s="4"/>
      <c r="AP1916" s="4"/>
      <c r="AQ1916" s="4"/>
      <c r="AR1916" s="4">
        <f t="shared" si="118"/>
        <v>10803.020000000048</v>
      </c>
      <c r="AS1916" s="32"/>
      <c r="AT1916" s="33"/>
      <c r="AU1916" s="4"/>
      <c r="AV1916" s="4"/>
      <c r="AW1916" s="4"/>
      <c r="AX1916" s="4"/>
      <c r="AY1916" s="4"/>
      <c r="AZ1916" s="4"/>
      <c r="BA1916" s="4"/>
      <c r="BB1916" s="4"/>
      <c r="BC1916" s="4"/>
      <c r="BD1916" s="4"/>
      <c r="BE1916" s="4"/>
      <c r="BF1916" s="4"/>
      <c r="BG1916" s="4"/>
      <c r="BH1916" s="4"/>
      <c r="BI1916" s="4"/>
      <c r="BJ1916" s="4">
        <f t="shared" si="119"/>
        <v>0</v>
      </c>
      <c r="BL1916" s="7"/>
      <c r="BM1916" s="2"/>
    </row>
    <row r="1917" spans="2:65" x14ac:dyDescent="0.25">
      <c r="B1917" s="53" t="s">
        <v>1435</v>
      </c>
      <c r="C1917" s="2" t="s">
        <v>150</v>
      </c>
      <c r="D1917" s="2"/>
      <c r="E1917" s="2"/>
      <c r="F1917" s="2"/>
      <c r="G1917" s="2"/>
      <c r="H1917" s="4">
        <f t="shared" si="116"/>
        <v>0</v>
      </c>
      <c r="I1917" s="4"/>
      <c r="J1917" s="4"/>
      <c r="K1917" s="4"/>
      <c r="L1917" s="4"/>
      <c r="M1917" s="4"/>
      <c r="N1917" s="4"/>
      <c r="O1917" s="4"/>
      <c r="P1917" s="4"/>
      <c r="Q1917" s="4"/>
      <c r="R1917" s="4">
        <v>-23500</v>
      </c>
      <c r="S1917" s="4"/>
      <c r="T1917" s="4"/>
      <c r="U1917" s="4"/>
      <c r="V1917" s="4"/>
      <c r="W1917" s="4"/>
      <c r="X1917" s="4"/>
      <c r="Y1917" s="4"/>
      <c r="Z1917" s="4">
        <f t="shared" si="117"/>
        <v>2188.7499999999782</v>
      </c>
      <c r="AA1917" s="4"/>
      <c r="AB1917" s="4"/>
      <c r="AC1917" s="4"/>
      <c r="AD1917" s="4"/>
      <c r="AE1917" s="4"/>
      <c r="AF1917" s="4"/>
      <c r="AG1917" s="4"/>
      <c r="AH1917" s="4"/>
      <c r="AI1917" s="4"/>
      <c r="AJ1917" s="4">
        <v>23500</v>
      </c>
      <c r="AK1917" s="4"/>
      <c r="AL1917" s="4"/>
      <c r="AM1917" s="4"/>
      <c r="AN1917" s="4"/>
      <c r="AO1917" s="4"/>
      <c r="AP1917" s="4"/>
      <c r="AQ1917" s="4"/>
      <c r="AR1917" s="4">
        <f t="shared" si="118"/>
        <v>34303.020000000048</v>
      </c>
      <c r="AS1917" s="32"/>
      <c r="AT1917" s="33"/>
      <c r="AU1917" s="4"/>
      <c r="AV1917" s="4"/>
      <c r="AW1917" s="4"/>
      <c r="AX1917" s="4"/>
      <c r="AY1917" s="4"/>
      <c r="AZ1917" s="4"/>
      <c r="BA1917" s="4"/>
      <c r="BB1917" s="4"/>
      <c r="BC1917" s="4"/>
      <c r="BD1917" s="4"/>
      <c r="BE1917" s="4"/>
      <c r="BF1917" s="4"/>
      <c r="BG1917" s="4"/>
      <c r="BH1917" s="4"/>
      <c r="BI1917" s="4"/>
      <c r="BJ1917" s="4">
        <f t="shared" si="119"/>
        <v>0</v>
      </c>
      <c r="BL1917" s="7"/>
      <c r="BM1917" s="2"/>
    </row>
    <row r="1918" spans="2:65" x14ac:dyDescent="0.25">
      <c r="B1918" s="53" t="s">
        <v>1436</v>
      </c>
      <c r="C1918" s="2" t="s">
        <v>351</v>
      </c>
      <c r="D1918" s="2"/>
      <c r="E1918" s="2"/>
      <c r="F1918" s="2"/>
      <c r="G1918" s="2"/>
      <c r="H1918" s="4">
        <f t="shared" si="116"/>
        <v>0</v>
      </c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>
        <f t="shared" si="117"/>
        <v>2188.7499999999782</v>
      </c>
      <c r="AA1918" s="4"/>
      <c r="AB1918" s="4"/>
      <c r="AC1918" s="4"/>
      <c r="AD1918" s="4"/>
      <c r="AE1918" s="4">
        <v>999</v>
      </c>
      <c r="AF1918" s="4"/>
      <c r="AG1918" s="4"/>
      <c r="AH1918" s="4"/>
      <c r="AI1918" s="4"/>
      <c r="AJ1918" s="4"/>
      <c r="AK1918" s="4"/>
      <c r="AL1918" s="4"/>
      <c r="AM1918" s="4"/>
      <c r="AN1918" s="4"/>
      <c r="AO1918" s="4"/>
      <c r="AP1918" s="4"/>
      <c r="AQ1918" s="4"/>
      <c r="AR1918" s="4">
        <f t="shared" si="118"/>
        <v>35302.020000000048</v>
      </c>
      <c r="AS1918" s="32"/>
      <c r="AT1918" s="33"/>
      <c r="AU1918" s="4"/>
      <c r="AV1918" s="4"/>
      <c r="AW1918" s="4"/>
      <c r="AX1918" s="4"/>
      <c r="AY1918" s="4"/>
      <c r="AZ1918" s="4"/>
      <c r="BA1918" s="4"/>
      <c r="BB1918" s="4"/>
      <c r="BC1918" s="4"/>
      <c r="BD1918" s="4"/>
      <c r="BE1918" s="4"/>
      <c r="BF1918" s="4"/>
      <c r="BG1918" s="4"/>
      <c r="BH1918" s="4"/>
      <c r="BI1918" s="4"/>
      <c r="BJ1918" s="4">
        <f t="shared" si="119"/>
        <v>0</v>
      </c>
      <c r="BL1918" s="7"/>
      <c r="BM1918" s="2"/>
    </row>
    <row r="1919" spans="2:65" x14ac:dyDescent="0.25">
      <c r="B1919" s="53" t="s">
        <v>1437</v>
      </c>
      <c r="C1919" s="2" t="s">
        <v>1371</v>
      </c>
      <c r="D1919" s="2"/>
      <c r="E1919" s="2"/>
      <c r="F1919" s="2"/>
      <c r="G1919" s="2"/>
      <c r="H1919" s="4">
        <f t="shared" si="116"/>
        <v>0</v>
      </c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>
        <f t="shared" si="117"/>
        <v>2188.7499999999782</v>
      </c>
      <c r="AA1919" s="4"/>
      <c r="AB1919" s="4">
        <v>1200</v>
      </c>
      <c r="AC1919" s="4"/>
      <c r="AD1919" s="4"/>
      <c r="AE1919" s="4"/>
      <c r="AF1919" s="4"/>
      <c r="AG1919" s="4"/>
      <c r="AH1919" s="4"/>
      <c r="AI1919" s="4"/>
      <c r="AJ1919" s="4"/>
      <c r="AK1919" s="4"/>
      <c r="AL1919" s="4"/>
      <c r="AM1919" s="4"/>
      <c r="AN1919" s="4"/>
      <c r="AO1919" s="4"/>
      <c r="AP1919" s="4"/>
      <c r="AQ1919" s="4"/>
      <c r="AR1919" s="4">
        <f t="shared" si="118"/>
        <v>34102.020000000048</v>
      </c>
      <c r="AS1919" s="32"/>
      <c r="AT1919" s="33"/>
      <c r="AU1919" s="4"/>
      <c r="AV1919" s="4"/>
      <c r="AW1919" s="4"/>
      <c r="AX1919" s="4"/>
      <c r="AY1919" s="4"/>
      <c r="AZ1919" s="4"/>
      <c r="BA1919" s="4"/>
      <c r="BB1919" s="4"/>
      <c r="BC1919" s="4"/>
      <c r="BD1919" s="4"/>
      <c r="BE1919" s="4"/>
      <c r="BF1919" s="4"/>
      <c r="BG1919" s="4"/>
      <c r="BH1919" s="4"/>
      <c r="BI1919" s="4"/>
      <c r="BJ1919" s="4">
        <f t="shared" si="119"/>
        <v>0</v>
      </c>
      <c r="BL1919" s="7">
        <v>1200</v>
      </c>
      <c r="BM1919" s="2"/>
    </row>
    <row r="1920" spans="2:65" x14ac:dyDescent="0.25">
      <c r="B1920" s="53" t="s">
        <v>1438</v>
      </c>
      <c r="C1920" s="2" t="s">
        <v>1373</v>
      </c>
      <c r="D1920" s="2"/>
      <c r="E1920" s="2"/>
      <c r="F1920" s="2"/>
      <c r="G1920" s="2"/>
      <c r="H1920" s="4">
        <f t="shared" si="116"/>
        <v>0</v>
      </c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>
        <f t="shared" si="117"/>
        <v>2188.7499999999782</v>
      </c>
      <c r="AA1920" s="4">
        <v>22000</v>
      </c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  <c r="AL1920" s="4"/>
      <c r="AM1920" s="4"/>
      <c r="AN1920" s="4"/>
      <c r="AO1920" s="4"/>
      <c r="AP1920" s="4"/>
      <c r="AQ1920" s="4"/>
      <c r="AR1920" s="4">
        <f t="shared" si="118"/>
        <v>56102.020000000048</v>
      </c>
      <c r="AS1920" s="32"/>
      <c r="AT1920" s="33"/>
      <c r="AU1920" s="4"/>
      <c r="AV1920" s="4"/>
      <c r="AW1920" s="4"/>
      <c r="AX1920" s="4"/>
      <c r="AY1920" s="4"/>
      <c r="AZ1920" s="4"/>
      <c r="BA1920" s="4"/>
      <c r="BB1920" s="4"/>
      <c r="BC1920" s="4"/>
      <c r="BD1920" s="4"/>
      <c r="BE1920" s="4"/>
      <c r="BF1920" s="4"/>
      <c r="BG1920" s="4"/>
      <c r="BH1920" s="4"/>
      <c r="BI1920" s="4"/>
      <c r="BJ1920" s="4">
        <f t="shared" si="119"/>
        <v>0</v>
      </c>
      <c r="BL1920" s="7"/>
      <c r="BM1920" s="2"/>
    </row>
    <row r="1921" spans="2:65" x14ac:dyDescent="0.25">
      <c r="B1921" s="53" t="s">
        <v>1439</v>
      </c>
      <c r="C1921" s="2" t="s">
        <v>351</v>
      </c>
      <c r="D1921" s="2"/>
      <c r="E1921" s="2"/>
      <c r="F1921" s="2"/>
      <c r="G1921" s="2"/>
      <c r="H1921" s="4">
        <f t="shared" si="116"/>
        <v>0</v>
      </c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>
        <f t="shared" si="117"/>
        <v>2188.7499999999782</v>
      </c>
      <c r="AA1921" s="4"/>
      <c r="AB1921" s="4"/>
      <c r="AC1921" s="4"/>
      <c r="AD1921" s="4"/>
      <c r="AE1921" s="4">
        <v>9018</v>
      </c>
      <c r="AF1921" s="4"/>
      <c r="AG1921" s="4"/>
      <c r="AH1921" s="4"/>
      <c r="AI1921" s="4"/>
      <c r="AJ1921" s="4"/>
      <c r="AK1921" s="4"/>
      <c r="AL1921" s="4"/>
      <c r="AM1921" s="4"/>
      <c r="AN1921" s="4"/>
      <c r="AO1921" s="4"/>
      <c r="AP1921" s="4"/>
      <c r="AQ1921" s="4"/>
      <c r="AR1921" s="4">
        <f t="shared" si="118"/>
        <v>65120.020000000048</v>
      </c>
      <c r="AS1921" s="32"/>
      <c r="AT1921" s="33"/>
      <c r="AU1921" s="4"/>
      <c r="AV1921" s="4"/>
      <c r="AW1921" s="4"/>
      <c r="AX1921" s="4"/>
      <c r="AY1921" s="4"/>
      <c r="AZ1921" s="4"/>
      <c r="BA1921" s="4"/>
      <c r="BB1921" s="4"/>
      <c r="BC1921" s="4"/>
      <c r="BD1921" s="4"/>
      <c r="BE1921" s="4"/>
      <c r="BF1921" s="4"/>
      <c r="BG1921" s="4"/>
      <c r="BH1921" s="4"/>
      <c r="BI1921" s="4"/>
      <c r="BJ1921" s="4">
        <f t="shared" si="119"/>
        <v>0</v>
      </c>
      <c r="BL1921" s="7"/>
      <c r="BM1921" s="2"/>
    </row>
    <row r="1922" spans="2:65" x14ac:dyDescent="0.25">
      <c r="B1922" s="53" t="s">
        <v>1439</v>
      </c>
      <c r="C1922" s="2" t="s">
        <v>351</v>
      </c>
      <c r="D1922" s="2"/>
      <c r="E1922" s="2"/>
      <c r="F1922" s="2"/>
      <c r="G1922" s="2"/>
      <c r="H1922" s="4">
        <f t="shared" si="116"/>
        <v>0</v>
      </c>
      <c r="I1922" s="4"/>
      <c r="J1922" s="4"/>
      <c r="K1922" s="4"/>
      <c r="L1922" s="4"/>
      <c r="M1922" s="4">
        <v>3623</v>
      </c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>
        <f t="shared" si="117"/>
        <v>5811.7499999999782</v>
      </c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  <c r="AM1922" s="4"/>
      <c r="AN1922" s="4"/>
      <c r="AO1922" s="4"/>
      <c r="AP1922" s="4"/>
      <c r="AQ1922" s="4"/>
      <c r="AR1922" s="4">
        <f t="shared" si="118"/>
        <v>65120.020000000048</v>
      </c>
      <c r="AS1922" s="32"/>
      <c r="AT1922" s="33"/>
      <c r="AU1922" s="4"/>
      <c r="AV1922" s="4"/>
      <c r="AW1922" s="4"/>
      <c r="AX1922" s="4"/>
      <c r="AY1922" s="4"/>
      <c r="AZ1922" s="4"/>
      <c r="BA1922" s="4"/>
      <c r="BB1922" s="4"/>
      <c r="BC1922" s="4"/>
      <c r="BD1922" s="4"/>
      <c r="BE1922" s="4"/>
      <c r="BF1922" s="4"/>
      <c r="BG1922" s="4"/>
      <c r="BH1922" s="4"/>
      <c r="BI1922" s="4"/>
      <c r="BJ1922" s="4">
        <f t="shared" si="119"/>
        <v>0</v>
      </c>
      <c r="BL1922" s="7"/>
      <c r="BM1922" s="2"/>
    </row>
    <row r="1923" spans="2:65" x14ac:dyDescent="0.25">
      <c r="B1923" s="53" t="s">
        <v>1440</v>
      </c>
      <c r="C1923" s="2" t="s">
        <v>1388</v>
      </c>
      <c r="D1923" s="2"/>
      <c r="E1923" s="2"/>
      <c r="F1923" s="2"/>
      <c r="G1923" s="2"/>
      <c r="H1923" s="4">
        <f t="shared" si="116"/>
        <v>0</v>
      </c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>
        <f t="shared" si="117"/>
        <v>5811.7499999999782</v>
      </c>
      <c r="AA1923" s="4">
        <v>25000</v>
      </c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/>
      <c r="AM1923" s="4"/>
      <c r="AN1923" s="4"/>
      <c r="AO1923" s="4"/>
      <c r="AP1923" s="4"/>
      <c r="AQ1923" s="4"/>
      <c r="AR1923" s="4">
        <f t="shared" si="118"/>
        <v>90120.020000000048</v>
      </c>
      <c r="AS1923" s="32"/>
      <c r="AT1923" s="33"/>
      <c r="AU1923" s="4"/>
      <c r="AV1923" s="4"/>
      <c r="AW1923" s="4"/>
      <c r="AX1923" s="4"/>
      <c r="AY1923" s="4"/>
      <c r="AZ1923" s="4"/>
      <c r="BA1923" s="4"/>
      <c r="BB1923" s="4"/>
      <c r="BC1923" s="4"/>
      <c r="BD1923" s="4"/>
      <c r="BE1923" s="4"/>
      <c r="BF1923" s="4"/>
      <c r="BG1923" s="4"/>
      <c r="BH1923" s="4"/>
      <c r="BI1923" s="4"/>
      <c r="BJ1923" s="4">
        <f t="shared" si="119"/>
        <v>0</v>
      </c>
      <c r="BL1923" s="7"/>
      <c r="BM1923" s="2"/>
    </row>
    <row r="1924" spans="2:65" x14ac:dyDescent="0.25">
      <c r="B1924" s="53" t="s">
        <v>1441</v>
      </c>
      <c r="C1924" s="2" t="s">
        <v>1442</v>
      </c>
      <c r="D1924" s="2"/>
      <c r="E1924" s="2"/>
      <c r="F1924" s="2"/>
      <c r="G1924" s="2"/>
      <c r="H1924" s="4">
        <f t="shared" ref="H1924:H2070" si="120">H1923+D1924+E1924-G1924-F1924</f>
        <v>0</v>
      </c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>
        <f t="shared" ref="Z1924:Z1987" si="121">Z1923+(I1924+L1924+M1924+N1924+O1924+R1924+S1924+T1924+U1924+V1924)-(J1924+K1924+P1924+Q1924+W1924+X1924+Y1924)</f>
        <v>5811.7499999999782</v>
      </c>
      <c r="AA1924" s="4"/>
      <c r="AB1924" s="4">
        <v>25000</v>
      </c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  <c r="AM1924" s="4"/>
      <c r="AN1924" s="4"/>
      <c r="AO1924" s="4"/>
      <c r="AP1924" s="4"/>
      <c r="AQ1924" s="4"/>
      <c r="AR1924" s="4">
        <f t="shared" ref="AR1924:AR1987" si="122">AR1923+(AA1924+AD1924+AE1924+AF1924+AG1924+AJ1924+AK1924+AL1924+AM1924+AN1924)-(AB1924+AC1924+AH1924+AI1924+AO1924+AP1924+AQ1924)</f>
        <v>65120.020000000048</v>
      </c>
      <c r="AS1924" s="32"/>
      <c r="AT1924" s="33"/>
      <c r="AU1924" s="4"/>
      <c r="AV1924" s="4"/>
      <c r="AW1924" s="4"/>
      <c r="AX1924" s="4"/>
      <c r="AY1924" s="4"/>
      <c r="AZ1924" s="4"/>
      <c r="BA1924" s="4"/>
      <c r="BB1924" s="4"/>
      <c r="BC1924" s="4"/>
      <c r="BD1924" s="4"/>
      <c r="BE1924" s="4"/>
      <c r="BF1924" s="4"/>
      <c r="BG1924" s="4"/>
      <c r="BH1924" s="4"/>
      <c r="BI1924" s="4"/>
      <c r="BJ1924" s="4">
        <f t="shared" ref="BJ1924:BJ1987" si="123">BJ1923+(AS1924+AV1924+AW1924+AX1924+AY1924+BB1924+BC1924+BD1924+BE1924+BF1924)-(AT1924+AU1924+AZ1924+BA1924+BG1924+BH1924+BI1924)</f>
        <v>0</v>
      </c>
      <c r="BL1924" s="7">
        <v>25000</v>
      </c>
      <c r="BM1924" s="2"/>
    </row>
    <row r="1925" spans="2:65" x14ac:dyDescent="0.25">
      <c r="B1925" s="53" t="s">
        <v>1443</v>
      </c>
      <c r="C1925" s="2" t="s">
        <v>1361</v>
      </c>
      <c r="D1925" s="2"/>
      <c r="E1925" s="2"/>
      <c r="F1925" s="2"/>
      <c r="G1925" s="2"/>
      <c r="H1925" s="4">
        <f t="shared" si="120"/>
        <v>0</v>
      </c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>
        <f t="shared" si="121"/>
        <v>5811.7499999999782</v>
      </c>
      <c r="AA1925" s="4">
        <v>5000</v>
      </c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/>
      <c r="AM1925" s="4"/>
      <c r="AN1925" s="4"/>
      <c r="AO1925" s="4"/>
      <c r="AP1925" s="4"/>
      <c r="AQ1925" s="4"/>
      <c r="AR1925" s="4">
        <f t="shared" si="122"/>
        <v>70120.020000000048</v>
      </c>
      <c r="AS1925" s="32"/>
      <c r="AT1925" s="33"/>
      <c r="AU1925" s="4"/>
      <c r="AV1925" s="4"/>
      <c r="AW1925" s="4"/>
      <c r="AX1925" s="4"/>
      <c r="AY1925" s="4"/>
      <c r="AZ1925" s="4"/>
      <c r="BA1925" s="4"/>
      <c r="BB1925" s="4"/>
      <c r="BC1925" s="4"/>
      <c r="BD1925" s="4"/>
      <c r="BE1925" s="4"/>
      <c r="BF1925" s="4"/>
      <c r="BG1925" s="4"/>
      <c r="BH1925" s="4"/>
      <c r="BI1925" s="4"/>
      <c r="BJ1925" s="4">
        <f t="shared" si="123"/>
        <v>0</v>
      </c>
      <c r="BL1925" s="7"/>
      <c r="BM1925" s="2"/>
    </row>
    <row r="1926" spans="2:65" x14ac:dyDescent="0.25">
      <c r="B1926" s="53" t="s">
        <v>1444</v>
      </c>
      <c r="C1926" s="2" t="s">
        <v>1956</v>
      </c>
      <c r="D1926" s="2"/>
      <c r="E1926" s="2"/>
      <c r="F1926" s="2"/>
      <c r="G1926" s="2"/>
      <c r="H1926" s="4">
        <f t="shared" si="120"/>
        <v>0</v>
      </c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>
        <f t="shared" si="121"/>
        <v>5811.7499999999782</v>
      </c>
      <c r="AA1926" s="4"/>
      <c r="AB1926" s="4">
        <v>36000</v>
      </c>
      <c r="AC1926" s="4"/>
      <c r="AD1926" s="4"/>
      <c r="AE1926" s="4"/>
      <c r="AF1926" s="4"/>
      <c r="AG1926" s="4"/>
      <c r="AH1926" s="4"/>
      <c r="AI1926" s="4"/>
      <c r="AJ1926" s="4"/>
      <c r="AK1926" s="4"/>
      <c r="AL1926" s="4"/>
      <c r="AM1926" s="4"/>
      <c r="AN1926" s="4"/>
      <c r="AO1926" s="4"/>
      <c r="AP1926" s="4"/>
      <c r="AQ1926" s="4"/>
      <c r="AR1926" s="4">
        <f t="shared" si="122"/>
        <v>34120.020000000048</v>
      </c>
      <c r="AS1926" s="32"/>
      <c r="AT1926" s="33"/>
      <c r="AU1926" s="4"/>
      <c r="AV1926" s="4"/>
      <c r="AW1926" s="4"/>
      <c r="AX1926" s="4"/>
      <c r="AY1926" s="4"/>
      <c r="AZ1926" s="4"/>
      <c r="BA1926" s="4"/>
      <c r="BB1926" s="4"/>
      <c r="BC1926" s="4"/>
      <c r="BD1926" s="4"/>
      <c r="BE1926" s="4"/>
      <c r="BF1926" s="4"/>
      <c r="BG1926" s="4"/>
      <c r="BH1926" s="4"/>
      <c r="BI1926" s="4"/>
      <c r="BJ1926" s="4">
        <f t="shared" si="123"/>
        <v>0</v>
      </c>
      <c r="BL1926" s="7">
        <v>36000</v>
      </c>
      <c r="BM1926" s="2"/>
    </row>
    <row r="1927" spans="2:65" x14ac:dyDescent="0.25">
      <c r="B1927" s="53" t="s">
        <v>1445</v>
      </c>
      <c r="C1927" s="2" t="s">
        <v>1346</v>
      </c>
      <c r="D1927" s="2"/>
      <c r="E1927" s="2"/>
      <c r="F1927" s="2"/>
      <c r="G1927" s="2"/>
      <c r="H1927" s="4">
        <f t="shared" si="120"/>
        <v>0</v>
      </c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>
        <f t="shared" si="121"/>
        <v>5811.7499999999782</v>
      </c>
      <c r="AA1927" s="4"/>
      <c r="AB1927" s="4">
        <v>18000</v>
      </c>
      <c r="AC1927" s="4"/>
      <c r="AD1927" s="4"/>
      <c r="AE1927" s="4"/>
      <c r="AF1927" s="4"/>
      <c r="AG1927" s="4"/>
      <c r="AH1927" s="4"/>
      <c r="AI1927" s="4"/>
      <c r="AJ1927" s="4"/>
      <c r="AK1927" s="4"/>
      <c r="AL1927" s="4"/>
      <c r="AM1927" s="4"/>
      <c r="AN1927" s="4"/>
      <c r="AO1927" s="4"/>
      <c r="AP1927" s="4"/>
      <c r="AQ1927" s="4"/>
      <c r="AR1927" s="4">
        <f t="shared" si="122"/>
        <v>16120.020000000048</v>
      </c>
      <c r="AS1927" s="32"/>
      <c r="AT1927" s="33"/>
      <c r="AU1927" s="4"/>
      <c r="AV1927" s="4"/>
      <c r="AW1927" s="4"/>
      <c r="AX1927" s="4"/>
      <c r="AY1927" s="4"/>
      <c r="AZ1927" s="4"/>
      <c r="BA1927" s="4"/>
      <c r="BB1927" s="4"/>
      <c r="BC1927" s="4"/>
      <c r="BD1927" s="4"/>
      <c r="BE1927" s="4"/>
      <c r="BF1927" s="4"/>
      <c r="BG1927" s="4"/>
      <c r="BH1927" s="4"/>
      <c r="BI1927" s="4"/>
      <c r="BJ1927" s="4">
        <f t="shared" si="123"/>
        <v>0</v>
      </c>
      <c r="BL1927" s="7">
        <v>18000</v>
      </c>
      <c r="BM1927" s="2"/>
    </row>
    <row r="1928" spans="2:65" x14ac:dyDescent="0.25">
      <c r="B1928" s="53" t="s">
        <v>1445</v>
      </c>
      <c r="C1928" s="2" t="s">
        <v>290</v>
      </c>
      <c r="D1928" s="2"/>
      <c r="E1928" s="2"/>
      <c r="F1928" s="2"/>
      <c r="G1928" s="2"/>
      <c r="H1928" s="4">
        <f t="shared" si="120"/>
        <v>0</v>
      </c>
      <c r="I1928" s="4"/>
      <c r="J1928" s="4"/>
      <c r="K1928" s="4">
        <v>17.7</v>
      </c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>
        <f t="shared" si="121"/>
        <v>5794.0499999999784</v>
      </c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/>
      <c r="AL1928" s="4"/>
      <c r="AM1928" s="4"/>
      <c r="AN1928" s="4"/>
      <c r="AO1928" s="4"/>
      <c r="AP1928" s="4"/>
      <c r="AQ1928" s="4"/>
      <c r="AR1928" s="4">
        <f t="shared" si="122"/>
        <v>16120.020000000048</v>
      </c>
      <c r="AS1928" s="32"/>
      <c r="AT1928" s="33"/>
      <c r="AU1928" s="4"/>
      <c r="AV1928" s="4"/>
      <c r="AW1928" s="4"/>
      <c r="AX1928" s="4"/>
      <c r="AY1928" s="4"/>
      <c r="AZ1928" s="4"/>
      <c r="BA1928" s="4"/>
      <c r="BB1928" s="4"/>
      <c r="BC1928" s="4"/>
      <c r="BD1928" s="4"/>
      <c r="BE1928" s="4"/>
      <c r="BF1928" s="4"/>
      <c r="BG1928" s="4"/>
      <c r="BH1928" s="4"/>
      <c r="BI1928" s="4"/>
      <c r="BJ1928" s="4">
        <f t="shared" si="123"/>
        <v>0</v>
      </c>
      <c r="BL1928" s="7"/>
      <c r="BM1928" s="2"/>
    </row>
    <row r="1929" spans="2:65" x14ac:dyDescent="0.25">
      <c r="B1929" s="53" t="s">
        <v>1446</v>
      </c>
      <c r="C1929" s="2" t="s">
        <v>1957</v>
      </c>
      <c r="D1929" s="2"/>
      <c r="E1929" s="2"/>
      <c r="F1929" s="2"/>
      <c r="G1929" s="2"/>
      <c r="H1929" s="4">
        <f t="shared" si="120"/>
        <v>0</v>
      </c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>
        <f t="shared" si="121"/>
        <v>5794.0499999999784</v>
      </c>
      <c r="AA1929" s="4"/>
      <c r="AB1929" s="4">
        <v>6400</v>
      </c>
      <c r="AC1929" s="4"/>
      <c r="AD1929" s="4"/>
      <c r="AE1929" s="4"/>
      <c r="AF1929" s="4"/>
      <c r="AG1929" s="4"/>
      <c r="AH1929" s="4"/>
      <c r="AI1929" s="4"/>
      <c r="AJ1929" s="4"/>
      <c r="AK1929" s="4"/>
      <c r="AL1929" s="4"/>
      <c r="AM1929" s="4"/>
      <c r="AN1929" s="4"/>
      <c r="AO1929" s="4"/>
      <c r="AP1929" s="4"/>
      <c r="AQ1929" s="4"/>
      <c r="AR1929" s="4">
        <f t="shared" si="122"/>
        <v>9720.0200000000477</v>
      </c>
      <c r="AS1929" s="32"/>
      <c r="AT1929" s="33"/>
      <c r="AU1929" s="4"/>
      <c r="AV1929" s="4"/>
      <c r="AW1929" s="4"/>
      <c r="AX1929" s="4"/>
      <c r="AY1929" s="4"/>
      <c r="AZ1929" s="4"/>
      <c r="BA1929" s="4"/>
      <c r="BB1929" s="4"/>
      <c r="BC1929" s="4"/>
      <c r="BD1929" s="4"/>
      <c r="BE1929" s="4"/>
      <c r="BF1929" s="4"/>
      <c r="BG1929" s="4"/>
      <c r="BH1929" s="4"/>
      <c r="BI1929" s="4"/>
      <c r="BJ1929" s="4">
        <f t="shared" si="123"/>
        <v>0</v>
      </c>
      <c r="BL1929" s="7">
        <v>6400</v>
      </c>
      <c r="BM1929" s="2"/>
    </row>
    <row r="1930" spans="2:65" x14ac:dyDescent="0.25">
      <c r="B1930" s="53" t="s">
        <v>1446</v>
      </c>
      <c r="C1930" s="2" t="s">
        <v>351</v>
      </c>
      <c r="D1930" s="2"/>
      <c r="E1930" s="2"/>
      <c r="F1930" s="2"/>
      <c r="G1930" s="2"/>
      <c r="H1930" s="4">
        <f t="shared" si="120"/>
        <v>0</v>
      </c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>
        <f t="shared" si="121"/>
        <v>5794.0499999999784</v>
      </c>
      <c r="AA1930" s="4"/>
      <c r="AB1930" s="4"/>
      <c r="AC1930" s="4"/>
      <c r="AD1930" s="4"/>
      <c r="AE1930" s="4">
        <v>2515</v>
      </c>
      <c r="AF1930" s="4"/>
      <c r="AG1930" s="4"/>
      <c r="AH1930" s="4"/>
      <c r="AI1930" s="4"/>
      <c r="AJ1930" s="4"/>
      <c r="AK1930" s="4"/>
      <c r="AL1930" s="4"/>
      <c r="AM1930" s="4"/>
      <c r="AN1930" s="4"/>
      <c r="AO1930" s="4"/>
      <c r="AP1930" s="4"/>
      <c r="AQ1930" s="4"/>
      <c r="AR1930" s="4">
        <f t="shared" si="122"/>
        <v>12235.020000000048</v>
      </c>
      <c r="AS1930" s="32"/>
      <c r="AT1930" s="33"/>
      <c r="AU1930" s="4"/>
      <c r="AV1930" s="4"/>
      <c r="AW1930" s="4"/>
      <c r="AX1930" s="4"/>
      <c r="AY1930" s="4"/>
      <c r="AZ1930" s="4"/>
      <c r="BA1930" s="4"/>
      <c r="BB1930" s="4"/>
      <c r="BC1930" s="4"/>
      <c r="BD1930" s="4"/>
      <c r="BE1930" s="4"/>
      <c r="BF1930" s="4"/>
      <c r="BG1930" s="4"/>
      <c r="BH1930" s="4"/>
      <c r="BI1930" s="4"/>
      <c r="BJ1930" s="4">
        <f t="shared" si="123"/>
        <v>0</v>
      </c>
      <c r="BL1930" s="7"/>
      <c r="BM1930" s="2"/>
    </row>
    <row r="1931" spans="2:65" x14ac:dyDescent="0.25">
      <c r="B1931" s="53" t="s">
        <v>1447</v>
      </c>
      <c r="C1931" s="2" t="s">
        <v>351</v>
      </c>
      <c r="D1931" s="2"/>
      <c r="E1931" s="2"/>
      <c r="F1931" s="2"/>
      <c r="G1931" s="2"/>
      <c r="H1931" s="4">
        <f t="shared" si="120"/>
        <v>0</v>
      </c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>
        <f t="shared" si="121"/>
        <v>5794.0499999999784</v>
      </c>
      <c r="AA1931" s="4"/>
      <c r="AB1931" s="4"/>
      <c r="AC1931" s="4"/>
      <c r="AD1931" s="4"/>
      <c r="AE1931" s="4">
        <v>2358</v>
      </c>
      <c r="AF1931" s="4"/>
      <c r="AG1931" s="4"/>
      <c r="AH1931" s="4"/>
      <c r="AI1931" s="4"/>
      <c r="AJ1931" s="4"/>
      <c r="AK1931" s="4"/>
      <c r="AL1931" s="4"/>
      <c r="AM1931" s="4"/>
      <c r="AN1931" s="4"/>
      <c r="AO1931" s="4"/>
      <c r="AP1931" s="4"/>
      <c r="AQ1931" s="4"/>
      <c r="AR1931" s="4">
        <f t="shared" si="122"/>
        <v>14593.020000000048</v>
      </c>
      <c r="AS1931" s="32"/>
      <c r="AT1931" s="33"/>
      <c r="AU1931" s="4"/>
      <c r="AV1931" s="4"/>
      <c r="AW1931" s="4"/>
      <c r="AX1931" s="4"/>
      <c r="AY1931" s="4"/>
      <c r="AZ1931" s="4"/>
      <c r="BA1931" s="4"/>
      <c r="BB1931" s="4"/>
      <c r="BC1931" s="4"/>
      <c r="BD1931" s="4"/>
      <c r="BE1931" s="4"/>
      <c r="BF1931" s="4"/>
      <c r="BG1931" s="4"/>
      <c r="BH1931" s="4"/>
      <c r="BI1931" s="4"/>
      <c r="BJ1931" s="4">
        <f t="shared" si="123"/>
        <v>0</v>
      </c>
      <c r="BL1931" s="7"/>
      <c r="BM1931" s="2"/>
    </row>
    <row r="1932" spans="2:65" x14ac:dyDescent="0.25">
      <c r="B1932" s="53" t="s">
        <v>1448</v>
      </c>
      <c r="C1932" s="2" t="s">
        <v>232</v>
      </c>
      <c r="D1932" s="2"/>
      <c r="E1932" s="2"/>
      <c r="F1932" s="2"/>
      <c r="G1932" s="2"/>
      <c r="H1932" s="4">
        <f t="shared" si="120"/>
        <v>0</v>
      </c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>
        <f t="shared" si="121"/>
        <v>5794.0499999999784</v>
      </c>
      <c r="AA1932" s="4"/>
      <c r="AB1932" s="4"/>
      <c r="AC1932" s="4"/>
      <c r="AD1932" s="4">
        <v>290</v>
      </c>
      <c r="AE1932" s="4"/>
      <c r="AF1932" s="4"/>
      <c r="AG1932" s="4"/>
      <c r="AH1932" s="4"/>
      <c r="AI1932" s="4"/>
      <c r="AJ1932" s="4"/>
      <c r="AK1932" s="4"/>
      <c r="AL1932" s="4"/>
      <c r="AM1932" s="4"/>
      <c r="AN1932" s="4"/>
      <c r="AO1932" s="4"/>
      <c r="AP1932" s="4"/>
      <c r="AQ1932" s="4"/>
      <c r="AR1932" s="4">
        <f t="shared" si="122"/>
        <v>14883.020000000048</v>
      </c>
      <c r="AS1932" s="32"/>
      <c r="AT1932" s="33"/>
      <c r="AU1932" s="4"/>
      <c r="AV1932" s="4"/>
      <c r="AW1932" s="4"/>
      <c r="AX1932" s="4"/>
      <c r="AY1932" s="4"/>
      <c r="AZ1932" s="4"/>
      <c r="BA1932" s="4"/>
      <c r="BB1932" s="4"/>
      <c r="BC1932" s="4"/>
      <c r="BD1932" s="4"/>
      <c r="BE1932" s="4"/>
      <c r="BF1932" s="4"/>
      <c r="BG1932" s="4"/>
      <c r="BH1932" s="4"/>
      <c r="BI1932" s="4"/>
      <c r="BJ1932" s="4">
        <f t="shared" si="123"/>
        <v>0</v>
      </c>
      <c r="BL1932" s="7"/>
      <c r="BM1932" s="2"/>
    </row>
    <row r="1933" spans="2:65" x14ac:dyDescent="0.25">
      <c r="B1933" s="7" t="s">
        <v>1449</v>
      </c>
      <c r="C1933" s="2" t="s">
        <v>1442</v>
      </c>
      <c r="D1933" s="2"/>
      <c r="E1933" s="2"/>
      <c r="F1933" s="2"/>
      <c r="G1933" s="2"/>
      <c r="H1933" s="4">
        <f t="shared" si="120"/>
        <v>0</v>
      </c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>
        <f t="shared" si="121"/>
        <v>5794.0499999999784</v>
      </c>
      <c r="AA1933" s="4"/>
      <c r="AB1933" s="4">
        <v>5000</v>
      </c>
      <c r="AC1933" s="4"/>
      <c r="AD1933" s="4"/>
      <c r="AE1933" s="4"/>
      <c r="AF1933" s="4"/>
      <c r="AG1933" s="4"/>
      <c r="AH1933" s="4"/>
      <c r="AI1933" s="4"/>
      <c r="AJ1933" s="4"/>
      <c r="AK1933" s="4"/>
      <c r="AL1933" s="4"/>
      <c r="AM1933" s="4"/>
      <c r="AN1933" s="4"/>
      <c r="AO1933" s="4"/>
      <c r="AP1933" s="4"/>
      <c r="AQ1933" s="4"/>
      <c r="AR1933" s="4">
        <f t="shared" si="122"/>
        <v>9883.0200000000477</v>
      </c>
      <c r="AS1933" s="32"/>
      <c r="AT1933" s="33"/>
      <c r="AU1933" s="4"/>
      <c r="AV1933" s="4"/>
      <c r="AW1933" s="4"/>
      <c r="AX1933" s="4"/>
      <c r="AY1933" s="4"/>
      <c r="AZ1933" s="4"/>
      <c r="BA1933" s="4"/>
      <c r="BB1933" s="4"/>
      <c r="BC1933" s="4"/>
      <c r="BD1933" s="4"/>
      <c r="BE1933" s="4"/>
      <c r="BF1933" s="4"/>
      <c r="BG1933" s="4"/>
      <c r="BH1933" s="4"/>
      <c r="BI1933" s="4"/>
      <c r="BJ1933" s="4">
        <f t="shared" si="123"/>
        <v>0</v>
      </c>
      <c r="BL1933" s="7">
        <v>5000</v>
      </c>
      <c r="BM1933" s="2"/>
    </row>
    <row r="1934" spans="2:65" x14ac:dyDescent="0.25">
      <c r="B1934" s="7" t="s">
        <v>1469</v>
      </c>
      <c r="C1934" s="2" t="s">
        <v>351</v>
      </c>
      <c r="D1934" s="2"/>
      <c r="E1934" s="2"/>
      <c r="F1934" s="2"/>
      <c r="G1934" s="2"/>
      <c r="H1934" s="4">
        <f t="shared" si="120"/>
        <v>0</v>
      </c>
      <c r="I1934" s="4"/>
      <c r="J1934" s="4"/>
      <c r="K1934" s="4"/>
      <c r="L1934" s="4"/>
      <c r="M1934" s="4">
        <v>7221</v>
      </c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>
        <f t="shared" si="121"/>
        <v>13015.049999999977</v>
      </c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4"/>
      <c r="AL1934" s="4"/>
      <c r="AM1934" s="4"/>
      <c r="AN1934" s="4"/>
      <c r="AO1934" s="4"/>
      <c r="AP1934" s="4"/>
      <c r="AQ1934" s="4"/>
      <c r="AR1934" s="4">
        <f t="shared" si="122"/>
        <v>9883.0200000000477</v>
      </c>
      <c r="AS1934" s="32"/>
      <c r="AT1934" s="33"/>
      <c r="AU1934" s="4"/>
      <c r="AV1934" s="4"/>
      <c r="AW1934" s="4"/>
      <c r="AX1934" s="4"/>
      <c r="AY1934" s="4"/>
      <c r="AZ1934" s="4"/>
      <c r="BA1934" s="4"/>
      <c r="BB1934" s="4"/>
      <c r="BC1934" s="4"/>
      <c r="BD1934" s="4"/>
      <c r="BE1934" s="4"/>
      <c r="BF1934" s="4"/>
      <c r="BG1934" s="4"/>
      <c r="BH1934" s="4"/>
      <c r="BI1934" s="4"/>
      <c r="BJ1934" s="4">
        <f t="shared" si="123"/>
        <v>0</v>
      </c>
      <c r="BL1934" s="7"/>
      <c r="BM1934" s="2"/>
    </row>
    <row r="1935" spans="2:65" x14ac:dyDescent="0.25">
      <c r="B1935" s="7" t="s">
        <v>1469</v>
      </c>
      <c r="C1935" s="2" t="s">
        <v>351</v>
      </c>
      <c r="D1935" s="2"/>
      <c r="E1935" s="2"/>
      <c r="F1935" s="2"/>
      <c r="G1935" s="2"/>
      <c r="H1935" s="4">
        <f t="shared" si="120"/>
        <v>0</v>
      </c>
      <c r="I1935" s="4"/>
      <c r="J1935" s="4"/>
      <c r="K1935" s="4"/>
      <c r="L1935" s="4"/>
      <c r="M1935" s="4">
        <v>5781</v>
      </c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>
        <f t="shared" si="121"/>
        <v>18796.049999999977</v>
      </c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  <c r="AL1935" s="4"/>
      <c r="AM1935" s="4"/>
      <c r="AN1935" s="4"/>
      <c r="AO1935" s="4"/>
      <c r="AP1935" s="4"/>
      <c r="AQ1935" s="4"/>
      <c r="AR1935" s="4">
        <f t="shared" si="122"/>
        <v>9883.0200000000477</v>
      </c>
      <c r="AS1935" s="32"/>
      <c r="AT1935" s="33"/>
      <c r="AU1935" s="4"/>
      <c r="AV1935" s="4"/>
      <c r="AW1935" s="4"/>
      <c r="AX1935" s="4"/>
      <c r="AY1935" s="4"/>
      <c r="AZ1935" s="4"/>
      <c r="BA1935" s="4"/>
      <c r="BB1935" s="4"/>
      <c r="BC1935" s="4"/>
      <c r="BD1935" s="4"/>
      <c r="BE1935" s="4"/>
      <c r="BF1935" s="4"/>
      <c r="BG1935" s="4"/>
      <c r="BH1935" s="4"/>
      <c r="BI1935" s="4"/>
      <c r="BJ1935" s="4">
        <f t="shared" si="123"/>
        <v>0</v>
      </c>
      <c r="BL1935" s="7"/>
      <c r="BM1935" s="2"/>
    </row>
    <row r="1936" spans="2:65" x14ac:dyDescent="0.25">
      <c r="B1936" s="7" t="s">
        <v>1450</v>
      </c>
      <c r="C1936" s="2" t="s">
        <v>351</v>
      </c>
      <c r="D1936" s="2"/>
      <c r="E1936" s="2"/>
      <c r="F1936" s="2"/>
      <c r="G1936" s="2"/>
      <c r="H1936" s="4">
        <f t="shared" si="120"/>
        <v>0</v>
      </c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>
        <f t="shared" si="121"/>
        <v>18796.049999999977</v>
      </c>
      <c r="AA1936" s="4"/>
      <c r="AB1936" s="4"/>
      <c r="AC1936" s="4"/>
      <c r="AD1936" s="4"/>
      <c r="AE1936" s="4">
        <v>3954</v>
      </c>
      <c r="AF1936" s="4"/>
      <c r="AG1936" s="4"/>
      <c r="AH1936" s="4"/>
      <c r="AI1936" s="4"/>
      <c r="AJ1936" s="4"/>
      <c r="AK1936" s="4"/>
      <c r="AL1936" s="4"/>
      <c r="AM1936" s="4"/>
      <c r="AN1936" s="4"/>
      <c r="AO1936" s="4"/>
      <c r="AP1936" s="4"/>
      <c r="AQ1936" s="4"/>
      <c r="AR1936" s="4">
        <f t="shared" si="122"/>
        <v>13837.020000000048</v>
      </c>
      <c r="AS1936" s="32"/>
      <c r="AT1936" s="33"/>
      <c r="AU1936" s="4"/>
      <c r="AV1936" s="4"/>
      <c r="AW1936" s="4"/>
      <c r="AX1936" s="4"/>
      <c r="AY1936" s="4"/>
      <c r="AZ1936" s="4"/>
      <c r="BA1936" s="4"/>
      <c r="BB1936" s="4"/>
      <c r="BC1936" s="4"/>
      <c r="BD1936" s="4"/>
      <c r="BE1936" s="4"/>
      <c r="BF1936" s="4"/>
      <c r="BG1936" s="4"/>
      <c r="BH1936" s="4"/>
      <c r="BI1936" s="4"/>
      <c r="BJ1936" s="4">
        <f t="shared" si="123"/>
        <v>0</v>
      </c>
      <c r="BL1936" s="7"/>
      <c r="BM1936" s="2"/>
    </row>
    <row r="1937" spans="2:65" x14ac:dyDescent="0.25">
      <c r="B1937" s="7" t="s">
        <v>1470</v>
      </c>
      <c r="C1937" s="2" t="s">
        <v>150</v>
      </c>
      <c r="D1937" s="2"/>
      <c r="E1937" s="2"/>
      <c r="F1937" s="2"/>
      <c r="G1937" s="2"/>
      <c r="H1937" s="4">
        <f t="shared" si="120"/>
        <v>0</v>
      </c>
      <c r="I1937" s="4"/>
      <c r="J1937" s="4"/>
      <c r="K1937" s="4"/>
      <c r="L1937" s="4"/>
      <c r="M1937" s="4"/>
      <c r="N1937" s="4"/>
      <c r="O1937" s="4"/>
      <c r="P1937" s="4"/>
      <c r="Q1937" s="4"/>
      <c r="R1937" s="4">
        <v>-16700</v>
      </c>
      <c r="S1937" s="4"/>
      <c r="T1937" s="4"/>
      <c r="U1937" s="4"/>
      <c r="V1937" s="4"/>
      <c r="W1937" s="4"/>
      <c r="X1937" s="4"/>
      <c r="Y1937" s="4"/>
      <c r="Z1937" s="4">
        <f t="shared" si="121"/>
        <v>2096.0499999999774</v>
      </c>
      <c r="AA1937" s="4"/>
      <c r="AB1937" s="4"/>
      <c r="AC1937" s="4"/>
      <c r="AD1937" s="4"/>
      <c r="AE1937" s="4"/>
      <c r="AF1937" s="4"/>
      <c r="AG1937" s="4"/>
      <c r="AH1937" s="4"/>
      <c r="AI1937" s="4"/>
      <c r="AJ1937" s="4">
        <v>16700</v>
      </c>
      <c r="AK1937" s="4"/>
      <c r="AL1937" s="4"/>
      <c r="AM1937" s="4"/>
      <c r="AN1937" s="4"/>
      <c r="AO1937" s="4"/>
      <c r="AP1937" s="4"/>
      <c r="AQ1937" s="4"/>
      <c r="AR1937" s="4">
        <f t="shared" si="122"/>
        <v>30537.020000000048</v>
      </c>
      <c r="AS1937" s="32"/>
      <c r="AT1937" s="33"/>
      <c r="AU1937" s="4"/>
      <c r="AV1937" s="4"/>
      <c r="AW1937" s="4"/>
      <c r="AX1937" s="4"/>
      <c r="AY1937" s="4"/>
      <c r="AZ1937" s="4"/>
      <c r="BA1937" s="4"/>
      <c r="BB1937" s="4"/>
      <c r="BC1937" s="4"/>
      <c r="BD1937" s="4"/>
      <c r="BE1937" s="4"/>
      <c r="BF1937" s="4"/>
      <c r="BG1937" s="4"/>
      <c r="BH1937" s="4"/>
      <c r="BI1937" s="4"/>
      <c r="BJ1937" s="4">
        <f t="shared" si="123"/>
        <v>0</v>
      </c>
      <c r="BL1937" s="7"/>
      <c r="BM1937" s="2"/>
    </row>
    <row r="1938" spans="2:65" x14ac:dyDescent="0.25">
      <c r="B1938" s="7" t="s">
        <v>1471</v>
      </c>
      <c r="C1938" s="2" t="s">
        <v>1361</v>
      </c>
      <c r="D1938" s="2"/>
      <c r="E1938" s="2"/>
      <c r="F1938" s="2"/>
      <c r="G1938" s="2"/>
      <c r="H1938" s="4">
        <f t="shared" si="120"/>
        <v>0</v>
      </c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>
        <f t="shared" si="121"/>
        <v>2096.0499999999774</v>
      </c>
      <c r="AA1938" s="4">
        <v>44000</v>
      </c>
      <c r="AB1938" s="4"/>
      <c r="AC1938" s="4"/>
      <c r="AD1938" s="4"/>
      <c r="AE1938" s="4"/>
      <c r="AF1938" s="4"/>
      <c r="AG1938" s="4"/>
      <c r="AH1938" s="4"/>
      <c r="AI1938" s="4"/>
      <c r="AJ1938" s="4"/>
      <c r="AK1938" s="4"/>
      <c r="AL1938" s="4"/>
      <c r="AM1938" s="4"/>
      <c r="AN1938" s="4"/>
      <c r="AO1938" s="4"/>
      <c r="AP1938" s="4"/>
      <c r="AQ1938" s="4"/>
      <c r="AR1938" s="4">
        <f t="shared" si="122"/>
        <v>74537.020000000048</v>
      </c>
      <c r="AS1938" s="32"/>
      <c r="AT1938" s="33"/>
      <c r="AU1938" s="4"/>
      <c r="AV1938" s="4"/>
      <c r="AW1938" s="4"/>
      <c r="AX1938" s="4"/>
      <c r="AY1938" s="4"/>
      <c r="AZ1938" s="4"/>
      <c r="BA1938" s="4"/>
      <c r="BB1938" s="4"/>
      <c r="BC1938" s="4"/>
      <c r="BD1938" s="4"/>
      <c r="BE1938" s="4"/>
      <c r="BF1938" s="4"/>
      <c r="BG1938" s="4"/>
      <c r="BH1938" s="4"/>
      <c r="BI1938" s="4"/>
      <c r="BJ1938" s="4">
        <f t="shared" si="123"/>
        <v>0</v>
      </c>
      <c r="BL1938" s="7"/>
      <c r="BM1938" s="2"/>
    </row>
    <row r="1939" spans="2:65" x14ac:dyDescent="0.25">
      <c r="B1939" s="7" t="s">
        <v>1472</v>
      </c>
      <c r="C1939" s="2" t="s">
        <v>351</v>
      </c>
      <c r="D1939" s="2"/>
      <c r="E1939" s="2"/>
      <c r="F1939" s="2"/>
      <c r="G1939" s="2"/>
      <c r="H1939" s="4">
        <f t="shared" si="120"/>
        <v>0</v>
      </c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>
        <f t="shared" si="121"/>
        <v>2096.0499999999774</v>
      </c>
      <c r="AA1939" s="4"/>
      <c r="AB1939" s="4"/>
      <c r="AC1939" s="4"/>
      <c r="AD1939" s="4"/>
      <c r="AE1939" s="4">
        <v>81</v>
      </c>
      <c r="AF1939" s="4"/>
      <c r="AG1939" s="4"/>
      <c r="AH1939" s="4"/>
      <c r="AI1939" s="4"/>
      <c r="AJ1939" s="4"/>
      <c r="AK1939" s="4"/>
      <c r="AL1939" s="4"/>
      <c r="AM1939" s="4"/>
      <c r="AN1939" s="4"/>
      <c r="AO1939" s="4"/>
      <c r="AP1939" s="4"/>
      <c r="AQ1939" s="4"/>
      <c r="AR1939" s="4">
        <f t="shared" si="122"/>
        <v>74618.020000000048</v>
      </c>
      <c r="AS1939" s="32"/>
      <c r="AT1939" s="33"/>
      <c r="AU1939" s="4"/>
      <c r="AV1939" s="4"/>
      <c r="AW1939" s="4"/>
      <c r="AX1939" s="4"/>
      <c r="AY1939" s="4"/>
      <c r="AZ1939" s="4"/>
      <c r="BA1939" s="4"/>
      <c r="BB1939" s="4"/>
      <c r="BC1939" s="4"/>
      <c r="BD1939" s="4"/>
      <c r="BE1939" s="4"/>
      <c r="BF1939" s="4"/>
      <c r="BG1939" s="4"/>
      <c r="BH1939" s="4"/>
      <c r="BI1939" s="4"/>
      <c r="BJ1939" s="4">
        <f t="shared" si="123"/>
        <v>0</v>
      </c>
      <c r="BL1939" s="7"/>
      <c r="BM1939" s="2"/>
    </row>
    <row r="1940" spans="2:65" x14ac:dyDescent="0.25">
      <c r="B1940" s="7" t="s">
        <v>1472</v>
      </c>
      <c r="C1940" s="2" t="s">
        <v>1361</v>
      </c>
      <c r="D1940" s="2"/>
      <c r="E1940" s="2"/>
      <c r="F1940" s="2"/>
      <c r="G1940" s="2"/>
      <c r="H1940" s="4">
        <f t="shared" si="120"/>
        <v>0</v>
      </c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>
        <f t="shared" si="121"/>
        <v>2096.0499999999774</v>
      </c>
      <c r="AA1940" s="4">
        <v>1650</v>
      </c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/>
      <c r="AM1940" s="4"/>
      <c r="AN1940" s="4"/>
      <c r="AO1940" s="4"/>
      <c r="AP1940" s="4"/>
      <c r="AQ1940" s="4"/>
      <c r="AR1940" s="4">
        <f t="shared" si="122"/>
        <v>76268.020000000048</v>
      </c>
      <c r="AS1940" s="32"/>
      <c r="AT1940" s="33"/>
      <c r="AU1940" s="4"/>
      <c r="AV1940" s="4"/>
      <c r="AW1940" s="4"/>
      <c r="AX1940" s="4"/>
      <c r="AY1940" s="4"/>
      <c r="AZ1940" s="4"/>
      <c r="BA1940" s="4"/>
      <c r="BB1940" s="4"/>
      <c r="BC1940" s="4"/>
      <c r="BD1940" s="4"/>
      <c r="BE1940" s="4"/>
      <c r="BF1940" s="4"/>
      <c r="BG1940" s="4"/>
      <c r="BH1940" s="4"/>
      <c r="BI1940" s="4"/>
      <c r="BJ1940" s="4">
        <f t="shared" si="123"/>
        <v>0</v>
      </c>
      <c r="BL1940" s="7"/>
      <c r="BM1940" s="2"/>
    </row>
    <row r="1941" spans="2:65" x14ac:dyDescent="0.25">
      <c r="B1941" s="7" t="s">
        <v>1472</v>
      </c>
      <c r="C1941" s="2" t="s">
        <v>290</v>
      </c>
      <c r="D1941" s="2"/>
      <c r="E1941" s="2"/>
      <c r="F1941" s="2"/>
      <c r="G1941" s="2"/>
      <c r="H1941" s="4">
        <f t="shared" si="120"/>
        <v>0</v>
      </c>
      <c r="I1941" s="4"/>
      <c r="J1941" s="4"/>
      <c r="K1941" s="4">
        <v>188.8</v>
      </c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>
        <f t="shared" si="121"/>
        <v>1907.2499999999775</v>
      </c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"/>
      <c r="AM1941" s="4"/>
      <c r="AN1941" s="4"/>
      <c r="AO1941" s="4"/>
      <c r="AP1941" s="4"/>
      <c r="AQ1941" s="4"/>
      <c r="AR1941" s="4">
        <f t="shared" si="122"/>
        <v>76268.020000000048</v>
      </c>
      <c r="AS1941" s="32"/>
      <c r="AT1941" s="33"/>
      <c r="AU1941" s="4"/>
      <c r="AV1941" s="4"/>
      <c r="AW1941" s="4"/>
      <c r="AX1941" s="4"/>
      <c r="AY1941" s="4"/>
      <c r="AZ1941" s="4"/>
      <c r="BA1941" s="4"/>
      <c r="BB1941" s="4"/>
      <c r="BC1941" s="4"/>
      <c r="BD1941" s="4"/>
      <c r="BE1941" s="4"/>
      <c r="BF1941" s="4"/>
      <c r="BG1941" s="4"/>
      <c r="BH1941" s="4"/>
      <c r="BI1941" s="4"/>
      <c r="BJ1941" s="4">
        <f t="shared" si="123"/>
        <v>0</v>
      </c>
      <c r="BL1941" s="7"/>
      <c r="BM1941" s="2"/>
    </row>
    <row r="1942" spans="2:65" x14ac:dyDescent="0.25">
      <c r="B1942" s="7" t="s">
        <v>1473</v>
      </c>
      <c r="C1942" s="2" t="s">
        <v>351</v>
      </c>
      <c r="D1942" s="2"/>
      <c r="E1942" s="2"/>
      <c r="F1942" s="2"/>
      <c r="G1942" s="2"/>
      <c r="H1942" s="4">
        <f t="shared" si="120"/>
        <v>0</v>
      </c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>
        <f t="shared" si="121"/>
        <v>1907.2499999999775</v>
      </c>
      <c r="AA1942" s="4"/>
      <c r="AB1942" s="4"/>
      <c r="AC1942" s="4"/>
      <c r="AD1942" s="4"/>
      <c r="AE1942" s="4">
        <v>1443</v>
      </c>
      <c r="AF1942" s="4"/>
      <c r="AG1942" s="4"/>
      <c r="AH1942" s="4"/>
      <c r="AI1942" s="4"/>
      <c r="AJ1942" s="4"/>
      <c r="AK1942" s="4"/>
      <c r="AL1942" s="4"/>
      <c r="AM1942" s="4"/>
      <c r="AN1942" s="4"/>
      <c r="AO1942" s="4"/>
      <c r="AP1942" s="4"/>
      <c r="AQ1942" s="4"/>
      <c r="AR1942" s="4">
        <f t="shared" si="122"/>
        <v>77711.020000000048</v>
      </c>
      <c r="AS1942" s="32"/>
      <c r="AT1942" s="33"/>
      <c r="AU1942" s="4"/>
      <c r="AV1942" s="4"/>
      <c r="AW1942" s="4"/>
      <c r="AX1942" s="4"/>
      <c r="AY1942" s="4"/>
      <c r="AZ1942" s="4"/>
      <c r="BA1942" s="4"/>
      <c r="BB1942" s="4"/>
      <c r="BC1942" s="4"/>
      <c r="BD1942" s="4"/>
      <c r="BE1942" s="4"/>
      <c r="BF1942" s="4"/>
      <c r="BG1942" s="4"/>
      <c r="BH1942" s="4"/>
      <c r="BI1942" s="4"/>
      <c r="BJ1942" s="4">
        <f t="shared" si="123"/>
        <v>0</v>
      </c>
      <c r="BL1942" s="7"/>
      <c r="BM1942" s="2"/>
    </row>
    <row r="1943" spans="2:65" x14ac:dyDescent="0.25">
      <c r="B1943" s="7" t="s">
        <v>1474</v>
      </c>
      <c r="C1943" s="2" t="s">
        <v>310</v>
      </c>
      <c r="D1943" s="2"/>
      <c r="E1943" s="2"/>
      <c r="F1943" s="2"/>
      <c r="G1943" s="2"/>
      <c r="H1943" s="4">
        <f t="shared" si="120"/>
        <v>0</v>
      </c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>
        <f t="shared" si="121"/>
        <v>1907.2499999999775</v>
      </c>
      <c r="AA1943" s="4"/>
      <c r="AB1943" s="4">
        <v>10000</v>
      </c>
      <c r="AC1943" s="4"/>
      <c r="AD1943" s="4"/>
      <c r="AE1943" s="4"/>
      <c r="AF1943" s="4"/>
      <c r="AG1943" s="4"/>
      <c r="AH1943" s="4"/>
      <c r="AI1943" s="4"/>
      <c r="AJ1943" s="4"/>
      <c r="AK1943" s="4"/>
      <c r="AL1943" s="4"/>
      <c r="AM1943" s="4"/>
      <c r="AN1943" s="4"/>
      <c r="AO1943" s="4"/>
      <c r="AP1943" s="4"/>
      <c r="AQ1943" s="4"/>
      <c r="AR1943" s="4">
        <f t="shared" si="122"/>
        <v>67711.020000000048</v>
      </c>
      <c r="AS1943" s="32"/>
      <c r="AT1943" s="33"/>
      <c r="AU1943" s="4"/>
      <c r="AV1943" s="4"/>
      <c r="AW1943" s="4"/>
      <c r="AX1943" s="4"/>
      <c r="AY1943" s="4"/>
      <c r="AZ1943" s="4"/>
      <c r="BA1943" s="4"/>
      <c r="BB1943" s="4"/>
      <c r="BC1943" s="4"/>
      <c r="BD1943" s="4"/>
      <c r="BE1943" s="4"/>
      <c r="BF1943" s="4"/>
      <c r="BG1943" s="4"/>
      <c r="BH1943" s="4"/>
      <c r="BI1943" s="4"/>
      <c r="BJ1943" s="4">
        <f t="shared" si="123"/>
        <v>0</v>
      </c>
      <c r="BL1943" s="7">
        <v>10000</v>
      </c>
      <c r="BM1943" s="2"/>
    </row>
    <row r="1944" spans="2:65" x14ac:dyDescent="0.25">
      <c r="B1944" s="7" t="s">
        <v>1528</v>
      </c>
      <c r="C1944" s="2" t="s">
        <v>232</v>
      </c>
      <c r="D1944" s="2"/>
      <c r="E1944" s="2"/>
      <c r="F1944" s="2"/>
      <c r="G1944" s="2"/>
      <c r="H1944" s="4">
        <f t="shared" si="120"/>
        <v>0</v>
      </c>
      <c r="I1944" s="4"/>
      <c r="J1944" s="4"/>
      <c r="K1944" s="4"/>
      <c r="L1944" s="4">
        <v>51</v>
      </c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>
        <f t="shared" si="121"/>
        <v>1958.2499999999775</v>
      </c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/>
      <c r="AM1944" s="4"/>
      <c r="AN1944" s="4"/>
      <c r="AO1944" s="4"/>
      <c r="AP1944" s="4"/>
      <c r="AQ1944" s="4"/>
      <c r="AR1944" s="4">
        <f t="shared" si="122"/>
        <v>67711.020000000048</v>
      </c>
      <c r="AS1944" s="32"/>
      <c r="AT1944" s="33"/>
      <c r="AU1944" s="4"/>
      <c r="AV1944" s="4"/>
      <c r="AW1944" s="4"/>
      <c r="AX1944" s="4"/>
      <c r="AY1944" s="4"/>
      <c r="AZ1944" s="4"/>
      <c r="BA1944" s="4"/>
      <c r="BB1944" s="4"/>
      <c r="BC1944" s="4"/>
      <c r="BD1944" s="4"/>
      <c r="BE1944" s="4"/>
      <c r="BF1944" s="4"/>
      <c r="BG1944" s="4"/>
      <c r="BH1944" s="4"/>
      <c r="BI1944" s="4"/>
      <c r="BJ1944" s="4">
        <f t="shared" si="123"/>
        <v>0</v>
      </c>
      <c r="BL1944" s="7"/>
      <c r="BM1944" s="2"/>
    </row>
    <row r="1945" spans="2:65" x14ac:dyDescent="0.25">
      <c r="B1945" s="7" t="s">
        <v>1475</v>
      </c>
      <c r="C1945" s="2" t="s">
        <v>310</v>
      </c>
      <c r="D1945" s="2"/>
      <c r="E1945" s="2"/>
      <c r="F1945" s="2"/>
      <c r="G1945" s="2"/>
      <c r="H1945" s="4">
        <f t="shared" si="120"/>
        <v>0</v>
      </c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>
        <f t="shared" si="121"/>
        <v>1958.2499999999775</v>
      </c>
      <c r="AA1945" s="4"/>
      <c r="AB1945" s="4">
        <v>10000</v>
      </c>
      <c r="AC1945" s="4"/>
      <c r="AD1945" s="4"/>
      <c r="AE1945" s="4"/>
      <c r="AF1945" s="4"/>
      <c r="AG1945" s="4"/>
      <c r="AH1945" s="4"/>
      <c r="AI1945" s="4"/>
      <c r="AJ1945" s="4"/>
      <c r="AK1945" s="4"/>
      <c r="AL1945" s="4"/>
      <c r="AM1945" s="4"/>
      <c r="AN1945" s="4"/>
      <c r="AO1945" s="4"/>
      <c r="AP1945" s="4"/>
      <c r="AQ1945" s="4"/>
      <c r="AR1945" s="4">
        <f t="shared" si="122"/>
        <v>57711.020000000048</v>
      </c>
      <c r="AS1945" s="32"/>
      <c r="AT1945" s="33"/>
      <c r="AU1945" s="4"/>
      <c r="AV1945" s="4"/>
      <c r="AW1945" s="4"/>
      <c r="AX1945" s="4"/>
      <c r="AY1945" s="4"/>
      <c r="AZ1945" s="4"/>
      <c r="BA1945" s="4"/>
      <c r="BB1945" s="4"/>
      <c r="BC1945" s="4"/>
      <c r="BD1945" s="4"/>
      <c r="BE1945" s="4"/>
      <c r="BF1945" s="4"/>
      <c r="BG1945" s="4"/>
      <c r="BH1945" s="4"/>
      <c r="BI1945" s="4"/>
      <c r="BJ1945" s="4">
        <f t="shared" si="123"/>
        <v>0</v>
      </c>
      <c r="BL1945" s="7">
        <v>10000</v>
      </c>
      <c r="BM1945" s="2"/>
    </row>
    <row r="1946" spans="2:65" x14ac:dyDescent="0.25">
      <c r="B1946" s="7" t="s">
        <v>1476</v>
      </c>
      <c r="C1946" s="2" t="s">
        <v>351</v>
      </c>
      <c r="D1946" s="2"/>
      <c r="E1946" s="2"/>
      <c r="F1946" s="2"/>
      <c r="G1946" s="2"/>
      <c r="H1946" s="4">
        <f t="shared" si="120"/>
        <v>0</v>
      </c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>
        <f t="shared" si="121"/>
        <v>1958.2499999999775</v>
      </c>
      <c r="AA1946" s="4"/>
      <c r="AB1946" s="4"/>
      <c r="AC1946" s="4"/>
      <c r="AD1946" s="4"/>
      <c r="AE1946" s="4">
        <v>995</v>
      </c>
      <c r="AF1946" s="4"/>
      <c r="AG1946" s="4"/>
      <c r="AH1946" s="4"/>
      <c r="AI1946" s="4"/>
      <c r="AJ1946" s="4"/>
      <c r="AK1946" s="4"/>
      <c r="AL1946" s="4"/>
      <c r="AM1946" s="4"/>
      <c r="AN1946" s="4"/>
      <c r="AO1946" s="4"/>
      <c r="AP1946" s="4"/>
      <c r="AQ1946" s="4"/>
      <c r="AR1946" s="4">
        <f t="shared" si="122"/>
        <v>58706.020000000048</v>
      </c>
      <c r="AS1946" s="32"/>
      <c r="AT1946" s="33"/>
      <c r="AU1946" s="4"/>
      <c r="AV1946" s="4"/>
      <c r="AW1946" s="4"/>
      <c r="AX1946" s="4"/>
      <c r="AY1946" s="4"/>
      <c r="AZ1946" s="4"/>
      <c r="BA1946" s="4"/>
      <c r="BB1946" s="4"/>
      <c r="BC1946" s="4"/>
      <c r="BD1946" s="4"/>
      <c r="BE1946" s="4"/>
      <c r="BF1946" s="4"/>
      <c r="BG1946" s="4"/>
      <c r="BH1946" s="4"/>
      <c r="BI1946" s="4"/>
      <c r="BJ1946" s="4">
        <f t="shared" si="123"/>
        <v>0</v>
      </c>
      <c r="BL1946" s="7"/>
      <c r="BM1946" s="2"/>
    </row>
    <row r="1947" spans="2:65" x14ac:dyDescent="0.25">
      <c r="B1947" s="7" t="s">
        <v>1477</v>
      </c>
      <c r="C1947" s="2" t="s">
        <v>1346</v>
      </c>
      <c r="D1947" s="2"/>
      <c r="E1947" s="2"/>
      <c r="F1947" s="2"/>
      <c r="G1947" s="2"/>
      <c r="H1947" s="4">
        <f t="shared" si="120"/>
        <v>0</v>
      </c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>
        <f t="shared" si="121"/>
        <v>1958.2499999999775</v>
      </c>
      <c r="AA1947" s="4"/>
      <c r="AB1947" s="4">
        <v>36000</v>
      </c>
      <c r="AC1947" s="4"/>
      <c r="AD1947" s="4"/>
      <c r="AE1947" s="4"/>
      <c r="AF1947" s="4"/>
      <c r="AG1947" s="4"/>
      <c r="AH1947" s="4"/>
      <c r="AI1947" s="4"/>
      <c r="AJ1947" s="4"/>
      <c r="AK1947" s="4"/>
      <c r="AL1947" s="4"/>
      <c r="AM1947" s="4"/>
      <c r="AN1947" s="4"/>
      <c r="AO1947" s="4"/>
      <c r="AP1947" s="4"/>
      <c r="AQ1947" s="4"/>
      <c r="AR1947" s="4">
        <f t="shared" si="122"/>
        <v>22706.020000000048</v>
      </c>
      <c r="AS1947" s="32"/>
      <c r="AT1947" s="33"/>
      <c r="AU1947" s="4"/>
      <c r="AV1947" s="4"/>
      <c r="AW1947" s="4"/>
      <c r="AX1947" s="4"/>
      <c r="AY1947" s="4"/>
      <c r="AZ1947" s="4"/>
      <c r="BA1947" s="4"/>
      <c r="BB1947" s="4"/>
      <c r="BC1947" s="4"/>
      <c r="BD1947" s="4"/>
      <c r="BE1947" s="4"/>
      <c r="BF1947" s="4"/>
      <c r="BG1947" s="4"/>
      <c r="BH1947" s="4"/>
      <c r="BI1947" s="4"/>
      <c r="BJ1947" s="4">
        <f t="shared" si="123"/>
        <v>0</v>
      </c>
      <c r="BL1947" s="7">
        <v>36000</v>
      </c>
      <c r="BM1947" s="2"/>
    </row>
    <row r="1948" spans="2:65" x14ac:dyDescent="0.25">
      <c r="B1948" s="7" t="s">
        <v>1478</v>
      </c>
      <c r="C1948" s="2" t="s">
        <v>299</v>
      </c>
      <c r="D1948" s="2"/>
      <c r="E1948" s="2"/>
      <c r="F1948" s="2"/>
      <c r="G1948" s="2"/>
      <c r="H1948" s="4">
        <f t="shared" si="120"/>
        <v>0</v>
      </c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>
        <f t="shared" si="121"/>
        <v>1958.2499999999775</v>
      </c>
      <c r="AA1948" s="4"/>
      <c r="AB1948" s="4">
        <v>5000</v>
      </c>
      <c r="AC1948" s="4"/>
      <c r="AD1948" s="4"/>
      <c r="AE1948" s="4"/>
      <c r="AF1948" s="4"/>
      <c r="AG1948" s="4"/>
      <c r="AH1948" s="4"/>
      <c r="AI1948" s="4"/>
      <c r="AJ1948" s="4"/>
      <c r="AK1948" s="4"/>
      <c r="AL1948" s="4"/>
      <c r="AM1948" s="4"/>
      <c r="AN1948" s="4"/>
      <c r="AO1948" s="4"/>
      <c r="AP1948" s="4"/>
      <c r="AQ1948" s="4"/>
      <c r="AR1948" s="4">
        <f t="shared" si="122"/>
        <v>17706.020000000048</v>
      </c>
      <c r="AS1948" s="32"/>
      <c r="AT1948" s="33"/>
      <c r="AU1948" s="4"/>
      <c r="AV1948" s="4"/>
      <c r="AW1948" s="4"/>
      <c r="AX1948" s="4"/>
      <c r="AY1948" s="4"/>
      <c r="AZ1948" s="4"/>
      <c r="BA1948" s="4"/>
      <c r="BB1948" s="4"/>
      <c r="BC1948" s="4"/>
      <c r="BD1948" s="4"/>
      <c r="BE1948" s="4"/>
      <c r="BF1948" s="4"/>
      <c r="BG1948" s="4"/>
      <c r="BH1948" s="4"/>
      <c r="BI1948" s="4"/>
      <c r="BJ1948" s="4">
        <f t="shared" si="123"/>
        <v>0</v>
      </c>
      <c r="BL1948" s="7"/>
      <c r="BM1948" s="2"/>
    </row>
    <row r="1949" spans="2:65" x14ac:dyDescent="0.25">
      <c r="B1949" s="7" t="s">
        <v>1478</v>
      </c>
      <c r="C1949" s="2" t="s">
        <v>1479</v>
      </c>
      <c r="D1949" s="2"/>
      <c r="E1949" s="2"/>
      <c r="F1949" s="2"/>
      <c r="G1949" s="2"/>
      <c r="H1949" s="4">
        <f t="shared" si="120"/>
        <v>0</v>
      </c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>
        <f t="shared" si="121"/>
        <v>1958.2499999999775</v>
      </c>
      <c r="AA1949" s="4">
        <v>31000</v>
      </c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4"/>
      <c r="AN1949" s="4"/>
      <c r="AO1949" s="4"/>
      <c r="AP1949" s="4"/>
      <c r="AQ1949" s="4"/>
      <c r="AR1949" s="4">
        <f t="shared" si="122"/>
        <v>48706.020000000048</v>
      </c>
      <c r="AS1949" s="32"/>
      <c r="AT1949" s="33"/>
      <c r="AU1949" s="4"/>
      <c r="AV1949" s="4"/>
      <c r="AW1949" s="4"/>
      <c r="AX1949" s="4"/>
      <c r="AY1949" s="4"/>
      <c r="AZ1949" s="4"/>
      <c r="BA1949" s="4"/>
      <c r="BB1949" s="4"/>
      <c r="BC1949" s="4"/>
      <c r="BD1949" s="4"/>
      <c r="BE1949" s="4"/>
      <c r="BF1949" s="4"/>
      <c r="BG1949" s="4"/>
      <c r="BH1949" s="4"/>
      <c r="BI1949" s="4"/>
      <c r="BJ1949" s="4">
        <f t="shared" si="123"/>
        <v>0</v>
      </c>
      <c r="BL1949" s="7"/>
      <c r="BM1949" s="2"/>
    </row>
    <row r="1950" spans="2:65" x14ac:dyDescent="0.25">
      <c r="B1950" s="7" t="s">
        <v>1480</v>
      </c>
      <c r="C1950" s="2" t="s">
        <v>1361</v>
      </c>
      <c r="D1950" s="2"/>
      <c r="E1950" s="2"/>
      <c r="F1950" s="2"/>
      <c r="G1950" s="2"/>
      <c r="H1950" s="4">
        <f t="shared" si="120"/>
        <v>0</v>
      </c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>
        <f t="shared" si="121"/>
        <v>1958.2499999999775</v>
      </c>
      <c r="AA1950" s="4">
        <v>2000</v>
      </c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4"/>
      <c r="AN1950" s="4"/>
      <c r="AO1950" s="4"/>
      <c r="AP1950" s="4"/>
      <c r="AQ1950" s="4"/>
      <c r="AR1950" s="4">
        <f t="shared" si="122"/>
        <v>50706.020000000048</v>
      </c>
      <c r="AS1950" s="32"/>
      <c r="AT1950" s="33"/>
      <c r="AU1950" s="4"/>
      <c r="AV1950" s="4"/>
      <c r="AW1950" s="4"/>
      <c r="AX1950" s="4"/>
      <c r="AY1950" s="4"/>
      <c r="AZ1950" s="4"/>
      <c r="BA1950" s="4"/>
      <c r="BB1950" s="4"/>
      <c r="BC1950" s="4"/>
      <c r="BD1950" s="4"/>
      <c r="BE1950" s="4"/>
      <c r="BF1950" s="4"/>
      <c r="BG1950" s="4"/>
      <c r="BH1950" s="4"/>
      <c r="BI1950" s="4"/>
      <c r="BJ1950" s="4">
        <f t="shared" si="123"/>
        <v>0</v>
      </c>
      <c r="BL1950" s="7"/>
      <c r="BM1950" s="2"/>
    </row>
    <row r="1951" spans="2:65" x14ac:dyDescent="0.25">
      <c r="B1951" s="7" t="s">
        <v>1481</v>
      </c>
      <c r="C1951" s="2" t="s">
        <v>351</v>
      </c>
      <c r="D1951" s="2"/>
      <c r="E1951" s="2"/>
      <c r="F1951" s="2"/>
      <c r="G1951" s="2"/>
      <c r="H1951" s="4">
        <f t="shared" si="120"/>
        <v>0</v>
      </c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>
        <f t="shared" si="121"/>
        <v>1958.2499999999775</v>
      </c>
      <c r="AA1951" s="4"/>
      <c r="AB1951" s="4"/>
      <c r="AC1951" s="4"/>
      <c r="AD1951" s="4"/>
      <c r="AE1951" s="4">
        <v>8892</v>
      </c>
      <c r="AF1951" s="4"/>
      <c r="AG1951" s="4"/>
      <c r="AH1951" s="4"/>
      <c r="AI1951" s="4"/>
      <c r="AJ1951" s="4"/>
      <c r="AK1951" s="4"/>
      <c r="AL1951" s="4"/>
      <c r="AM1951" s="4"/>
      <c r="AN1951" s="4"/>
      <c r="AO1951" s="4"/>
      <c r="AP1951" s="4"/>
      <c r="AQ1951" s="4"/>
      <c r="AR1951" s="4">
        <f t="shared" si="122"/>
        <v>59598.020000000048</v>
      </c>
      <c r="AS1951" s="32"/>
      <c r="AT1951" s="33"/>
      <c r="AU1951" s="4"/>
      <c r="AV1951" s="4"/>
      <c r="AW1951" s="4"/>
      <c r="AX1951" s="4"/>
      <c r="AY1951" s="4"/>
      <c r="AZ1951" s="4"/>
      <c r="BA1951" s="4"/>
      <c r="BB1951" s="4"/>
      <c r="BC1951" s="4"/>
      <c r="BD1951" s="4"/>
      <c r="BE1951" s="4"/>
      <c r="BF1951" s="4"/>
      <c r="BG1951" s="4"/>
      <c r="BH1951" s="4"/>
      <c r="BI1951" s="4"/>
      <c r="BJ1951" s="4">
        <f t="shared" si="123"/>
        <v>0</v>
      </c>
      <c r="BL1951" s="7"/>
      <c r="BM1951" s="2"/>
    </row>
    <row r="1952" spans="2:65" x14ac:dyDescent="0.25">
      <c r="B1952" s="7" t="s">
        <v>1481</v>
      </c>
      <c r="C1952" s="2" t="s">
        <v>351</v>
      </c>
      <c r="D1952" s="2"/>
      <c r="E1952" s="2"/>
      <c r="F1952" s="2"/>
      <c r="G1952" s="2"/>
      <c r="H1952" s="4">
        <f t="shared" si="120"/>
        <v>0</v>
      </c>
      <c r="I1952" s="4"/>
      <c r="J1952" s="4"/>
      <c r="K1952" s="4"/>
      <c r="L1952" s="4"/>
      <c r="M1952" s="4">
        <v>5878</v>
      </c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>
        <f t="shared" si="121"/>
        <v>7836.2499999999773</v>
      </c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4"/>
      <c r="AL1952" s="4"/>
      <c r="AM1952" s="4"/>
      <c r="AN1952" s="4"/>
      <c r="AO1952" s="4"/>
      <c r="AP1952" s="4"/>
      <c r="AQ1952" s="4"/>
      <c r="AR1952" s="4">
        <f t="shared" si="122"/>
        <v>59598.020000000048</v>
      </c>
      <c r="AS1952" s="32"/>
      <c r="AT1952" s="33"/>
      <c r="AU1952" s="4"/>
      <c r="AV1952" s="4"/>
      <c r="AW1952" s="4"/>
      <c r="AX1952" s="4"/>
      <c r="AY1952" s="4"/>
      <c r="AZ1952" s="4"/>
      <c r="BA1952" s="4"/>
      <c r="BB1952" s="4"/>
      <c r="BC1952" s="4"/>
      <c r="BD1952" s="4"/>
      <c r="BE1952" s="4"/>
      <c r="BF1952" s="4"/>
      <c r="BG1952" s="4"/>
      <c r="BH1952" s="4"/>
      <c r="BI1952" s="4"/>
      <c r="BJ1952" s="4">
        <f t="shared" si="123"/>
        <v>0</v>
      </c>
      <c r="BL1952" s="7"/>
      <c r="BM1952" s="2"/>
    </row>
    <row r="1953" spans="2:65" x14ac:dyDescent="0.25">
      <c r="B1953" s="7" t="s">
        <v>1482</v>
      </c>
      <c r="C1953" s="2" t="s">
        <v>1361</v>
      </c>
      <c r="D1953" s="2"/>
      <c r="E1953" s="2"/>
      <c r="F1953" s="2"/>
      <c r="G1953" s="2"/>
      <c r="H1953" s="4">
        <f t="shared" si="120"/>
        <v>0</v>
      </c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>
        <f t="shared" si="121"/>
        <v>7836.2499999999773</v>
      </c>
      <c r="AA1953" s="4">
        <v>550</v>
      </c>
      <c r="AB1953" s="4"/>
      <c r="AC1953" s="4"/>
      <c r="AD1953" s="4"/>
      <c r="AE1953" s="4"/>
      <c r="AF1953" s="4"/>
      <c r="AG1953" s="4"/>
      <c r="AH1953" s="4"/>
      <c r="AI1953" s="4"/>
      <c r="AJ1953" s="4"/>
      <c r="AK1953" s="4"/>
      <c r="AL1953" s="4"/>
      <c r="AM1953" s="4"/>
      <c r="AN1953" s="4"/>
      <c r="AO1953" s="4"/>
      <c r="AP1953" s="4"/>
      <c r="AQ1953" s="4"/>
      <c r="AR1953" s="4">
        <f t="shared" si="122"/>
        <v>60148.020000000048</v>
      </c>
      <c r="AS1953" s="32"/>
      <c r="AT1953" s="33"/>
      <c r="AU1953" s="4"/>
      <c r="AV1953" s="4"/>
      <c r="AW1953" s="4"/>
      <c r="AX1953" s="4"/>
      <c r="AY1953" s="4"/>
      <c r="AZ1953" s="4"/>
      <c r="BA1953" s="4"/>
      <c r="BB1953" s="4"/>
      <c r="BC1953" s="4"/>
      <c r="BD1953" s="4"/>
      <c r="BE1953" s="4"/>
      <c r="BF1953" s="4"/>
      <c r="BG1953" s="4"/>
      <c r="BH1953" s="4"/>
      <c r="BI1953" s="4"/>
      <c r="BJ1953" s="4">
        <f t="shared" si="123"/>
        <v>0</v>
      </c>
      <c r="BL1953" s="7"/>
      <c r="BM1953" s="2"/>
    </row>
    <row r="1954" spans="2:65" x14ac:dyDescent="0.25">
      <c r="B1954" s="7" t="s">
        <v>1483</v>
      </c>
      <c r="C1954" s="2" t="s">
        <v>885</v>
      </c>
      <c r="D1954" s="2"/>
      <c r="E1954" s="2"/>
      <c r="F1954" s="2"/>
      <c r="G1954" s="2"/>
      <c r="H1954" s="4">
        <f t="shared" si="120"/>
        <v>0</v>
      </c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>
        <f t="shared" si="121"/>
        <v>7836.2499999999773</v>
      </c>
      <c r="AA1954" s="4">
        <v>101</v>
      </c>
      <c r="AB1954" s="4"/>
      <c r="AC1954" s="4"/>
      <c r="AD1954" s="4"/>
      <c r="AE1954" s="4"/>
      <c r="AF1954" s="4"/>
      <c r="AG1954" s="4"/>
      <c r="AH1954" s="4"/>
      <c r="AI1954" s="4"/>
      <c r="AJ1954" s="4"/>
      <c r="AK1954" s="4"/>
      <c r="AL1954" s="4"/>
      <c r="AM1954" s="4"/>
      <c r="AN1954" s="4"/>
      <c r="AO1954" s="4"/>
      <c r="AP1954" s="4"/>
      <c r="AQ1954" s="4"/>
      <c r="AR1954" s="4">
        <f t="shared" si="122"/>
        <v>60249.020000000048</v>
      </c>
      <c r="AS1954" s="32"/>
      <c r="AT1954" s="33"/>
      <c r="AU1954" s="4"/>
      <c r="AV1954" s="4"/>
      <c r="AW1954" s="4"/>
      <c r="AX1954" s="4"/>
      <c r="AY1954" s="4"/>
      <c r="AZ1954" s="4"/>
      <c r="BA1954" s="4"/>
      <c r="BB1954" s="4"/>
      <c r="BC1954" s="4"/>
      <c r="BD1954" s="4"/>
      <c r="BE1954" s="4"/>
      <c r="BF1954" s="4"/>
      <c r="BG1954" s="4"/>
      <c r="BH1954" s="4"/>
      <c r="BI1954" s="4"/>
      <c r="BJ1954" s="4">
        <f t="shared" si="123"/>
        <v>0</v>
      </c>
      <c r="BL1954" s="7"/>
      <c r="BM1954" s="2"/>
    </row>
    <row r="1955" spans="2:65" x14ac:dyDescent="0.25">
      <c r="B1955" s="7" t="s">
        <v>1483</v>
      </c>
      <c r="C1955" s="2" t="s">
        <v>885</v>
      </c>
      <c r="D1955" s="2"/>
      <c r="E1955" s="2"/>
      <c r="F1955" s="2"/>
      <c r="G1955" s="2"/>
      <c r="H1955" s="4">
        <f t="shared" si="120"/>
        <v>0</v>
      </c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>
        <f t="shared" si="121"/>
        <v>7836.2499999999773</v>
      </c>
      <c r="AA1955" s="4">
        <v>5900</v>
      </c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/>
      <c r="AM1955" s="4"/>
      <c r="AN1955" s="4"/>
      <c r="AO1955" s="4"/>
      <c r="AP1955" s="4"/>
      <c r="AQ1955" s="4"/>
      <c r="AR1955" s="4">
        <f t="shared" si="122"/>
        <v>66149.020000000048</v>
      </c>
      <c r="AS1955" s="32"/>
      <c r="AT1955" s="33"/>
      <c r="AU1955" s="4"/>
      <c r="AV1955" s="4"/>
      <c r="AW1955" s="4"/>
      <c r="AX1955" s="4"/>
      <c r="AY1955" s="4"/>
      <c r="AZ1955" s="4"/>
      <c r="BA1955" s="4"/>
      <c r="BB1955" s="4"/>
      <c r="BC1955" s="4"/>
      <c r="BD1955" s="4"/>
      <c r="BE1955" s="4"/>
      <c r="BF1955" s="4"/>
      <c r="BG1955" s="4"/>
      <c r="BH1955" s="4"/>
      <c r="BI1955" s="4"/>
      <c r="BJ1955" s="4">
        <f t="shared" si="123"/>
        <v>0</v>
      </c>
      <c r="BL1955" s="7"/>
      <c r="BM1955" s="2"/>
    </row>
    <row r="1956" spans="2:65" x14ac:dyDescent="0.25">
      <c r="B1956" s="7" t="s">
        <v>1484</v>
      </c>
      <c r="C1956" s="2" t="s">
        <v>1367</v>
      </c>
      <c r="D1956" s="2"/>
      <c r="E1956" s="2"/>
      <c r="F1956" s="2"/>
      <c r="G1956" s="2"/>
      <c r="H1956" s="4">
        <f t="shared" si="120"/>
        <v>0</v>
      </c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>
        <f t="shared" si="121"/>
        <v>7836.2499999999773</v>
      </c>
      <c r="AA1956" s="4"/>
      <c r="AB1956" s="4">
        <v>16000</v>
      </c>
      <c r="AC1956" s="4"/>
      <c r="AD1956" s="4"/>
      <c r="AE1956" s="4"/>
      <c r="AF1956" s="4"/>
      <c r="AG1956" s="4"/>
      <c r="AH1956" s="4"/>
      <c r="AI1956" s="4"/>
      <c r="AJ1956" s="4"/>
      <c r="AK1956" s="4"/>
      <c r="AL1956" s="4"/>
      <c r="AM1956" s="4"/>
      <c r="AN1956" s="4"/>
      <c r="AO1956" s="4"/>
      <c r="AP1956" s="4"/>
      <c r="AQ1956" s="4"/>
      <c r="AR1956" s="4">
        <f t="shared" si="122"/>
        <v>50149.020000000048</v>
      </c>
      <c r="AS1956" s="32"/>
      <c r="AT1956" s="33"/>
      <c r="AU1956" s="4"/>
      <c r="AV1956" s="4"/>
      <c r="AW1956" s="4"/>
      <c r="AX1956" s="4"/>
      <c r="AY1956" s="4"/>
      <c r="AZ1956" s="4"/>
      <c r="BA1956" s="4"/>
      <c r="BB1956" s="4"/>
      <c r="BC1956" s="4"/>
      <c r="BD1956" s="4"/>
      <c r="BE1956" s="4"/>
      <c r="BF1956" s="4"/>
      <c r="BG1956" s="4"/>
      <c r="BH1956" s="4"/>
      <c r="BI1956" s="4"/>
      <c r="BJ1956" s="4">
        <f t="shared" si="123"/>
        <v>0</v>
      </c>
      <c r="BL1956" s="7"/>
      <c r="BM1956" s="2"/>
    </row>
    <row r="1957" spans="2:65" x14ac:dyDescent="0.25">
      <c r="B1957" s="7" t="s">
        <v>1485</v>
      </c>
      <c r="C1957" s="2" t="s">
        <v>1486</v>
      </c>
      <c r="D1957" s="2"/>
      <c r="E1957" s="2"/>
      <c r="F1957" s="2"/>
      <c r="G1957" s="2"/>
      <c r="H1957" s="4">
        <f t="shared" si="120"/>
        <v>0</v>
      </c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>
        <f t="shared" si="121"/>
        <v>7836.2499999999773</v>
      </c>
      <c r="AA1957" s="4">
        <v>50000</v>
      </c>
      <c r="AB1957" s="4"/>
      <c r="AC1957" s="4"/>
      <c r="AD1957" s="4"/>
      <c r="AE1957" s="4"/>
      <c r="AF1957" s="4"/>
      <c r="AG1957" s="4"/>
      <c r="AH1957" s="4"/>
      <c r="AI1957" s="4"/>
      <c r="AJ1957" s="4"/>
      <c r="AK1957" s="4"/>
      <c r="AL1957" s="4"/>
      <c r="AM1957" s="4"/>
      <c r="AN1957" s="4"/>
      <c r="AO1957" s="4"/>
      <c r="AP1957" s="4"/>
      <c r="AQ1957" s="4"/>
      <c r="AR1957" s="4">
        <f t="shared" si="122"/>
        <v>100149.02000000005</v>
      </c>
      <c r="AS1957" s="32"/>
      <c r="AT1957" s="33"/>
      <c r="AU1957" s="4"/>
      <c r="AV1957" s="4"/>
      <c r="AW1957" s="4"/>
      <c r="AX1957" s="4"/>
      <c r="AY1957" s="4"/>
      <c r="AZ1957" s="4"/>
      <c r="BA1957" s="4"/>
      <c r="BB1957" s="4"/>
      <c r="BC1957" s="4"/>
      <c r="BD1957" s="4"/>
      <c r="BE1957" s="4"/>
      <c r="BF1957" s="4"/>
      <c r="BG1957" s="4"/>
      <c r="BH1957" s="4"/>
      <c r="BI1957" s="4"/>
      <c r="BJ1957" s="4">
        <f t="shared" si="123"/>
        <v>0</v>
      </c>
      <c r="BL1957" s="7"/>
      <c r="BM1957" s="2"/>
    </row>
    <row r="1958" spans="2:65" x14ac:dyDescent="0.25">
      <c r="B1958" s="7" t="s">
        <v>1485</v>
      </c>
      <c r="C1958" s="2" t="s">
        <v>1371</v>
      </c>
      <c r="D1958" s="2"/>
      <c r="E1958" s="2"/>
      <c r="F1958" s="2"/>
      <c r="G1958" s="2"/>
      <c r="H1958" s="4">
        <f t="shared" si="120"/>
        <v>0</v>
      </c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>
        <f t="shared" si="121"/>
        <v>7836.2499999999773</v>
      </c>
      <c r="AA1958" s="4"/>
      <c r="AB1958" s="4">
        <v>4100</v>
      </c>
      <c r="AC1958" s="4"/>
      <c r="AD1958" s="4"/>
      <c r="AE1958" s="4"/>
      <c r="AF1958" s="4"/>
      <c r="AG1958" s="4"/>
      <c r="AH1958" s="4"/>
      <c r="AI1958" s="4"/>
      <c r="AJ1958" s="4"/>
      <c r="AK1958" s="4"/>
      <c r="AL1958" s="4"/>
      <c r="AM1958" s="4"/>
      <c r="AN1958" s="4"/>
      <c r="AO1958" s="4"/>
      <c r="AP1958" s="4"/>
      <c r="AQ1958" s="4"/>
      <c r="AR1958" s="4">
        <f t="shared" si="122"/>
        <v>96049.020000000048</v>
      </c>
      <c r="AS1958" s="32"/>
      <c r="AT1958" s="33"/>
      <c r="AU1958" s="4"/>
      <c r="AV1958" s="4"/>
      <c r="AW1958" s="4"/>
      <c r="AX1958" s="4"/>
      <c r="AY1958" s="4"/>
      <c r="AZ1958" s="4"/>
      <c r="BA1958" s="4"/>
      <c r="BB1958" s="4"/>
      <c r="BC1958" s="4"/>
      <c r="BD1958" s="4"/>
      <c r="BE1958" s="4"/>
      <c r="BF1958" s="4"/>
      <c r="BG1958" s="4"/>
      <c r="BH1958" s="4"/>
      <c r="BI1958" s="4"/>
      <c r="BJ1958" s="4">
        <f t="shared" si="123"/>
        <v>0</v>
      </c>
      <c r="BL1958" s="7">
        <v>4100</v>
      </c>
      <c r="BM1958" s="2"/>
    </row>
    <row r="1959" spans="2:65" x14ac:dyDescent="0.25">
      <c r="B1959" s="7" t="s">
        <v>1487</v>
      </c>
      <c r="C1959" s="2" t="s">
        <v>1488</v>
      </c>
      <c r="D1959" s="2"/>
      <c r="E1959" s="2"/>
      <c r="F1959" s="2"/>
      <c r="G1959" s="2"/>
      <c r="H1959" s="4">
        <f t="shared" si="120"/>
        <v>0</v>
      </c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>
        <f t="shared" si="121"/>
        <v>7836.2499999999773</v>
      </c>
      <c r="AA1959" s="4">
        <v>20000</v>
      </c>
      <c r="AB1959" s="4"/>
      <c r="AC1959" s="4"/>
      <c r="AD1959" s="4"/>
      <c r="AE1959" s="4"/>
      <c r="AF1959" s="4"/>
      <c r="AG1959" s="4"/>
      <c r="AH1959" s="4"/>
      <c r="AI1959" s="4"/>
      <c r="AJ1959" s="4"/>
      <c r="AK1959" s="4"/>
      <c r="AL1959" s="4"/>
      <c r="AM1959" s="4"/>
      <c r="AN1959" s="4"/>
      <c r="AO1959" s="4"/>
      <c r="AP1959" s="4"/>
      <c r="AQ1959" s="4"/>
      <c r="AR1959" s="4">
        <f t="shared" si="122"/>
        <v>116049.02000000005</v>
      </c>
      <c r="AS1959" s="32"/>
      <c r="AT1959" s="33"/>
      <c r="AU1959" s="4"/>
      <c r="AV1959" s="4"/>
      <c r="AW1959" s="4"/>
      <c r="AX1959" s="4"/>
      <c r="AY1959" s="4"/>
      <c r="AZ1959" s="4"/>
      <c r="BA1959" s="4"/>
      <c r="BB1959" s="4"/>
      <c r="BC1959" s="4"/>
      <c r="BD1959" s="4"/>
      <c r="BE1959" s="4"/>
      <c r="BF1959" s="4"/>
      <c r="BG1959" s="4"/>
      <c r="BH1959" s="4"/>
      <c r="BI1959" s="4"/>
      <c r="BJ1959" s="4">
        <f t="shared" si="123"/>
        <v>0</v>
      </c>
      <c r="BL1959" s="7"/>
      <c r="BM1959" s="2"/>
    </row>
    <row r="1960" spans="2:65" x14ac:dyDescent="0.25">
      <c r="B1960" s="7" t="s">
        <v>1487</v>
      </c>
      <c r="C1960" s="2" t="s">
        <v>1489</v>
      </c>
      <c r="D1960" s="2"/>
      <c r="E1960" s="2"/>
      <c r="F1960" s="2"/>
      <c r="G1960" s="2"/>
      <c r="H1960" s="4">
        <f t="shared" si="120"/>
        <v>0</v>
      </c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>
        <f t="shared" si="121"/>
        <v>7836.2499999999773</v>
      </c>
      <c r="AA1960" s="4">
        <v>10000</v>
      </c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  <c r="AL1960" s="4"/>
      <c r="AM1960" s="4"/>
      <c r="AN1960" s="4"/>
      <c r="AO1960" s="4"/>
      <c r="AP1960" s="4"/>
      <c r="AQ1960" s="4"/>
      <c r="AR1960" s="4">
        <f t="shared" si="122"/>
        <v>126049.02000000005</v>
      </c>
      <c r="AS1960" s="32"/>
      <c r="AT1960" s="33"/>
      <c r="AU1960" s="4"/>
      <c r="AV1960" s="4"/>
      <c r="AW1960" s="4"/>
      <c r="AX1960" s="4"/>
      <c r="AY1960" s="4"/>
      <c r="AZ1960" s="4"/>
      <c r="BA1960" s="4"/>
      <c r="BB1960" s="4"/>
      <c r="BC1960" s="4"/>
      <c r="BD1960" s="4"/>
      <c r="BE1960" s="4"/>
      <c r="BF1960" s="4"/>
      <c r="BG1960" s="4"/>
      <c r="BH1960" s="4"/>
      <c r="BI1960" s="4"/>
      <c r="BJ1960" s="4">
        <f t="shared" si="123"/>
        <v>0</v>
      </c>
      <c r="BL1960" s="7"/>
      <c r="BM1960" s="2"/>
    </row>
    <row r="1961" spans="2:65" x14ac:dyDescent="0.25">
      <c r="B1961" s="7" t="s">
        <v>1487</v>
      </c>
      <c r="C1961" s="2" t="s">
        <v>1371</v>
      </c>
      <c r="D1961" s="2"/>
      <c r="E1961" s="2"/>
      <c r="F1961" s="2"/>
      <c r="G1961" s="2"/>
      <c r="H1961" s="4">
        <f t="shared" si="120"/>
        <v>0</v>
      </c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>
        <f t="shared" si="121"/>
        <v>7836.2499999999773</v>
      </c>
      <c r="AA1961" s="4"/>
      <c r="AB1961" s="4">
        <v>3500</v>
      </c>
      <c r="AC1961" s="4"/>
      <c r="AD1961" s="4"/>
      <c r="AE1961" s="4"/>
      <c r="AF1961" s="4"/>
      <c r="AG1961" s="4"/>
      <c r="AH1961" s="4"/>
      <c r="AI1961" s="4"/>
      <c r="AJ1961" s="4"/>
      <c r="AK1961" s="4"/>
      <c r="AL1961" s="4"/>
      <c r="AM1961" s="4"/>
      <c r="AN1961" s="4"/>
      <c r="AO1961" s="4"/>
      <c r="AP1961" s="4"/>
      <c r="AQ1961" s="4"/>
      <c r="AR1961" s="4">
        <f t="shared" si="122"/>
        <v>122549.02000000005</v>
      </c>
      <c r="AS1961" s="32"/>
      <c r="AT1961" s="33"/>
      <c r="AU1961" s="4"/>
      <c r="AV1961" s="4"/>
      <c r="AW1961" s="4"/>
      <c r="AX1961" s="4"/>
      <c r="AY1961" s="4"/>
      <c r="AZ1961" s="4"/>
      <c r="BA1961" s="4"/>
      <c r="BB1961" s="4"/>
      <c r="BC1961" s="4"/>
      <c r="BD1961" s="4"/>
      <c r="BE1961" s="4"/>
      <c r="BF1961" s="4"/>
      <c r="BG1961" s="4"/>
      <c r="BH1961" s="4"/>
      <c r="BI1961" s="4"/>
      <c r="BJ1961" s="4">
        <f t="shared" si="123"/>
        <v>0</v>
      </c>
      <c r="BL1961" s="7">
        <v>3500</v>
      </c>
      <c r="BM1961" s="2"/>
    </row>
    <row r="1962" spans="2:65" x14ac:dyDescent="0.25">
      <c r="B1962" s="7" t="s">
        <v>1490</v>
      </c>
      <c r="C1962" s="2" t="s">
        <v>1491</v>
      </c>
      <c r="D1962" s="2"/>
      <c r="E1962" s="2"/>
      <c r="F1962" s="2"/>
      <c r="G1962" s="2"/>
      <c r="H1962" s="4">
        <f t="shared" si="120"/>
        <v>0</v>
      </c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>
        <f t="shared" si="121"/>
        <v>7836.2499999999773</v>
      </c>
      <c r="AA1962" s="4">
        <v>1800</v>
      </c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  <c r="AL1962" s="4"/>
      <c r="AM1962" s="4"/>
      <c r="AN1962" s="4"/>
      <c r="AO1962" s="4"/>
      <c r="AP1962" s="4"/>
      <c r="AQ1962" s="4"/>
      <c r="AR1962" s="4">
        <f t="shared" si="122"/>
        <v>124349.02000000005</v>
      </c>
      <c r="AS1962" s="32"/>
      <c r="AT1962" s="33"/>
      <c r="AU1962" s="4"/>
      <c r="AV1962" s="4"/>
      <c r="AW1962" s="4"/>
      <c r="AX1962" s="4"/>
      <c r="AY1962" s="4"/>
      <c r="AZ1962" s="4"/>
      <c r="BA1962" s="4"/>
      <c r="BB1962" s="4"/>
      <c r="BC1962" s="4"/>
      <c r="BD1962" s="4"/>
      <c r="BE1962" s="4"/>
      <c r="BF1962" s="4"/>
      <c r="BG1962" s="4"/>
      <c r="BH1962" s="4"/>
      <c r="BI1962" s="4"/>
      <c r="BJ1962" s="4">
        <f t="shared" si="123"/>
        <v>0</v>
      </c>
      <c r="BL1962" s="7"/>
      <c r="BM1962" s="2"/>
    </row>
    <row r="1963" spans="2:65" x14ac:dyDescent="0.25">
      <c r="B1963" s="7" t="s">
        <v>1490</v>
      </c>
      <c r="C1963" s="2" t="s">
        <v>1491</v>
      </c>
      <c r="D1963" s="2"/>
      <c r="E1963" s="2"/>
      <c r="F1963" s="2"/>
      <c r="G1963" s="2"/>
      <c r="H1963" s="4">
        <f t="shared" si="120"/>
        <v>0</v>
      </c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>
        <f t="shared" si="121"/>
        <v>7836.2499999999773</v>
      </c>
      <c r="AA1963" s="4">
        <v>16200</v>
      </c>
      <c r="AB1963" s="4"/>
      <c r="AC1963" s="4"/>
      <c r="AD1963" s="4"/>
      <c r="AE1963" s="4"/>
      <c r="AF1963" s="4"/>
      <c r="AG1963" s="4"/>
      <c r="AH1963" s="4"/>
      <c r="AI1963" s="4"/>
      <c r="AJ1963" s="4"/>
      <c r="AK1963" s="4"/>
      <c r="AL1963" s="4"/>
      <c r="AM1963" s="4"/>
      <c r="AN1963" s="4"/>
      <c r="AO1963" s="4"/>
      <c r="AP1963" s="4"/>
      <c r="AQ1963" s="4"/>
      <c r="AR1963" s="4">
        <f t="shared" si="122"/>
        <v>140549.02000000005</v>
      </c>
      <c r="AS1963" s="32"/>
      <c r="AT1963" s="33"/>
      <c r="AU1963" s="4"/>
      <c r="AV1963" s="4"/>
      <c r="AW1963" s="4"/>
      <c r="AX1963" s="4"/>
      <c r="AY1963" s="4"/>
      <c r="AZ1963" s="4"/>
      <c r="BA1963" s="4"/>
      <c r="BB1963" s="4"/>
      <c r="BC1963" s="4"/>
      <c r="BD1963" s="4"/>
      <c r="BE1963" s="4"/>
      <c r="BF1963" s="4"/>
      <c r="BG1963" s="4"/>
      <c r="BH1963" s="4"/>
      <c r="BI1963" s="4"/>
      <c r="BJ1963" s="4">
        <f t="shared" si="123"/>
        <v>0</v>
      </c>
      <c r="BL1963" s="7"/>
      <c r="BM1963" s="2"/>
    </row>
    <row r="1964" spans="2:65" x14ac:dyDescent="0.25">
      <c r="B1964" s="7" t="s">
        <v>1492</v>
      </c>
      <c r="C1964" s="2" t="s">
        <v>1361</v>
      </c>
      <c r="D1964" s="2"/>
      <c r="E1964" s="2"/>
      <c r="F1964" s="2"/>
      <c r="G1964" s="2"/>
      <c r="H1964" s="4">
        <f t="shared" si="120"/>
        <v>0</v>
      </c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>
        <f t="shared" si="121"/>
        <v>7836.2499999999773</v>
      </c>
      <c r="AA1964" s="4">
        <v>2000</v>
      </c>
      <c r="AB1964" s="4"/>
      <c r="AC1964" s="4"/>
      <c r="AD1964" s="4"/>
      <c r="AE1964" s="4"/>
      <c r="AF1964" s="4"/>
      <c r="AG1964" s="4"/>
      <c r="AH1964" s="4"/>
      <c r="AI1964" s="4"/>
      <c r="AJ1964" s="4"/>
      <c r="AK1964" s="4"/>
      <c r="AL1964" s="4"/>
      <c r="AM1964" s="4"/>
      <c r="AN1964" s="4"/>
      <c r="AO1964" s="4"/>
      <c r="AP1964" s="4"/>
      <c r="AQ1964" s="4"/>
      <c r="AR1964" s="4">
        <f t="shared" si="122"/>
        <v>142549.02000000005</v>
      </c>
      <c r="AS1964" s="32"/>
      <c r="AT1964" s="33"/>
      <c r="AU1964" s="4"/>
      <c r="AV1964" s="4"/>
      <c r="AW1964" s="4"/>
      <c r="AX1964" s="4"/>
      <c r="AY1964" s="4"/>
      <c r="AZ1964" s="4"/>
      <c r="BA1964" s="4"/>
      <c r="BB1964" s="4"/>
      <c r="BC1964" s="4"/>
      <c r="BD1964" s="4"/>
      <c r="BE1964" s="4"/>
      <c r="BF1964" s="4"/>
      <c r="BG1964" s="4"/>
      <c r="BH1964" s="4"/>
      <c r="BI1964" s="4"/>
      <c r="BJ1964" s="4">
        <f t="shared" si="123"/>
        <v>0</v>
      </c>
      <c r="BL1964" s="7"/>
      <c r="BM1964" s="2"/>
    </row>
    <row r="1965" spans="2:65" x14ac:dyDescent="0.25">
      <c r="B1965" s="7" t="s">
        <v>1493</v>
      </c>
      <c r="C1965" s="2" t="s">
        <v>1494</v>
      </c>
      <c r="D1965" s="2"/>
      <c r="E1965" s="2"/>
      <c r="F1965" s="2"/>
      <c r="G1965" s="2"/>
      <c r="H1965" s="4">
        <f t="shared" si="120"/>
        <v>0</v>
      </c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>
        <f t="shared" si="121"/>
        <v>7836.2499999999773</v>
      </c>
      <c r="AA1965" s="4">
        <v>10000</v>
      </c>
      <c r="AB1965" s="4"/>
      <c r="AC1965" s="4"/>
      <c r="AD1965" s="4"/>
      <c r="AE1965" s="4"/>
      <c r="AF1965" s="4"/>
      <c r="AG1965" s="4"/>
      <c r="AH1965" s="4"/>
      <c r="AI1965" s="4"/>
      <c r="AJ1965" s="4"/>
      <c r="AK1965" s="4"/>
      <c r="AL1965" s="4"/>
      <c r="AM1965" s="4"/>
      <c r="AN1965" s="4"/>
      <c r="AO1965" s="4"/>
      <c r="AP1965" s="4"/>
      <c r="AQ1965" s="4"/>
      <c r="AR1965" s="4">
        <f t="shared" si="122"/>
        <v>152549.02000000005</v>
      </c>
      <c r="AS1965" s="32"/>
      <c r="AT1965" s="33"/>
      <c r="AU1965" s="4"/>
      <c r="AV1965" s="4"/>
      <c r="AW1965" s="4"/>
      <c r="AX1965" s="4"/>
      <c r="AY1965" s="4"/>
      <c r="AZ1965" s="4"/>
      <c r="BA1965" s="4"/>
      <c r="BB1965" s="4"/>
      <c r="BC1965" s="4"/>
      <c r="BD1965" s="4"/>
      <c r="BE1965" s="4"/>
      <c r="BF1965" s="4"/>
      <c r="BG1965" s="4"/>
      <c r="BH1965" s="4"/>
      <c r="BI1965" s="4"/>
      <c r="BJ1965" s="4">
        <f t="shared" si="123"/>
        <v>0</v>
      </c>
      <c r="BL1965" s="7"/>
      <c r="BM1965" s="2"/>
    </row>
    <row r="1966" spans="2:65" x14ac:dyDescent="0.25">
      <c r="B1966" s="7" t="s">
        <v>1495</v>
      </c>
      <c r="C1966" s="2" t="s">
        <v>1494</v>
      </c>
      <c r="D1966" s="2"/>
      <c r="E1966" s="2"/>
      <c r="F1966" s="2"/>
      <c r="G1966" s="2"/>
      <c r="H1966" s="4">
        <f t="shared" si="120"/>
        <v>0</v>
      </c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>
        <f t="shared" si="121"/>
        <v>7836.2499999999773</v>
      </c>
      <c r="AA1966" s="4">
        <v>10000</v>
      </c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  <c r="AM1966" s="4"/>
      <c r="AN1966" s="4"/>
      <c r="AO1966" s="4"/>
      <c r="AP1966" s="4"/>
      <c r="AQ1966" s="4"/>
      <c r="AR1966" s="4">
        <f t="shared" si="122"/>
        <v>162549.02000000005</v>
      </c>
      <c r="AS1966" s="32"/>
      <c r="AT1966" s="33"/>
      <c r="AU1966" s="4"/>
      <c r="AV1966" s="4"/>
      <c r="AW1966" s="4"/>
      <c r="AX1966" s="4"/>
      <c r="AY1966" s="4"/>
      <c r="AZ1966" s="4"/>
      <c r="BA1966" s="4"/>
      <c r="BB1966" s="4"/>
      <c r="BC1966" s="4"/>
      <c r="BD1966" s="4"/>
      <c r="BE1966" s="4"/>
      <c r="BF1966" s="4"/>
      <c r="BG1966" s="4"/>
      <c r="BH1966" s="4"/>
      <c r="BI1966" s="4"/>
      <c r="BJ1966" s="4">
        <f t="shared" si="123"/>
        <v>0</v>
      </c>
      <c r="BL1966" s="7"/>
      <c r="BM1966" s="2"/>
    </row>
    <row r="1967" spans="2:65" x14ac:dyDescent="0.25">
      <c r="B1967" s="7" t="s">
        <v>1496</v>
      </c>
      <c r="C1967" s="2" t="s">
        <v>1494</v>
      </c>
      <c r="D1967" s="2"/>
      <c r="E1967" s="2"/>
      <c r="F1967" s="2"/>
      <c r="G1967" s="2"/>
      <c r="H1967" s="4">
        <f t="shared" si="120"/>
        <v>0</v>
      </c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>
        <f t="shared" si="121"/>
        <v>7836.2499999999773</v>
      </c>
      <c r="AA1967" s="4">
        <v>5000</v>
      </c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  <c r="AM1967" s="4"/>
      <c r="AN1967" s="4"/>
      <c r="AO1967" s="4"/>
      <c r="AP1967" s="4"/>
      <c r="AQ1967" s="4"/>
      <c r="AR1967" s="4">
        <f t="shared" si="122"/>
        <v>167549.02000000005</v>
      </c>
      <c r="AS1967" s="32"/>
      <c r="AT1967" s="33"/>
      <c r="AU1967" s="4"/>
      <c r="AV1967" s="4"/>
      <c r="AW1967" s="4"/>
      <c r="AX1967" s="4"/>
      <c r="AY1967" s="4"/>
      <c r="AZ1967" s="4"/>
      <c r="BA1967" s="4"/>
      <c r="BB1967" s="4"/>
      <c r="BC1967" s="4"/>
      <c r="BD1967" s="4"/>
      <c r="BE1967" s="4"/>
      <c r="BF1967" s="4"/>
      <c r="BG1967" s="4"/>
      <c r="BH1967" s="4"/>
      <c r="BI1967" s="4"/>
      <c r="BJ1967" s="4">
        <f t="shared" si="123"/>
        <v>0</v>
      </c>
      <c r="BL1967" s="7"/>
      <c r="BM1967" s="2"/>
    </row>
    <row r="1968" spans="2:65" x14ac:dyDescent="0.25">
      <c r="B1968" s="7" t="s">
        <v>1497</v>
      </c>
      <c r="C1968" s="2" t="s">
        <v>1498</v>
      </c>
      <c r="D1968" s="2"/>
      <c r="E1968" s="2"/>
      <c r="F1968" s="2"/>
      <c r="G1968" s="2"/>
      <c r="H1968" s="4">
        <f t="shared" si="120"/>
        <v>0</v>
      </c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>
        <f t="shared" si="121"/>
        <v>7836.2499999999773</v>
      </c>
      <c r="AA1968" s="4">
        <v>10000</v>
      </c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  <c r="AL1968" s="4"/>
      <c r="AM1968" s="4"/>
      <c r="AN1968" s="4"/>
      <c r="AO1968" s="4"/>
      <c r="AP1968" s="4"/>
      <c r="AQ1968" s="4"/>
      <c r="AR1968" s="4">
        <f t="shared" si="122"/>
        <v>177549.02000000005</v>
      </c>
      <c r="AS1968" s="32"/>
      <c r="AT1968" s="33"/>
      <c r="AU1968" s="4"/>
      <c r="AV1968" s="4"/>
      <c r="AW1968" s="4"/>
      <c r="AX1968" s="4"/>
      <c r="AY1968" s="4"/>
      <c r="AZ1968" s="4"/>
      <c r="BA1968" s="4"/>
      <c r="BB1968" s="4"/>
      <c r="BC1968" s="4"/>
      <c r="BD1968" s="4"/>
      <c r="BE1968" s="4"/>
      <c r="BF1968" s="4"/>
      <c r="BG1968" s="4"/>
      <c r="BH1968" s="4"/>
      <c r="BI1968" s="4"/>
      <c r="BJ1968" s="4">
        <f t="shared" si="123"/>
        <v>0</v>
      </c>
      <c r="BL1968" s="7"/>
      <c r="BM1968" s="2"/>
    </row>
    <row r="1969" spans="2:65" x14ac:dyDescent="0.25">
      <c r="B1969" s="7" t="s">
        <v>1499</v>
      </c>
      <c r="C1969" s="2" t="s">
        <v>1500</v>
      </c>
      <c r="D1969" s="2"/>
      <c r="E1969" s="2"/>
      <c r="F1969" s="2"/>
      <c r="G1969" s="2"/>
      <c r="H1969" s="4">
        <f t="shared" si="120"/>
        <v>0</v>
      </c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>
        <f t="shared" si="121"/>
        <v>7836.2499999999773</v>
      </c>
      <c r="AA1969" s="4">
        <v>5000</v>
      </c>
      <c r="AB1969" s="4"/>
      <c r="AC1969" s="4"/>
      <c r="AD1969" s="4"/>
      <c r="AE1969" s="4"/>
      <c r="AF1969" s="4"/>
      <c r="AG1969" s="4"/>
      <c r="AH1969" s="4"/>
      <c r="AI1969" s="4"/>
      <c r="AJ1969" s="4"/>
      <c r="AK1969" s="4"/>
      <c r="AL1969" s="4"/>
      <c r="AM1969" s="4"/>
      <c r="AN1969" s="4"/>
      <c r="AO1969" s="4"/>
      <c r="AP1969" s="4"/>
      <c r="AQ1969" s="4"/>
      <c r="AR1969" s="4">
        <f t="shared" si="122"/>
        <v>182549.02000000005</v>
      </c>
      <c r="AS1969" s="32"/>
      <c r="AT1969" s="33"/>
      <c r="AU1969" s="4"/>
      <c r="AV1969" s="4"/>
      <c r="AW1969" s="4"/>
      <c r="AX1969" s="4"/>
      <c r="AY1969" s="4"/>
      <c r="AZ1969" s="4"/>
      <c r="BA1969" s="4"/>
      <c r="BB1969" s="4"/>
      <c r="BC1969" s="4"/>
      <c r="BD1969" s="4"/>
      <c r="BE1969" s="4"/>
      <c r="BF1969" s="4"/>
      <c r="BG1969" s="4"/>
      <c r="BH1969" s="4"/>
      <c r="BI1969" s="4"/>
      <c r="BJ1969" s="4">
        <f t="shared" si="123"/>
        <v>0</v>
      </c>
      <c r="BL1969" s="7"/>
      <c r="BM1969" s="2"/>
    </row>
    <row r="1970" spans="2:65" x14ac:dyDescent="0.25">
      <c r="B1970" s="7" t="s">
        <v>1501</v>
      </c>
      <c r="C1970" s="2" t="s">
        <v>1502</v>
      </c>
      <c r="D1970" s="2"/>
      <c r="E1970" s="2"/>
      <c r="F1970" s="2"/>
      <c r="G1970" s="2"/>
      <c r="H1970" s="4">
        <f t="shared" si="120"/>
        <v>0</v>
      </c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>
        <f t="shared" si="121"/>
        <v>7836.2499999999773</v>
      </c>
      <c r="AA1970" s="4"/>
      <c r="AB1970" s="4">
        <v>5000</v>
      </c>
      <c r="AC1970" s="4"/>
      <c r="AD1970" s="4"/>
      <c r="AE1970" s="4"/>
      <c r="AF1970" s="4"/>
      <c r="AG1970" s="4"/>
      <c r="AH1970" s="4"/>
      <c r="AI1970" s="4"/>
      <c r="AJ1970" s="4"/>
      <c r="AK1970" s="4"/>
      <c r="AL1970" s="4"/>
      <c r="AM1970" s="4"/>
      <c r="AN1970" s="4"/>
      <c r="AO1970" s="4"/>
      <c r="AP1970" s="4"/>
      <c r="AQ1970" s="4"/>
      <c r="AR1970" s="4">
        <f t="shared" si="122"/>
        <v>177549.02000000005</v>
      </c>
      <c r="AS1970" s="32"/>
      <c r="AT1970" s="33"/>
      <c r="AU1970" s="4"/>
      <c r="AV1970" s="4"/>
      <c r="AW1970" s="4"/>
      <c r="AX1970" s="4"/>
      <c r="AY1970" s="4"/>
      <c r="AZ1970" s="4"/>
      <c r="BA1970" s="4"/>
      <c r="BB1970" s="4"/>
      <c r="BC1970" s="4"/>
      <c r="BD1970" s="4"/>
      <c r="BE1970" s="4"/>
      <c r="BF1970" s="4"/>
      <c r="BG1970" s="4"/>
      <c r="BH1970" s="4"/>
      <c r="BI1970" s="4"/>
      <c r="BJ1970" s="4">
        <f t="shared" si="123"/>
        <v>0</v>
      </c>
      <c r="BL1970" s="7">
        <v>5000</v>
      </c>
      <c r="BM1970" s="2"/>
    </row>
    <row r="1971" spans="2:65" x14ac:dyDescent="0.25">
      <c r="B1971" s="7" t="s">
        <v>1501</v>
      </c>
      <c r="C1971" s="2" t="s">
        <v>1503</v>
      </c>
      <c r="D1971" s="2"/>
      <c r="E1971" s="2"/>
      <c r="F1971" s="2"/>
      <c r="G1971" s="2"/>
      <c r="H1971" s="4">
        <f t="shared" si="120"/>
        <v>0</v>
      </c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>
        <f t="shared" si="121"/>
        <v>7836.2499999999773</v>
      </c>
      <c r="AA1971" s="4"/>
      <c r="AB1971" s="4">
        <v>5000</v>
      </c>
      <c r="AC1971" s="4"/>
      <c r="AD1971" s="4"/>
      <c r="AE1971" s="4"/>
      <c r="AF1971" s="4"/>
      <c r="AG1971" s="4"/>
      <c r="AH1971" s="4"/>
      <c r="AI1971" s="4"/>
      <c r="AJ1971" s="4"/>
      <c r="AK1971" s="4"/>
      <c r="AL1971" s="4"/>
      <c r="AM1971" s="4"/>
      <c r="AN1971" s="4"/>
      <c r="AO1971" s="4"/>
      <c r="AP1971" s="4"/>
      <c r="AQ1971" s="4"/>
      <c r="AR1971" s="4">
        <f t="shared" si="122"/>
        <v>172549.02000000005</v>
      </c>
      <c r="AS1971" s="32"/>
      <c r="AT1971" s="33"/>
      <c r="AU1971" s="4"/>
      <c r="AV1971" s="4"/>
      <c r="AW1971" s="4"/>
      <c r="AX1971" s="4"/>
      <c r="AY1971" s="4"/>
      <c r="AZ1971" s="4"/>
      <c r="BA1971" s="4"/>
      <c r="BB1971" s="4"/>
      <c r="BC1971" s="4"/>
      <c r="BD1971" s="4"/>
      <c r="BE1971" s="4"/>
      <c r="BF1971" s="4"/>
      <c r="BG1971" s="4"/>
      <c r="BH1971" s="4"/>
      <c r="BI1971" s="4"/>
      <c r="BJ1971" s="4">
        <f t="shared" si="123"/>
        <v>0</v>
      </c>
      <c r="BL1971" s="7">
        <v>5000</v>
      </c>
      <c r="BM1971" s="2"/>
    </row>
    <row r="1972" spans="2:65" x14ac:dyDescent="0.25">
      <c r="B1972" s="7" t="s">
        <v>1501</v>
      </c>
      <c r="C1972" s="2" t="s">
        <v>1504</v>
      </c>
      <c r="D1972" s="2"/>
      <c r="E1972" s="2"/>
      <c r="F1972" s="2"/>
      <c r="G1972" s="2"/>
      <c r="H1972" s="4">
        <f t="shared" si="120"/>
        <v>0</v>
      </c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>
        <f t="shared" si="121"/>
        <v>7836.2499999999773</v>
      </c>
      <c r="AA1972" s="4"/>
      <c r="AB1972" s="4">
        <v>5000</v>
      </c>
      <c r="AC1972" s="4"/>
      <c r="AD1972" s="4"/>
      <c r="AE1972" s="4"/>
      <c r="AF1972" s="4"/>
      <c r="AG1972" s="4"/>
      <c r="AH1972" s="4"/>
      <c r="AI1972" s="4"/>
      <c r="AJ1972" s="4"/>
      <c r="AK1972" s="4"/>
      <c r="AL1972" s="4"/>
      <c r="AM1972" s="4"/>
      <c r="AN1972" s="4"/>
      <c r="AO1972" s="4"/>
      <c r="AP1972" s="4"/>
      <c r="AQ1972" s="4"/>
      <c r="AR1972" s="4">
        <f t="shared" si="122"/>
        <v>167549.02000000005</v>
      </c>
      <c r="AS1972" s="32"/>
      <c r="AT1972" s="33"/>
      <c r="AU1972" s="4"/>
      <c r="AV1972" s="4"/>
      <c r="AW1972" s="4"/>
      <c r="AX1972" s="4"/>
      <c r="AY1972" s="4"/>
      <c r="AZ1972" s="4"/>
      <c r="BA1972" s="4"/>
      <c r="BB1972" s="4"/>
      <c r="BC1972" s="4"/>
      <c r="BD1972" s="4"/>
      <c r="BE1972" s="4"/>
      <c r="BF1972" s="4"/>
      <c r="BG1972" s="4"/>
      <c r="BH1972" s="4"/>
      <c r="BI1972" s="4"/>
      <c r="BJ1972" s="4">
        <f t="shared" si="123"/>
        <v>0</v>
      </c>
      <c r="BL1972" s="7">
        <v>5000</v>
      </c>
      <c r="BM1972" s="2"/>
    </row>
    <row r="1973" spans="2:65" x14ac:dyDescent="0.25">
      <c r="B1973" s="7" t="s">
        <v>1505</v>
      </c>
      <c r="C1973" s="2" t="s">
        <v>1488</v>
      </c>
      <c r="D1973" s="2"/>
      <c r="E1973" s="2"/>
      <c r="F1973" s="2"/>
      <c r="G1973" s="2"/>
      <c r="H1973" s="4">
        <f t="shared" si="120"/>
        <v>0</v>
      </c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>
        <f t="shared" si="121"/>
        <v>7836.2499999999773</v>
      </c>
      <c r="AA1973" s="4">
        <v>10000</v>
      </c>
      <c r="AB1973" s="4"/>
      <c r="AC1973" s="4"/>
      <c r="AD1973" s="4"/>
      <c r="AE1973" s="4"/>
      <c r="AF1973" s="4"/>
      <c r="AG1973" s="4"/>
      <c r="AH1973" s="4"/>
      <c r="AI1973" s="4"/>
      <c r="AJ1973" s="4"/>
      <c r="AK1973" s="4"/>
      <c r="AL1973" s="4"/>
      <c r="AM1973" s="4"/>
      <c r="AN1973" s="4"/>
      <c r="AO1973" s="4"/>
      <c r="AP1973" s="4"/>
      <c r="AQ1973" s="4"/>
      <c r="AR1973" s="4">
        <f t="shared" si="122"/>
        <v>177549.02000000005</v>
      </c>
      <c r="AS1973" s="32"/>
      <c r="AT1973" s="33"/>
      <c r="AU1973" s="4"/>
      <c r="AV1973" s="4"/>
      <c r="AW1973" s="4"/>
      <c r="AX1973" s="4"/>
      <c r="AY1973" s="4"/>
      <c r="AZ1973" s="4"/>
      <c r="BA1973" s="4"/>
      <c r="BB1973" s="4"/>
      <c r="BC1973" s="4"/>
      <c r="BD1973" s="4"/>
      <c r="BE1973" s="4"/>
      <c r="BF1973" s="4"/>
      <c r="BG1973" s="4"/>
      <c r="BH1973" s="4"/>
      <c r="BI1973" s="4"/>
      <c r="BJ1973" s="4">
        <f t="shared" si="123"/>
        <v>0</v>
      </c>
      <c r="BL1973" s="7"/>
      <c r="BM1973" s="2"/>
    </row>
    <row r="1974" spans="2:65" x14ac:dyDescent="0.25">
      <c r="B1974" s="7" t="s">
        <v>1506</v>
      </c>
      <c r="C1974" s="2" t="s">
        <v>1361</v>
      </c>
      <c r="D1974" s="2"/>
      <c r="E1974" s="2"/>
      <c r="F1974" s="2"/>
      <c r="G1974" s="2"/>
      <c r="H1974" s="4">
        <f t="shared" si="120"/>
        <v>0</v>
      </c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>
        <f t="shared" si="121"/>
        <v>7836.2499999999773</v>
      </c>
      <c r="AA1974" s="4">
        <v>5000</v>
      </c>
      <c r="AB1974" s="4"/>
      <c r="AC1974" s="4"/>
      <c r="AD1974" s="4"/>
      <c r="AE1974" s="4"/>
      <c r="AF1974" s="4"/>
      <c r="AG1974" s="4"/>
      <c r="AH1974" s="4"/>
      <c r="AI1974" s="4"/>
      <c r="AJ1974" s="4"/>
      <c r="AK1974" s="4"/>
      <c r="AL1974" s="4"/>
      <c r="AM1974" s="4"/>
      <c r="AN1974" s="4"/>
      <c r="AO1974" s="4"/>
      <c r="AP1974" s="4"/>
      <c r="AQ1974" s="4"/>
      <c r="AR1974" s="4">
        <f t="shared" si="122"/>
        <v>182549.02000000005</v>
      </c>
      <c r="AS1974" s="32"/>
      <c r="AT1974" s="33"/>
      <c r="AU1974" s="4"/>
      <c r="AV1974" s="4"/>
      <c r="AW1974" s="4"/>
      <c r="AX1974" s="4"/>
      <c r="AY1974" s="4"/>
      <c r="AZ1974" s="4"/>
      <c r="BA1974" s="4"/>
      <c r="BB1974" s="4"/>
      <c r="BC1974" s="4"/>
      <c r="BD1974" s="4"/>
      <c r="BE1974" s="4"/>
      <c r="BF1974" s="4"/>
      <c r="BG1974" s="4"/>
      <c r="BH1974" s="4"/>
      <c r="BI1974" s="4"/>
      <c r="BJ1974" s="4">
        <f t="shared" si="123"/>
        <v>0</v>
      </c>
      <c r="BL1974" s="7"/>
      <c r="BM1974" s="2"/>
    </row>
    <row r="1975" spans="2:65" x14ac:dyDescent="0.25">
      <c r="B1975" s="7" t="s">
        <v>1506</v>
      </c>
      <c r="C1975" s="2" t="s">
        <v>310</v>
      </c>
      <c r="D1975" s="2"/>
      <c r="E1975" s="2"/>
      <c r="F1975" s="2"/>
      <c r="G1975" s="2"/>
      <c r="H1975" s="4">
        <f t="shared" si="120"/>
        <v>0</v>
      </c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>
        <f t="shared" si="121"/>
        <v>7836.2499999999773</v>
      </c>
      <c r="AA1975" s="4"/>
      <c r="AB1975" s="4">
        <v>15000</v>
      </c>
      <c r="AC1975" s="4"/>
      <c r="AD1975" s="4"/>
      <c r="AE1975" s="4"/>
      <c r="AF1975" s="4"/>
      <c r="AG1975" s="4"/>
      <c r="AH1975" s="4"/>
      <c r="AI1975" s="4"/>
      <c r="AJ1975" s="4"/>
      <c r="AK1975" s="4"/>
      <c r="AL1975" s="4"/>
      <c r="AM1975" s="4"/>
      <c r="AN1975" s="4"/>
      <c r="AO1975" s="4"/>
      <c r="AP1975" s="4"/>
      <c r="AQ1975" s="4"/>
      <c r="AR1975" s="4">
        <f t="shared" si="122"/>
        <v>167549.02000000005</v>
      </c>
      <c r="AS1975" s="32"/>
      <c r="AT1975" s="33"/>
      <c r="AU1975" s="4"/>
      <c r="AV1975" s="4"/>
      <c r="AW1975" s="4"/>
      <c r="AX1975" s="4"/>
      <c r="AY1975" s="4"/>
      <c r="AZ1975" s="4"/>
      <c r="BA1975" s="4"/>
      <c r="BB1975" s="4"/>
      <c r="BC1975" s="4"/>
      <c r="BD1975" s="4"/>
      <c r="BE1975" s="4"/>
      <c r="BF1975" s="4"/>
      <c r="BG1975" s="4"/>
      <c r="BH1975" s="4"/>
      <c r="BI1975" s="4"/>
      <c r="BJ1975" s="4">
        <f t="shared" si="123"/>
        <v>0</v>
      </c>
      <c r="BL1975" s="7">
        <v>15000</v>
      </c>
      <c r="BM1975" s="2"/>
    </row>
    <row r="1976" spans="2:65" x14ac:dyDescent="0.25">
      <c r="B1976" s="7" t="s">
        <v>1529</v>
      </c>
      <c r="C1976" s="2" t="s">
        <v>1530</v>
      </c>
      <c r="D1976" s="2"/>
      <c r="E1976" s="2"/>
      <c r="F1976" s="2"/>
      <c r="G1976" s="2"/>
      <c r="H1976" s="4">
        <f t="shared" si="120"/>
        <v>0</v>
      </c>
      <c r="I1976" s="4"/>
      <c r="J1976" s="4"/>
      <c r="K1976" s="4">
        <v>17.7</v>
      </c>
      <c r="L1976" s="4">
        <v>0</v>
      </c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>
        <f t="shared" si="121"/>
        <v>7818.5499999999774</v>
      </c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4"/>
      <c r="AL1976" s="4"/>
      <c r="AM1976" s="4"/>
      <c r="AN1976" s="4"/>
      <c r="AO1976" s="4"/>
      <c r="AP1976" s="4"/>
      <c r="AQ1976" s="4"/>
      <c r="AR1976" s="4">
        <f t="shared" si="122"/>
        <v>167549.02000000005</v>
      </c>
      <c r="AS1976" s="32"/>
      <c r="AT1976" s="33"/>
      <c r="AU1976" s="4"/>
      <c r="AV1976" s="4"/>
      <c r="AW1976" s="4"/>
      <c r="AX1976" s="4"/>
      <c r="AY1976" s="4"/>
      <c r="AZ1976" s="4"/>
      <c r="BA1976" s="4"/>
      <c r="BB1976" s="4"/>
      <c r="BC1976" s="4"/>
      <c r="BD1976" s="4"/>
      <c r="BE1976" s="4"/>
      <c r="BF1976" s="4"/>
      <c r="BG1976" s="4"/>
      <c r="BH1976" s="4"/>
      <c r="BI1976" s="4"/>
      <c r="BJ1976" s="4">
        <f t="shared" si="123"/>
        <v>0</v>
      </c>
      <c r="BL1976" s="7"/>
      <c r="BM1976" s="2"/>
    </row>
    <row r="1977" spans="2:65" x14ac:dyDescent="0.25">
      <c r="B1977" s="7" t="s">
        <v>1507</v>
      </c>
      <c r="C1977" s="2" t="s">
        <v>310</v>
      </c>
      <c r="D1977" s="2"/>
      <c r="E1977" s="2"/>
      <c r="F1977" s="2"/>
      <c r="G1977" s="2"/>
      <c r="H1977" s="4">
        <f t="shared" si="120"/>
        <v>0</v>
      </c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>
        <f t="shared" si="121"/>
        <v>7818.5499999999774</v>
      </c>
      <c r="AA1977" s="4"/>
      <c r="AB1977" s="4">
        <v>10000</v>
      </c>
      <c r="AC1977" s="4"/>
      <c r="AD1977" s="4"/>
      <c r="AE1977" s="4"/>
      <c r="AF1977" s="4"/>
      <c r="AG1977" s="4"/>
      <c r="AH1977" s="4"/>
      <c r="AI1977" s="4"/>
      <c r="AJ1977" s="4"/>
      <c r="AK1977" s="4"/>
      <c r="AL1977" s="4"/>
      <c r="AM1977" s="4"/>
      <c r="AN1977" s="4"/>
      <c r="AO1977" s="4"/>
      <c r="AP1977" s="4"/>
      <c r="AQ1977" s="4"/>
      <c r="AR1977" s="4">
        <f t="shared" si="122"/>
        <v>157549.02000000005</v>
      </c>
      <c r="AS1977" s="32"/>
      <c r="AT1977" s="33"/>
      <c r="AU1977" s="4"/>
      <c r="AV1977" s="4"/>
      <c r="AW1977" s="4"/>
      <c r="AX1977" s="4"/>
      <c r="AY1977" s="4"/>
      <c r="AZ1977" s="4"/>
      <c r="BA1977" s="4"/>
      <c r="BB1977" s="4"/>
      <c r="BC1977" s="4"/>
      <c r="BD1977" s="4"/>
      <c r="BE1977" s="4"/>
      <c r="BF1977" s="4"/>
      <c r="BG1977" s="4"/>
      <c r="BH1977" s="4"/>
      <c r="BI1977" s="4"/>
      <c r="BJ1977" s="4">
        <f t="shared" si="123"/>
        <v>0</v>
      </c>
      <c r="BL1977" s="7">
        <v>10000</v>
      </c>
      <c r="BM1977" s="2"/>
    </row>
    <row r="1978" spans="2:65" x14ac:dyDescent="0.25">
      <c r="B1978" s="7" t="s">
        <v>1507</v>
      </c>
      <c r="C1978" s="2" t="s">
        <v>1361</v>
      </c>
      <c r="D1978" s="2"/>
      <c r="E1978" s="2"/>
      <c r="F1978" s="2"/>
      <c r="G1978" s="2"/>
      <c r="H1978" s="4">
        <f t="shared" si="120"/>
        <v>0</v>
      </c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>
        <f t="shared" si="121"/>
        <v>7818.5499999999774</v>
      </c>
      <c r="AA1978" s="4">
        <v>5000</v>
      </c>
      <c r="AB1978" s="4"/>
      <c r="AC1978" s="4"/>
      <c r="AD1978" s="4"/>
      <c r="AE1978" s="4"/>
      <c r="AF1978" s="4"/>
      <c r="AG1978" s="4"/>
      <c r="AH1978" s="4"/>
      <c r="AI1978" s="4"/>
      <c r="AJ1978" s="4"/>
      <c r="AK1978" s="4"/>
      <c r="AL1978" s="4"/>
      <c r="AM1978" s="4"/>
      <c r="AN1978" s="4"/>
      <c r="AO1978" s="4"/>
      <c r="AP1978" s="4"/>
      <c r="AQ1978" s="4"/>
      <c r="AR1978" s="4">
        <f t="shared" si="122"/>
        <v>162549.02000000005</v>
      </c>
      <c r="AS1978" s="32"/>
      <c r="AT1978" s="33"/>
      <c r="AU1978" s="4"/>
      <c r="AV1978" s="4"/>
      <c r="AW1978" s="4"/>
      <c r="AX1978" s="4"/>
      <c r="AY1978" s="4"/>
      <c r="AZ1978" s="4"/>
      <c r="BA1978" s="4"/>
      <c r="BB1978" s="4"/>
      <c r="BC1978" s="4"/>
      <c r="BD1978" s="4"/>
      <c r="BE1978" s="4"/>
      <c r="BF1978" s="4"/>
      <c r="BG1978" s="4"/>
      <c r="BH1978" s="4"/>
      <c r="BI1978" s="4"/>
      <c r="BJ1978" s="4">
        <f t="shared" si="123"/>
        <v>0</v>
      </c>
      <c r="BL1978" s="7"/>
      <c r="BM1978" s="2"/>
    </row>
    <row r="1979" spans="2:65" x14ac:dyDescent="0.25">
      <c r="B1979" s="7" t="s">
        <v>1509</v>
      </c>
      <c r="C1979" s="2" t="s">
        <v>351</v>
      </c>
      <c r="D1979" s="2"/>
      <c r="E1979" s="2"/>
      <c r="F1979" s="2"/>
      <c r="G1979" s="2"/>
      <c r="H1979" s="4">
        <f t="shared" si="120"/>
        <v>0</v>
      </c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>
        <f t="shared" si="121"/>
        <v>7818.5499999999774</v>
      </c>
      <c r="AA1979" s="4"/>
      <c r="AB1979" s="4"/>
      <c r="AC1979" s="4"/>
      <c r="AD1979" s="4"/>
      <c r="AE1979" s="4">
        <v>2457</v>
      </c>
      <c r="AF1979" s="4"/>
      <c r="AG1979" s="4"/>
      <c r="AH1979" s="4"/>
      <c r="AI1979" s="4"/>
      <c r="AJ1979" s="4"/>
      <c r="AK1979" s="4"/>
      <c r="AL1979" s="4"/>
      <c r="AM1979" s="4"/>
      <c r="AN1979" s="4"/>
      <c r="AO1979" s="4"/>
      <c r="AP1979" s="4"/>
      <c r="AQ1979" s="4"/>
      <c r="AR1979" s="4">
        <f t="shared" si="122"/>
        <v>165006.02000000005</v>
      </c>
      <c r="AS1979" s="32"/>
      <c r="AT1979" s="33"/>
      <c r="AU1979" s="4"/>
      <c r="AV1979" s="4"/>
      <c r="AW1979" s="4"/>
      <c r="AX1979" s="4"/>
      <c r="AY1979" s="4"/>
      <c r="AZ1979" s="4"/>
      <c r="BA1979" s="4"/>
      <c r="BB1979" s="4"/>
      <c r="BC1979" s="4"/>
      <c r="BD1979" s="4"/>
      <c r="BE1979" s="4"/>
      <c r="BF1979" s="4"/>
      <c r="BG1979" s="4"/>
      <c r="BH1979" s="4"/>
      <c r="BI1979" s="4"/>
      <c r="BJ1979" s="4">
        <f t="shared" si="123"/>
        <v>0</v>
      </c>
      <c r="BL1979" s="7"/>
      <c r="BM1979" s="2"/>
    </row>
    <row r="1980" spans="2:65" x14ac:dyDescent="0.25">
      <c r="B1980" s="7" t="s">
        <v>1510</v>
      </c>
      <c r="C1980" s="2" t="s">
        <v>351</v>
      </c>
      <c r="D1980" s="2"/>
      <c r="E1980" s="2"/>
      <c r="F1980" s="2"/>
      <c r="G1980" s="2"/>
      <c r="H1980" s="4">
        <f t="shared" si="120"/>
        <v>0</v>
      </c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>
        <f t="shared" si="121"/>
        <v>7818.5499999999774</v>
      </c>
      <c r="AA1980" s="4"/>
      <c r="AB1980" s="4"/>
      <c r="AC1980" s="4"/>
      <c r="AD1980" s="4"/>
      <c r="AE1980" s="4">
        <v>2302</v>
      </c>
      <c r="AF1980" s="4"/>
      <c r="AG1980" s="4"/>
      <c r="AH1980" s="4"/>
      <c r="AI1980" s="4"/>
      <c r="AJ1980" s="4"/>
      <c r="AK1980" s="4"/>
      <c r="AL1980" s="4"/>
      <c r="AM1980" s="4"/>
      <c r="AN1980" s="4"/>
      <c r="AO1980" s="4"/>
      <c r="AP1980" s="4"/>
      <c r="AQ1980" s="4"/>
      <c r="AR1980" s="4">
        <f t="shared" si="122"/>
        <v>167308.02000000005</v>
      </c>
      <c r="AS1980" s="32"/>
      <c r="AT1980" s="33"/>
      <c r="AU1980" s="4"/>
      <c r="AV1980" s="4"/>
      <c r="AW1980" s="4"/>
      <c r="AX1980" s="4"/>
      <c r="AY1980" s="4"/>
      <c r="AZ1980" s="4"/>
      <c r="BA1980" s="4"/>
      <c r="BB1980" s="4"/>
      <c r="BC1980" s="4"/>
      <c r="BD1980" s="4"/>
      <c r="BE1980" s="4"/>
      <c r="BF1980" s="4"/>
      <c r="BG1980" s="4"/>
      <c r="BH1980" s="4"/>
      <c r="BI1980" s="4"/>
      <c r="BJ1980" s="4">
        <f t="shared" si="123"/>
        <v>0</v>
      </c>
      <c r="BL1980" s="7"/>
      <c r="BM1980" s="2"/>
    </row>
    <row r="1981" spans="2:65" x14ac:dyDescent="0.25">
      <c r="B1981" s="7" t="s">
        <v>1511</v>
      </c>
      <c r="C1981" s="2" t="s">
        <v>1489</v>
      </c>
      <c r="D1981" s="2"/>
      <c r="E1981" s="2"/>
      <c r="F1981" s="2"/>
      <c r="G1981" s="2"/>
      <c r="H1981" s="4">
        <f t="shared" si="120"/>
        <v>0</v>
      </c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>
        <f t="shared" si="121"/>
        <v>7818.5499999999774</v>
      </c>
      <c r="AA1981" s="4">
        <v>10500</v>
      </c>
      <c r="AB1981" s="4"/>
      <c r="AC1981" s="4"/>
      <c r="AD1981" s="4"/>
      <c r="AE1981" s="4"/>
      <c r="AF1981" s="4"/>
      <c r="AG1981" s="4"/>
      <c r="AH1981" s="4"/>
      <c r="AI1981" s="4"/>
      <c r="AJ1981" s="4"/>
      <c r="AK1981" s="4"/>
      <c r="AL1981" s="4"/>
      <c r="AM1981" s="4"/>
      <c r="AN1981" s="4"/>
      <c r="AO1981" s="4"/>
      <c r="AP1981" s="4"/>
      <c r="AQ1981" s="4"/>
      <c r="AR1981" s="4">
        <f t="shared" si="122"/>
        <v>177808.02000000005</v>
      </c>
      <c r="AS1981" s="32"/>
      <c r="AT1981" s="33"/>
      <c r="AU1981" s="4"/>
      <c r="AV1981" s="4"/>
      <c r="AW1981" s="4"/>
      <c r="AX1981" s="4"/>
      <c r="AY1981" s="4"/>
      <c r="AZ1981" s="4"/>
      <c r="BA1981" s="4"/>
      <c r="BB1981" s="4"/>
      <c r="BC1981" s="4"/>
      <c r="BD1981" s="4"/>
      <c r="BE1981" s="4"/>
      <c r="BF1981" s="4"/>
      <c r="BG1981" s="4"/>
      <c r="BH1981" s="4"/>
      <c r="BI1981" s="4"/>
      <c r="BJ1981" s="4">
        <f t="shared" si="123"/>
        <v>0</v>
      </c>
      <c r="BL1981" s="7"/>
      <c r="BM1981" s="2"/>
    </row>
    <row r="1982" spans="2:65" x14ac:dyDescent="0.25">
      <c r="B1982" s="7" t="s">
        <v>1511</v>
      </c>
      <c r="C1982" s="2" t="s">
        <v>1371</v>
      </c>
      <c r="D1982" s="2"/>
      <c r="E1982" s="2"/>
      <c r="F1982" s="2"/>
      <c r="G1982" s="2"/>
      <c r="H1982" s="4">
        <f t="shared" si="120"/>
        <v>0</v>
      </c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>
        <f t="shared" si="121"/>
        <v>7818.5499999999774</v>
      </c>
      <c r="AA1982" s="4"/>
      <c r="AB1982" s="4">
        <v>9400</v>
      </c>
      <c r="AC1982" s="4"/>
      <c r="AD1982" s="4"/>
      <c r="AE1982" s="4"/>
      <c r="AF1982" s="4"/>
      <c r="AG1982" s="4"/>
      <c r="AH1982" s="4"/>
      <c r="AI1982" s="4"/>
      <c r="AJ1982" s="4"/>
      <c r="AK1982" s="4"/>
      <c r="AL1982" s="4"/>
      <c r="AM1982" s="4"/>
      <c r="AN1982" s="4"/>
      <c r="AO1982" s="4"/>
      <c r="AP1982" s="4"/>
      <c r="AQ1982" s="4"/>
      <c r="AR1982" s="4">
        <f t="shared" si="122"/>
        <v>168408.02000000005</v>
      </c>
      <c r="AS1982" s="32"/>
      <c r="AT1982" s="33"/>
      <c r="AU1982" s="4"/>
      <c r="AV1982" s="4"/>
      <c r="AW1982" s="4"/>
      <c r="AX1982" s="4"/>
      <c r="AY1982" s="4"/>
      <c r="AZ1982" s="4"/>
      <c r="BA1982" s="4"/>
      <c r="BB1982" s="4"/>
      <c r="BC1982" s="4"/>
      <c r="BD1982" s="4"/>
      <c r="BE1982" s="4"/>
      <c r="BF1982" s="4"/>
      <c r="BG1982" s="4"/>
      <c r="BH1982" s="4"/>
      <c r="BI1982" s="4"/>
      <c r="BJ1982" s="4">
        <f t="shared" si="123"/>
        <v>0</v>
      </c>
      <c r="BL1982" s="7">
        <v>9400</v>
      </c>
      <c r="BM1982" s="2"/>
    </row>
    <row r="1983" spans="2:65" x14ac:dyDescent="0.25">
      <c r="B1983" s="7" t="s">
        <v>1512</v>
      </c>
      <c r="C1983" s="2" t="s">
        <v>150</v>
      </c>
      <c r="D1983" s="2"/>
      <c r="E1983" s="2"/>
      <c r="F1983" s="2"/>
      <c r="G1983" s="2"/>
      <c r="H1983" s="4">
        <f t="shared" si="120"/>
        <v>0</v>
      </c>
      <c r="I1983" s="4"/>
      <c r="J1983" s="4"/>
      <c r="K1983" s="4"/>
      <c r="L1983" s="4"/>
      <c r="M1983" s="4"/>
      <c r="N1983" s="4"/>
      <c r="O1983" s="4"/>
      <c r="P1983" s="4"/>
      <c r="Q1983" s="4"/>
      <c r="R1983" s="4">
        <v>50000</v>
      </c>
      <c r="S1983" s="4"/>
      <c r="T1983" s="4"/>
      <c r="U1983" s="4"/>
      <c r="V1983" s="4"/>
      <c r="W1983" s="4"/>
      <c r="X1983" s="4"/>
      <c r="Y1983" s="4"/>
      <c r="Z1983" s="4">
        <f t="shared" si="121"/>
        <v>57818.549999999974</v>
      </c>
      <c r="AA1983" s="4"/>
      <c r="AB1983" s="4"/>
      <c r="AC1983" s="4"/>
      <c r="AD1983" s="4"/>
      <c r="AE1983" s="4"/>
      <c r="AF1983" s="4"/>
      <c r="AG1983" s="4"/>
      <c r="AH1983" s="4"/>
      <c r="AI1983" s="4"/>
      <c r="AJ1983" s="4">
        <v>-50000</v>
      </c>
      <c r="AK1983" s="4"/>
      <c r="AL1983" s="4"/>
      <c r="AM1983" s="4"/>
      <c r="AN1983" s="4"/>
      <c r="AO1983" s="4"/>
      <c r="AP1983" s="4"/>
      <c r="AQ1983" s="4"/>
      <c r="AR1983" s="4">
        <f t="shared" si="122"/>
        <v>118408.02000000005</v>
      </c>
      <c r="AS1983" s="32"/>
      <c r="AT1983" s="33"/>
      <c r="AU1983" s="4"/>
      <c r="AV1983" s="4"/>
      <c r="AW1983" s="4"/>
      <c r="AX1983" s="4"/>
      <c r="AY1983" s="4"/>
      <c r="AZ1983" s="4"/>
      <c r="BA1983" s="4"/>
      <c r="BB1983" s="4"/>
      <c r="BC1983" s="4"/>
      <c r="BD1983" s="4"/>
      <c r="BE1983" s="4"/>
      <c r="BF1983" s="4"/>
      <c r="BG1983" s="4"/>
      <c r="BH1983" s="4"/>
      <c r="BI1983" s="4"/>
      <c r="BJ1983" s="4">
        <f t="shared" si="123"/>
        <v>0</v>
      </c>
      <c r="BL1983" s="7"/>
      <c r="BM1983" s="2"/>
    </row>
    <row r="1984" spans="2:65" x14ac:dyDescent="0.25">
      <c r="B1984" s="7" t="s">
        <v>1512</v>
      </c>
      <c r="C1984" s="2" t="s">
        <v>150</v>
      </c>
      <c r="D1984" s="2"/>
      <c r="E1984" s="2"/>
      <c r="F1984" s="2"/>
      <c r="G1984" s="2"/>
      <c r="H1984" s="4">
        <f t="shared" si="120"/>
        <v>0</v>
      </c>
      <c r="I1984" s="4"/>
      <c r="J1984" s="4"/>
      <c r="K1984" s="4"/>
      <c r="L1984" s="4"/>
      <c r="M1984" s="4"/>
      <c r="N1984" s="4"/>
      <c r="O1984" s="4"/>
      <c r="P1984" s="4"/>
      <c r="Q1984" s="4"/>
      <c r="R1984" s="4">
        <v>50000</v>
      </c>
      <c r="S1984" s="4"/>
      <c r="T1984" s="4"/>
      <c r="U1984" s="4"/>
      <c r="V1984" s="4"/>
      <c r="W1984" s="4"/>
      <c r="X1984" s="4"/>
      <c r="Y1984" s="4"/>
      <c r="Z1984" s="4">
        <f t="shared" si="121"/>
        <v>107818.54999999997</v>
      </c>
      <c r="AA1984" s="4"/>
      <c r="AB1984" s="4"/>
      <c r="AC1984" s="4"/>
      <c r="AD1984" s="4"/>
      <c r="AE1984" s="4"/>
      <c r="AF1984" s="4"/>
      <c r="AG1984" s="4"/>
      <c r="AH1984" s="4"/>
      <c r="AI1984" s="4"/>
      <c r="AJ1984" s="4">
        <v>-50000</v>
      </c>
      <c r="AK1984" s="4"/>
      <c r="AL1984" s="4"/>
      <c r="AM1984" s="4"/>
      <c r="AN1984" s="4"/>
      <c r="AO1984" s="4"/>
      <c r="AP1984" s="4"/>
      <c r="AQ1984" s="4"/>
      <c r="AR1984" s="4">
        <f t="shared" si="122"/>
        <v>68408.020000000048</v>
      </c>
      <c r="AS1984" s="32"/>
      <c r="AT1984" s="33"/>
      <c r="AU1984" s="4"/>
      <c r="AV1984" s="4"/>
      <c r="AW1984" s="4"/>
      <c r="AX1984" s="4"/>
      <c r="AY1984" s="4"/>
      <c r="AZ1984" s="4"/>
      <c r="BA1984" s="4"/>
      <c r="BB1984" s="4"/>
      <c r="BC1984" s="4"/>
      <c r="BD1984" s="4"/>
      <c r="BE1984" s="4"/>
      <c r="BF1984" s="4"/>
      <c r="BG1984" s="4"/>
      <c r="BH1984" s="4"/>
      <c r="BI1984" s="4"/>
      <c r="BJ1984" s="4">
        <f t="shared" si="123"/>
        <v>0</v>
      </c>
      <c r="BL1984" s="7"/>
      <c r="BM1984" s="2"/>
    </row>
    <row r="1985" spans="2:65" x14ac:dyDescent="0.25">
      <c r="B1985" s="7" t="s">
        <v>1512</v>
      </c>
      <c r="C1985" s="2" t="s">
        <v>150</v>
      </c>
      <c r="D1985" s="2"/>
      <c r="E1985" s="2"/>
      <c r="F1985" s="2"/>
      <c r="G1985" s="2"/>
      <c r="H1985" s="4">
        <f t="shared" si="120"/>
        <v>0</v>
      </c>
      <c r="I1985" s="4"/>
      <c r="J1985" s="4"/>
      <c r="K1985" s="4"/>
      <c r="L1985" s="4"/>
      <c r="M1985" s="4"/>
      <c r="N1985" s="4"/>
      <c r="O1985" s="4"/>
      <c r="P1985" s="4"/>
      <c r="Q1985" s="4"/>
      <c r="R1985" s="4">
        <v>50000</v>
      </c>
      <c r="S1985" s="4"/>
      <c r="T1985" s="4"/>
      <c r="U1985" s="4"/>
      <c r="V1985" s="4"/>
      <c r="W1985" s="4"/>
      <c r="X1985" s="4"/>
      <c r="Y1985" s="4"/>
      <c r="Z1985" s="4">
        <f t="shared" si="121"/>
        <v>157818.54999999999</v>
      </c>
      <c r="AA1985" s="4"/>
      <c r="AB1985" s="4"/>
      <c r="AC1985" s="4"/>
      <c r="AD1985" s="4"/>
      <c r="AE1985" s="4"/>
      <c r="AF1985" s="4"/>
      <c r="AG1985" s="4"/>
      <c r="AH1985" s="4"/>
      <c r="AI1985" s="4"/>
      <c r="AJ1985" s="4">
        <v>-50000</v>
      </c>
      <c r="AK1985" s="4"/>
      <c r="AL1985" s="4"/>
      <c r="AM1985" s="4"/>
      <c r="AN1985" s="4"/>
      <c r="AO1985" s="4"/>
      <c r="AP1985" s="4"/>
      <c r="AQ1985" s="4"/>
      <c r="AR1985" s="4">
        <f t="shared" si="122"/>
        <v>18408.020000000048</v>
      </c>
      <c r="AS1985" s="32"/>
      <c r="AT1985" s="33"/>
      <c r="AU1985" s="4"/>
      <c r="AV1985" s="4"/>
      <c r="AW1985" s="4"/>
      <c r="AX1985" s="4"/>
      <c r="AY1985" s="4"/>
      <c r="AZ1985" s="4"/>
      <c r="BA1985" s="4"/>
      <c r="BB1985" s="4"/>
      <c r="BC1985" s="4"/>
      <c r="BD1985" s="4"/>
      <c r="BE1985" s="4"/>
      <c r="BF1985" s="4"/>
      <c r="BG1985" s="4"/>
      <c r="BH1985" s="4"/>
      <c r="BI1985" s="4"/>
      <c r="BJ1985" s="4">
        <f t="shared" si="123"/>
        <v>0</v>
      </c>
      <c r="BL1985" s="7"/>
      <c r="BM1985" s="2"/>
    </row>
    <row r="1986" spans="2:65" x14ac:dyDescent="0.25">
      <c r="B1986" s="7" t="s">
        <v>1512</v>
      </c>
      <c r="C1986" s="2" t="s">
        <v>232</v>
      </c>
      <c r="D1986" s="2"/>
      <c r="E1986" s="2"/>
      <c r="F1986" s="2"/>
      <c r="G1986" s="2"/>
      <c r="H1986" s="4">
        <f t="shared" si="120"/>
        <v>0</v>
      </c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>
        <f t="shared" si="121"/>
        <v>157818.54999999999</v>
      </c>
      <c r="AA1986" s="4"/>
      <c r="AB1986" s="4"/>
      <c r="AC1986" s="4"/>
      <c r="AD1986" s="4">
        <v>539</v>
      </c>
      <c r="AE1986" s="4"/>
      <c r="AF1986" s="4"/>
      <c r="AG1986" s="4"/>
      <c r="AH1986" s="4"/>
      <c r="AI1986" s="4"/>
      <c r="AJ1986" s="4"/>
      <c r="AK1986" s="4"/>
      <c r="AL1986" s="4"/>
      <c r="AM1986" s="4"/>
      <c r="AN1986" s="4"/>
      <c r="AO1986" s="4"/>
      <c r="AP1986" s="4"/>
      <c r="AQ1986" s="4"/>
      <c r="AR1986" s="4">
        <f t="shared" si="122"/>
        <v>18947.020000000048</v>
      </c>
      <c r="AS1986" s="32"/>
      <c r="AT1986" s="33"/>
      <c r="AU1986" s="4"/>
      <c r="AV1986" s="4"/>
      <c r="AW1986" s="4"/>
      <c r="AX1986" s="4"/>
      <c r="AY1986" s="4"/>
      <c r="AZ1986" s="4"/>
      <c r="BA1986" s="4"/>
      <c r="BB1986" s="4"/>
      <c r="BC1986" s="4"/>
      <c r="BD1986" s="4"/>
      <c r="BE1986" s="4"/>
      <c r="BF1986" s="4"/>
      <c r="BG1986" s="4"/>
      <c r="BH1986" s="4"/>
      <c r="BI1986" s="4"/>
      <c r="BJ1986" s="4">
        <f t="shared" si="123"/>
        <v>0</v>
      </c>
      <c r="BL1986" s="7"/>
      <c r="BM1986" s="2"/>
    </row>
    <row r="1987" spans="2:65" x14ac:dyDescent="0.25">
      <c r="B1987" s="7" t="s">
        <v>1531</v>
      </c>
      <c r="C1987" s="2" t="s">
        <v>335</v>
      </c>
      <c r="D1987" s="2"/>
      <c r="E1987" s="2"/>
      <c r="F1987" s="2"/>
      <c r="G1987" s="2"/>
      <c r="H1987" s="4">
        <f t="shared" si="120"/>
        <v>0</v>
      </c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>
        <v>150000</v>
      </c>
      <c r="X1987" s="4"/>
      <c r="Y1987" s="4"/>
      <c r="Z1987" s="4">
        <f t="shared" si="121"/>
        <v>7818.5499999999884</v>
      </c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4"/>
      <c r="AL1987" s="4"/>
      <c r="AM1987" s="4"/>
      <c r="AN1987" s="4"/>
      <c r="AO1987" s="4"/>
      <c r="AP1987" s="4"/>
      <c r="AQ1987" s="4"/>
      <c r="AR1987" s="4">
        <f t="shared" si="122"/>
        <v>18947.020000000048</v>
      </c>
      <c r="AS1987" s="32"/>
      <c r="AT1987" s="33"/>
      <c r="AU1987" s="4"/>
      <c r="AV1987" s="4"/>
      <c r="AW1987" s="4"/>
      <c r="AX1987" s="4"/>
      <c r="AY1987" s="4"/>
      <c r="AZ1987" s="4"/>
      <c r="BA1987" s="4"/>
      <c r="BB1987" s="4"/>
      <c r="BC1987" s="4"/>
      <c r="BD1987" s="4"/>
      <c r="BE1987" s="4"/>
      <c r="BF1987" s="4"/>
      <c r="BG1987" s="4"/>
      <c r="BH1987" s="4"/>
      <c r="BI1987" s="4"/>
      <c r="BJ1987" s="4">
        <f t="shared" si="123"/>
        <v>0</v>
      </c>
      <c r="BL1987" s="7"/>
      <c r="BM1987" s="2"/>
    </row>
    <row r="1988" spans="2:65" x14ac:dyDescent="0.25">
      <c r="B1988" s="7" t="s">
        <v>1513</v>
      </c>
      <c r="C1988" s="2" t="s">
        <v>351</v>
      </c>
      <c r="D1988" s="2"/>
      <c r="E1988" s="2"/>
      <c r="F1988" s="2"/>
      <c r="G1988" s="2"/>
      <c r="H1988" s="4">
        <f t="shared" si="120"/>
        <v>0</v>
      </c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>
        <f t="shared" ref="Z1988:Z2051" si="124">Z1987+(I1988+L1988+M1988+N1988+O1988+R1988+S1988+T1988+U1988+V1988)-(J1988+K1988+P1988+Q1988+W1988+X1988+Y1988)</f>
        <v>7818.5499999999884</v>
      </c>
      <c r="AA1988" s="4"/>
      <c r="AB1988" s="4"/>
      <c r="AC1988" s="4"/>
      <c r="AD1988" s="4"/>
      <c r="AE1988" s="4">
        <v>3850</v>
      </c>
      <c r="AF1988" s="4"/>
      <c r="AG1988" s="4"/>
      <c r="AH1988" s="4"/>
      <c r="AI1988" s="4"/>
      <c r="AJ1988" s="4"/>
      <c r="AK1988" s="4"/>
      <c r="AL1988" s="4"/>
      <c r="AM1988" s="4"/>
      <c r="AN1988" s="4"/>
      <c r="AO1988" s="4"/>
      <c r="AP1988" s="4"/>
      <c r="AQ1988" s="4"/>
      <c r="AR1988" s="4">
        <f t="shared" ref="AR1988:AR2051" si="125">AR1987+(AA1988+AD1988+AE1988+AF1988+AG1988+AJ1988+AK1988+AL1988+AM1988+AN1988)-(AB1988+AC1988+AH1988+AI1988+AO1988+AP1988+AQ1988)</f>
        <v>22797.020000000048</v>
      </c>
      <c r="AS1988" s="32"/>
      <c r="AT1988" s="33"/>
      <c r="AU1988" s="4"/>
      <c r="AV1988" s="4"/>
      <c r="AW1988" s="4"/>
      <c r="AX1988" s="4"/>
      <c r="AY1988" s="4"/>
      <c r="AZ1988" s="4"/>
      <c r="BA1988" s="4"/>
      <c r="BB1988" s="4"/>
      <c r="BC1988" s="4"/>
      <c r="BD1988" s="4"/>
      <c r="BE1988" s="4"/>
      <c r="BF1988" s="4"/>
      <c r="BG1988" s="4"/>
      <c r="BH1988" s="4"/>
      <c r="BI1988" s="4"/>
      <c r="BJ1988" s="4">
        <f t="shared" ref="BJ1988:BJ2051" si="126">BJ1987+(AS1988+AV1988+AW1988+AX1988+AY1988+BB1988+BC1988+BD1988+BE1988+BF1988)-(AT1988+AU1988+AZ1988+BA1988+BG1988+BH1988+BI1988)</f>
        <v>0</v>
      </c>
      <c r="BL1988" s="7"/>
      <c r="BM1988" s="2"/>
    </row>
    <row r="1989" spans="2:65" x14ac:dyDescent="0.25">
      <c r="B1989" s="7" t="s">
        <v>1532</v>
      </c>
      <c r="C1989" s="2" t="s">
        <v>351</v>
      </c>
      <c r="D1989" s="2"/>
      <c r="E1989" s="2"/>
      <c r="F1989" s="2"/>
      <c r="G1989" s="2"/>
      <c r="H1989" s="4">
        <f t="shared" si="120"/>
        <v>0</v>
      </c>
      <c r="I1989" s="4"/>
      <c r="J1989" s="4"/>
      <c r="K1989" s="4"/>
      <c r="L1989" s="4"/>
      <c r="M1989" s="4">
        <v>7032</v>
      </c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>
        <f t="shared" si="124"/>
        <v>14850.549999999988</v>
      </c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4"/>
      <c r="AL1989" s="4"/>
      <c r="AM1989" s="4"/>
      <c r="AN1989" s="4"/>
      <c r="AO1989" s="4"/>
      <c r="AP1989" s="4"/>
      <c r="AQ1989" s="4"/>
      <c r="AR1989" s="4">
        <f t="shared" si="125"/>
        <v>22797.020000000048</v>
      </c>
      <c r="AS1989" s="32"/>
      <c r="AT1989" s="33"/>
      <c r="AU1989" s="4"/>
      <c r="AV1989" s="4"/>
      <c r="AW1989" s="4"/>
      <c r="AX1989" s="4"/>
      <c r="AY1989" s="4"/>
      <c r="AZ1989" s="4"/>
      <c r="BA1989" s="4"/>
      <c r="BB1989" s="4"/>
      <c r="BC1989" s="4"/>
      <c r="BD1989" s="4"/>
      <c r="BE1989" s="4"/>
      <c r="BF1989" s="4"/>
      <c r="BG1989" s="4"/>
      <c r="BH1989" s="4"/>
      <c r="BI1989" s="4"/>
      <c r="BJ1989" s="4">
        <f t="shared" si="126"/>
        <v>0</v>
      </c>
      <c r="BL1989" s="7"/>
      <c r="BM1989" s="2"/>
    </row>
    <row r="1990" spans="2:65" x14ac:dyDescent="0.25">
      <c r="B1990" s="7" t="s">
        <v>1532</v>
      </c>
      <c r="C1990" s="2" t="s">
        <v>351</v>
      </c>
      <c r="D1990" s="2"/>
      <c r="E1990" s="2"/>
      <c r="F1990" s="2"/>
      <c r="G1990" s="2"/>
      <c r="H1990" s="4">
        <f t="shared" si="120"/>
        <v>0</v>
      </c>
      <c r="I1990" s="4"/>
      <c r="J1990" s="4"/>
      <c r="K1990" s="4"/>
      <c r="L1990" s="4"/>
      <c r="M1990" s="4">
        <v>5625</v>
      </c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>
        <f t="shared" si="124"/>
        <v>20475.549999999988</v>
      </c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  <c r="AL1990" s="4"/>
      <c r="AM1990" s="4"/>
      <c r="AN1990" s="4"/>
      <c r="AO1990" s="4"/>
      <c r="AP1990" s="4"/>
      <c r="AQ1990" s="4"/>
      <c r="AR1990" s="4">
        <f t="shared" si="125"/>
        <v>22797.020000000048</v>
      </c>
      <c r="AS1990" s="32"/>
      <c r="AT1990" s="33"/>
      <c r="AU1990" s="4"/>
      <c r="AV1990" s="4"/>
      <c r="AW1990" s="4"/>
      <c r="AX1990" s="4"/>
      <c r="AY1990" s="4"/>
      <c r="AZ1990" s="4"/>
      <c r="BA1990" s="4"/>
      <c r="BB1990" s="4"/>
      <c r="BC1990" s="4"/>
      <c r="BD1990" s="4"/>
      <c r="BE1990" s="4"/>
      <c r="BF1990" s="4"/>
      <c r="BG1990" s="4"/>
      <c r="BH1990" s="4"/>
      <c r="BI1990" s="4"/>
      <c r="BJ1990" s="4">
        <f t="shared" si="126"/>
        <v>0</v>
      </c>
      <c r="BL1990" s="7"/>
      <c r="BM1990" s="2"/>
    </row>
    <row r="1991" spans="2:65" x14ac:dyDescent="0.25">
      <c r="B1991" s="7" t="s">
        <v>1514</v>
      </c>
      <c r="C1991" s="2" t="s">
        <v>1364</v>
      </c>
      <c r="D1991" s="2"/>
      <c r="E1991" s="2"/>
      <c r="F1991" s="2"/>
      <c r="G1991" s="2"/>
      <c r="H1991" s="4">
        <f t="shared" si="120"/>
        <v>0</v>
      </c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>
        <f t="shared" si="124"/>
        <v>20475.549999999988</v>
      </c>
      <c r="AA1991" s="4">
        <v>1000</v>
      </c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  <c r="AL1991" s="4"/>
      <c r="AM1991" s="4"/>
      <c r="AN1991" s="4"/>
      <c r="AO1991" s="4"/>
      <c r="AP1991" s="4"/>
      <c r="AQ1991" s="4"/>
      <c r="AR1991" s="4">
        <f t="shared" si="125"/>
        <v>23797.020000000048</v>
      </c>
      <c r="AS1991" s="32"/>
      <c r="AT1991" s="33"/>
      <c r="AU1991" s="4"/>
      <c r="AV1991" s="4"/>
      <c r="AW1991" s="4"/>
      <c r="AX1991" s="4"/>
      <c r="AY1991" s="4"/>
      <c r="AZ1991" s="4"/>
      <c r="BA1991" s="4"/>
      <c r="BB1991" s="4"/>
      <c r="BC1991" s="4"/>
      <c r="BD1991" s="4"/>
      <c r="BE1991" s="4"/>
      <c r="BF1991" s="4"/>
      <c r="BG1991" s="4"/>
      <c r="BH1991" s="4"/>
      <c r="BI1991" s="4"/>
      <c r="BJ1991" s="4">
        <f t="shared" si="126"/>
        <v>0</v>
      </c>
      <c r="BL1991" s="7"/>
      <c r="BM1991" s="2"/>
    </row>
    <row r="1992" spans="2:65" x14ac:dyDescent="0.25">
      <c r="B1992" s="7" t="s">
        <v>1515</v>
      </c>
      <c r="C1992" s="2" t="s">
        <v>1364</v>
      </c>
      <c r="D1992" s="2"/>
      <c r="E1992" s="2"/>
      <c r="F1992" s="2"/>
      <c r="G1992" s="2"/>
      <c r="H1992" s="4">
        <f t="shared" si="120"/>
        <v>0</v>
      </c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>
        <f t="shared" si="124"/>
        <v>20475.549999999988</v>
      </c>
      <c r="AA1992" s="4">
        <v>59000</v>
      </c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  <c r="AL1992" s="4"/>
      <c r="AM1992" s="4"/>
      <c r="AN1992" s="4"/>
      <c r="AO1992" s="4"/>
      <c r="AP1992" s="4"/>
      <c r="AQ1992" s="4"/>
      <c r="AR1992" s="4">
        <f t="shared" si="125"/>
        <v>82797.020000000048</v>
      </c>
      <c r="AS1992" s="32"/>
      <c r="AT1992" s="33"/>
      <c r="AU1992" s="4"/>
      <c r="AV1992" s="4"/>
      <c r="AW1992" s="4"/>
      <c r="AX1992" s="4"/>
      <c r="AY1992" s="4"/>
      <c r="AZ1992" s="4"/>
      <c r="BA1992" s="4"/>
      <c r="BB1992" s="4"/>
      <c r="BC1992" s="4"/>
      <c r="BD1992" s="4"/>
      <c r="BE1992" s="4"/>
      <c r="BF1992" s="4"/>
      <c r="BG1992" s="4"/>
      <c r="BH1992" s="4"/>
      <c r="BI1992" s="4"/>
      <c r="BJ1992" s="4">
        <f t="shared" si="126"/>
        <v>0</v>
      </c>
      <c r="BL1992" s="7"/>
      <c r="BM1992" s="2"/>
    </row>
    <row r="1993" spans="2:65" x14ac:dyDescent="0.25">
      <c r="B1993" s="7" t="s">
        <v>1515</v>
      </c>
      <c r="C1993" s="2" t="s">
        <v>1516</v>
      </c>
      <c r="D1993" s="2"/>
      <c r="E1993" s="2"/>
      <c r="F1993" s="2"/>
      <c r="G1993" s="2"/>
      <c r="H1993" s="4">
        <f t="shared" si="120"/>
        <v>0</v>
      </c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>
        <f t="shared" si="124"/>
        <v>20475.549999999988</v>
      </c>
      <c r="AA1993" s="4"/>
      <c r="AB1993" s="4"/>
      <c r="AC1993" s="4"/>
      <c r="AD1993" s="4"/>
      <c r="AE1993" s="4">
        <v>10137</v>
      </c>
      <c r="AF1993" s="4"/>
      <c r="AG1993" s="4"/>
      <c r="AH1993" s="4"/>
      <c r="AI1993" s="4"/>
      <c r="AJ1993" s="4"/>
      <c r="AK1993" s="4"/>
      <c r="AL1993" s="4">
        <v>70000</v>
      </c>
      <c r="AM1993" s="4"/>
      <c r="AN1993" s="4"/>
      <c r="AO1993" s="4"/>
      <c r="AP1993" s="4"/>
      <c r="AQ1993" s="4"/>
      <c r="AR1993" s="4">
        <f t="shared" si="125"/>
        <v>162934.02000000005</v>
      </c>
      <c r="AS1993" s="32"/>
      <c r="AT1993" s="33"/>
      <c r="AU1993" s="4"/>
      <c r="AV1993" s="4"/>
      <c r="AW1993" s="4"/>
      <c r="AX1993" s="4"/>
      <c r="AY1993" s="4"/>
      <c r="AZ1993" s="4"/>
      <c r="BA1993" s="4"/>
      <c r="BB1993" s="4"/>
      <c r="BC1993" s="4"/>
      <c r="BD1993" s="4"/>
      <c r="BE1993" s="4"/>
      <c r="BF1993" s="4"/>
      <c r="BG1993" s="4"/>
      <c r="BH1993" s="4"/>
      <c r="BI1993" s="4"/>
      <c r="BJ1993" s="4">
        <f t="shared" si="126"/>
        <v>0</v>
      </c>
      <c r="BL1993" s="7"/>
      <c r="BM1993" s="2"/>
    </row>
    <row r="1994" spans="2:65" x14ac:dyDescent="0.25">
      <c r="B1994" s="7" t="s">
        <v>1515</v>
      </c>
      <c r="C1994" s="2" t="s">
        <v>1516</v>
      </c>
      <c r="D1994" s="2"/>
      <c r="E1994" s="2"/>
      <c r="F1994" s="2"/>
      <c r="G1994" s="2"/>
      <c r="H1994" s="4">
        <f t="shared" si="120"/>
        <v>0</v>
      </c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>
        <f t="shared" si="124"/>
        <v>20475.549999999988</v>
      </c>
      <c r="AA1994" s="4"/>
      <c r="AB1994" s="4"/>
      <c r="AC1994" s="4"/>
      <c r="AD1994" s="4"/>
      <c r="AE1994" s="4">
        <v>19844</v>
      </c>
      <c r="AF1994" s="4"/>
      <c r="AG1994" s="4"/>
      <c r="AH1994" s="4"/>
      <c r="AI1994" s="4"/>
      <c r="AJ1994" s="4"/>
      <c r="AK1994" s="4"/>
      <c r="AL1994" s="4">
        <v>70000</v>
      </c>
      <c r="AM1994" s="4"/>
      <c r="AN1994" s="4"/>
      <c r="AO1994" s="4"/>
      <c r="AP1994" s="4"/>
      <c r="AQ1994" s="4"/>
      <c r="AR1994" s="4">
        <f t="shared" si="125"/>
        <v>252778.02000000005</v>
      </c>
      <c r="AS1994" s="32"/>
      <c r="AT1994" s="33"/>
      <c r="AU1994" s="4"/>
      <c r="AV1994" s="4"/>
      <c r="AW1994" s="4"/>
      <c r="AX1994" s="4"/>
      <c r="AY1994" s="4"/>
      <c r="AZ1994" s="4"/>
      <c r="BA1994" s="4"/>
      <c r="BB1994" s="4"/>
      <c r="BC1994" s="4"/>
      <c r="BD1994" s="4"/>
      <c r="BE1994" s="4"/>
      <c r="BF1994" s="4"/>
      <c r="BG1994" s="4"/>
      <c r="BH1994" s="4"/>
      <c r="BI1994" s="4"/>
      <c r="BJ1994" s="4">
        <f t="shared" si="126"/>
        <v>0</v>
      </c>
      <c r="BL1994" s="7"/>
      <c r="BM1994" s="2"/>
    </row>
    <row r="1995" spans="2:65" x14ac:dyDescent="0.25">
      <c r="B1995" s="7" t="s">
        <v>1515</v>
      </c>
      <c r="C1995" s="2" t="s">
        <v>1516</v>
      </c>
      <c r="D1995" s="2"/>
      <c r="E1995" s="2"/>
      <c r="F1995" s="2"/>
      <c r="G1995" s="2"/>
      <c r="H1995" s="4">
        <f t="shared" si="120"/>
        <v>0</v>
      </c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>
        <f t="shared" si="124"/>
        <v>20475.549999999988</v>
      </c>
      <c r="AA1995" s="4"/>
      <c r="AB1995" s="4"/>
      <c r="AC1995" s="4"/>
      <c r="AD1995" s="4"/>
      <c r="AE1995" s="4">
        <v>585</v>
      </c>
      <c r="AF1995" s="4"/>
      <c r="AG1995" s="4"/>
      <c r="AH1995" s="4"/>
      <c r="AI1995" s="4"/>
      <c r="AJ1995" s="4"/>
      <c r="AK1995" s="4"/>
      <c r="AL1995" s="4">
        <v>150000</v>
      </c>
      <c r="AM1995" s="4"/>
      <c r="AN1995" s="4"/>
      <c r="AO1995" s="4"/>
      <c r="AP1995" s="4"/>
      <c r="AQ1995" s="4"/>
      <c r="AR1995" s="4">
        <f t="shared" si="125"/>
        <v>403363.02</v>
      </c>
      <c r="AS1995" s="32"/>
      <c r="AT1995" s="33"/>
      <c r="AU1995" s="4"/>
      <c r="AV1995" s="4"/>
      <c r="AW1995" s="4"/>
      <c r="AX1995" s="4"/>
      <c r="AY1995" s="4"/>
      <c r="AZ1995" s="4"/>
      <c r="BA1995" s="4"/>
      <c r="BB1995" s="4"/>
      <c r="BC1995" s="4"/>
      <c r="BD1995" s="4"/>
      <c r="BE1995" s="4"/>
      <c r="BF1995" s="4"/>
      <c r="BG1995" s="4"/>
      <c r="BH1995" s="4"/>
      <c r="BI1995" s="4"/>
      <c r="BJ1995" s="4">
        <f t="shared" si="126"/>
        <v>0</v>
      </c>
      <c r="BL1995" s="7"/>
      <c r="BM1995" s="2"/>
    </row>
    <row r="1996" spans="2:65" x14ac:dyDescent="0.25">
      <c r="B1996" s="7" t="s">
        <v>1515</v>
      </c>
      <c r="C1996" s="2" t="s">
        <v>1516</v>
      </c>
      <c r="D1996" s="2"/>
      <c r="E1996" s="2"/>
      <c r="F1996" s="2"/>
      <c r="G1996" s="2"/>
      <c r="H1996" s="4">
        <f t="shared" si="120"/>
        <v>0</v>
      </c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>
        <f t="shared" si="124"/>
        <v>20475.549999999988</v>
      </c>
      <c r="AA1996" s="4"/>
      <c r="AB1996" s="4"/>
      <c r="AC1996" s="4"/>
      <c r="AD1996" s="4"/>
      <c r="AE1996" s="4">
        <v>13774</v>
      </c>
      <c r="AF1996" s="4"/>
      <c r="AG1996" s="4"/>
      <c r="AH1996" s="4"/>
      <c r="AI1996" s="4"/>
      <c r="AJ1996" s="4"/>
      <c r="AK1996" s="4"/>
      <c r="AL1996" s="4">
        <v>55000</v>
      </c>
      <c r="AM1996" s="4"/>
      <c r="AN1996" s="4"/>
      <c r="AO1996" s="4"/>
      <c r="AP1996" s="4"/>
      <c r="AQ1996" s="4"/>
      <c r="AR1996" s="4">
        <f t="shared" si="125"/>
        <v>472137.02</v>
      </c>
      <c r="AS1996" s="32"/>
      <c r="AT1996" s="33"/>
      <c r="AU1996" s="4"/>
      <c r="AV1996" s="4"/>
      <c r="AW1996" s="4"/>
      <c r="AX1996" s="4"/>
      <c r="AY1996" s="4"/>
      <c r="AZ1996" s="4"/>
      <c r="BA1996" s="4"/>
      <c r="BB1996" s="4"/>
      <c r="BC1996" s="4"/>
      <c r="BD1996" s="4"/>
      <c r="BE1996" s="4"/>
      <c r="BF1996" s="4"/>
      <c r="BG1996" s="4"/>
      <c r="BH1996" s="4"/>
      <c r="BI1996" s="4"/>
      <c r="BJ1996" s="4">
        <f t="shared" si="126"/>
        <v>0</v>
      </c>
      <c r="BL1996" s="7"/>
      <c r="BM1996" s="2"/>
    </row>
    <row r="1997" spans="2:65" x14ac:dyDescent="0.25">
      <c r="B1997" s="7" t="s">
        <v>1515</v>
      </c>
      <c r="C1997" s="2" t="s">
        <v>1516</v>
      </c>
      <c r="D1997" s="2"/>
      <c r="E1997" s="2"/>
      <c r="F1997" s="2"/>
      <c r="G1997" s="2"/>
      <c r="H1997" s="4">
        <f t="shared" si="120"/>
        <v>0</v>
      </c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>
        <f t="shared" si="124"/>
        <v>20475.549999999988</v>
      </c>
      <c r="AA1997" s="4"/>
      <c r="AB1997" s="4"/>
      <c r="AC1997" s="4">
        <v>1519</v>
      </c>
      <c r="AD1997" s="4"/>
      <c r="AE1997" s="4">
        <v>0</v>
      </c>
      <c r="AF1997" s="4"/>
      <c r="AG1997" s="4"/>
      <c r="AH1997" s="4"/>
      <c r="AI1997" s="4"/>
      <c r="AJ1997" s="4"/>
      <c r="AK1997" s="4"/>
      <c r="AL1997" s="4">
        <v>200000</v>
      </c>
      <c r="AM1997" s="4"/>
      <c r="AN1997" s="4"/>
      <c r="AO1997" s="4"/>
      <c r="AP1997" s="4"/>
      <c r="AQ1997" s="4"/>
      <c r="AR1997" s="4">
        <f t="shared" si="125"/>
        <v>670618.02</v>
      </c>
      <c r="AS1997" s="32"/>
      <c r="AT1997" s="33"/>
      <c r="AU1997" s="4"/>
      <c r="AV1997" s="4"/>
      <c r="AW1997" s="4"/>
      <c r="AX1997" s="4"/>
      <c r="AY1997" s="4"/>
      <c r="AZ1997" s="4"/>
      <c r="BA1997" s="4"/>
      <c r="BB1997" s="4"/>
      <c r="BC1997" s="4"/>
      <c r="BD1997" s="4"/>
      <c r="BE1997" s="4"/>
      <c r="BF1997" s="4"/>
      <c r="BG1997" s="4"/>
      <c r="BH1997" s="4"/>
      <c r="BI1997" s="4"/>
      <c r="BJ1997" s="4">
        <f t="shared" si="126"/>
        <v>0</v>
      </c>
      <c r="BL1997" s="7"/>
      <c r="BM1997" s="2"/>
    </row>
    <row r="1998" spans="2:65" x14ac:dyDescent="0.25">
      <c r="B1998" s="7" t="s">
        <v>1515</v>
      </c>
      <c r="C1998" s="2" t="s">
        <v>1516</v>
      </c>
      <c r="D1998" s="2"/>
      <c r="E1998" s="2"/>
      <c r="F1998" s="2"/>
      <c r="G1998" s="2"/>
      <c r="H1998" s="4">
        <f t="shared" si="120"/>
        <v>0</v>
      </c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>
        <f t="shared" si="124"/>
        <v>20475.549999999988</v>
      </c>
      <c r="AA1998" s="4"/>
      <c r="AB1998" s="4"/>
      <c r="AC1998" s="4"/>
      <c r="AD1998" s="4"/>
      <c r="AE1998" s="4">
        <v>4216</v>
      </c>
      <c r="AF1998" s="4"/>
      <c r="AG1998" s="4"/>
      <c r="AH1998" s="4"/>
      <c r="AI1998" s="4"/>
      <c r="AJ1998" s="4"/>
      <c r="AK1998" s="4"/>
      <c r="AL1998" s="4">
        <v>64558</v>
      </c>
      <c r="AM1998" s="4"/>
      <c r="AN1998" s="4"/>
      <c r="AO1998" s="4"/>
      <c r="AP1998" s="4"/>
      <c r="AQ1998" s="4"/>
      <c r="AR1998" s="4">
        <f t="shared" si="125"/>
        <v>739392.02</v>
      </c>
      <c r="AS1998" s="32"/>
      <c r="AT1998" s="33"/>
      <c r="AU1998" s="4"/>
      <c r="AV1998" s="4"/>
      <c r="AW1998" s="4"/>
      <c r="AX1998" s="4"/>
      <c r="AY1998" s="4"/>
      <c r="AZ1998" s="4"/>
      <c r="BA1998" s="4"/>
      <c r="BB1998" s="4"/>
      <c r="BC1998" s="4"/>
      <c r="BD1998" s="4"/>
      <c r="BE1998" s="4"/>
      <c r="BF1998" s="4"/>
      <c r="BG1998" s="4"/>
      <c r="BH1998" s="4"/>
      <c r="BI1998" s="4"/>
      <c r="BJ1998" s="4">
        <f t="shared" si="126"/>
        <v>0</v>
      </c>
      <c r="BL1998" s="7"/>
      <c r="BM1998" s="2"/>
    </row>
    <row r="1999" spans="2:65" x14ac:dyDescent="0.25">
      <c r="B1999" s="7" t="s">
        <v>1515</v>
      </c>
      <c r="C1999" s="2" t="s">
        <v>1516</v>
      </c>
      <c r="D1999" s="2"/>
      <c r="E1999" s="2"/>
      <c r="F1999" s="2"/>
      <c r="G1999" s="2"/>
      <c r="H1999" s="4">
        <f t="shared" si="120"/>
        <v>0</v>
      </c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>
        <f t="shared" si="124"/>
        <v>20475.549999999988</v>
      </c>
      <c r="AA1999" s="4"/>
      <c r="AB1999" s="4"/>
      <c r="AC1999" s="4">
        <v>1722</v>
      </c>
      <c r="AD1999" s="4"/>
      <c r="AE1999" s="4">
        <v>0</v>
      </c>
      <c r="AF1999" s="4"/>
      <c r="AG1999" s="4"/>
      <c r="AH1999" s="4"/>
      <c r="AI1999" s="4"/>
      <c r="AJ1999" s="4"/>
      <c r="AK1999" s="4"/>
      <c r="AL1999" s="4">
        <v>300000</v>
      </c>
      <c r="AM1999" s="4"/>
      <c r="AN1999" s="4"/>
      <c r="AO1999" s="4"/>
      <c r="AP1999" s="4"/>
      <c r="AQ1999" s="4"/>
      <c r="AR1999" s="4">
        <f t="shared" si="125"/>
        <v>1037670.02</v>
      </c>
      <c r="AS1999" s="32"/>
      <c r="AT1999" s="33"/>
      <c r="AU1999" s="4"/>
      <c r="AV1999" s="4"/>
      <c r="AW1999" s="4"/>
      <c r="AX1999" s="4"/>
      <c r="AY1999" s="4"/>
      <c r="AZ1999" s="4"/>
      <c r="BA1999" s="4"/>
      <c r="BB1999" s="4"/>
      <c r="BC1999" s="4"/>
      <c r="BD1999" s="4"/>
      <c r="BE1999" s="4"/>
      <c r="BF1999" s="4"/>
      <c r="BG1999" s="4"/>
      <c r="BH1999" s="4"/>
      <c r="BI1999" s="4"/>
      <c r="BJ1999" s="4">
        <f t="shared" si="126"/>
        <v>0</v>
      </c>
      <c r="BL1999" s="7"/>
      <c r="BM1999" s="2"/>
    </row>
    <row r="2000" spans="2:65" x14ac:dyDescent="0.25">
      <c r="B2000" s="7" t="s">
        <v>1515</v>
      </c>
      <c r="C2000" s="2" t="s">
        <v>1516</v>
      </c>
      <c r="D2000" s="2"/>
      <c r="E2000" s="2"/>
      <c r="F2000" s="2"/>
      <c r="G2000" s="2"/>
      <c r="H2000" s="4">
        <f t="shared" si="120"/>
        <v>0</v>
      </c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>
        <f t="shared" si="124"/>
        <v>20475.549999999988</v>
      </c>
      <c r="AA2000" s="4"/>
      <c r="AB2000" s="4"/>
      <c r="AC2000" s="4"/>
      <c r="AD2000" s="4"/>
      <c r="AE2000" s="4">
        <v>2170</v>
      </c>
      <c r="AF2000" s="4"/>
      <c r="AG2000" s="4"/>
      <c r="AH2000" s="4"/>
      <c r="AI2000" s="4"/>
      <c r="AJ2000" s="4"/>
      <c r="AK2000" s="4"/>
      <c r="AL2000" s="4">
        <v>150000</v>
      </c>
      <c r="AM2000" s="4"/>
      <c r="AN2000" s="4"/>
      <c r="AO2000" s="4"/>
      <c r="AP2000" s="4"/>
      <c r="AQ2000" s="4"/>
      <c r="AR2000" s="4">
        <f t="shared" si="125"/>
        <v>1189840.02</v>
      </c>
      <c r="AS2000" s="32"/>
      <c r="AT2000" s="33"/>
      <c r="AU2000" s="4"/>
      <c r="AV2000" s="4"/>
      <c r="AW2000" s="4"/>
      <c r="AX2000" s="4"/>
      <c r="AY2000" s="4"/>
      <c r="AZ2000" s="4"/>
      <c r="BA2000" s="4"/>
      <c r="BB2000" s="4"/>
      <c r="BC2000" s="4"/>
      <c r="BD2000" s="4"/>
      <c r="BE2000" s="4"/>
      <c r="BF2000" s="4"/>
      <c r="BG2000" s="4"/>
      <c r="BH2000" s="4"/>
      <c r="BI2000" s="4"/>
      <c r="BJ2000" s="4">
        <f t="shared" si="126"/>
        <v>0</v>
      </c>
      <c r="BL2000" s="7"/>
      <c r="BM2000" s="2"/>
    </row>
    <row r="2001" spans="2:65" x14ac:dyDescent="0.25">
      <c r="B2001" s="7" t="s">
        <v>1515</v>
      </c>
      <c r="C2001" s="2" t="s">
        <v>1516</v>
      </c>
      <c r="D2001" s="2"/>
      <c r="E2001" s="2"/>
      <c r="F2001" s="2"/>
      <c r="G2001" s="2"/>
      <c r="H2001" s="4">
        <f t="shared" si="120"/>
        <v>0</v>
      </c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>
        <f t="shared" si="124"/>
        <v>20475.549999999988</v>
      </c>
      <c r="AA2001" s="4"/>
      <c r="AB2001" s="4"/>
      <c r="AC2001" s="4"/>
      <c r="AD2001" s="4"/>
      <c r="AE2001" s="4">
        <v>3540</v>
      </c>
      <c r="AF2001" s="4"/>
      <c r="AG2001" s="4"/>
      <c r="AH2001" s="4"/>
      <c r="AI2001" s="4"/>
      <c r="AJ2001" s="4"/>
      <c r="AK2001" s="4"/>
      <c r="AL2001" s="4">
        <v>70000</v>
      </c>
      <c r="AM2001" s="4"/>
      <c r="AN2001" s="4"/>
      <c r="AO2001" s="4"/>
      <c r="AP2001" s="4"/>
      <c r="AQ2001" s="4"/>
      <c r="AR2001" s="4">
        <f t="shared" si="125"/>
        <v>1263380.02</v>
      </c>
      <c r="AS2001" s="32"/>
      <c r="AT2001" s="33"/>
      <c r="AU2001" s="4"/>
      <c r="AV2001" s="4"/>
      <c r="AW2001" s="4"/>
      <c r="AX2001" s="4"/>
      <c r="AY2001" s="4"/>
      <c r="AZ2001" s="4"/>
      <c r="BA2001" s="4"/>
      <c r="BB2001" s="4"/>
      <c r="BC2001" s="4"/>
      <c r="BD2001" s="4"/>
      <c r="BE2001" s="4"/>
      <c r="BF2001" s="4"/>
      <c r="BG2001" s="4"/>
      <c r="BH2001" s="4"/>
      <c r="BI2001" s="4"/>
      <c r="BJ2001" s="4">
        <f t="shared" si="126"/>
        <v>0</v>
      </c>
      <c r="BL2001" s="7"/>
      <c r="BM2001" s="2"/>
    </row>
    <row r="2002" spans="2:65" x14ac:dyDescent="0.25">
      <c r="B2002" s="7" t="s">
        <v>1515</v>
      </c>
      <c r="C2002" s="2" t="s">
        <v>1516</v>
      </c>
      <c r="D2002" s="2"/>
      <c r="E2002" s="2"/>
      <c r="F2002" s="2"/>
      <c r="G2002" s="2"/>
      <c r="H2002" s="4">
        <f t="shared" si="120"/>
        <v>0</v>
      </c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>
        <f t="shared" si="124"/>
        <v>20475.549999999988</v>
      </c>
      <c r="AA2002" s="4"/>
      <c r="AB2002" s="4"/>
      <c r="AC2002" s="4"/>
      <c r="AD2002" s="4"/>
      <c r="AE2002" s="4">
        <v>3186</v>
      </c>
      <c r="AF2002" s="4"/>
      <c r="AG2002" s="4"/>
      <c r="AH2002" s="4"/>
      <c r="AI2002" s="4"/>
      <c r="AJ2002" s="4"/>
      <c r="AK2002" s="4"/>
      <c r="AL2002" s="4">
        <v>100000</v>
      </c>
      <c r="AM2002" s="4"/>
      <c r="AN2002" s="4"/>
      <c r="AO2002" s="4"/>
      <c r="AP2002" s="4"/>
      <c r="AQ2002" s="4"/>
      <c r="AR2002" s="4">
        <f t="shared" si="125"/>
        <v>1366566.02</v>
      </c>
      <c r="AS2002" s="32"/>
      <c r="AT2002" s="33"/>
      <c r="AU2002" s="4"/>
      <c r="AV2002" s="4"/>
      <c r="AW2002" s="4"/>
      <c r="AX2002" s="4"/>
      <c r="AY2002" s="4"/>
      <c r="AZ2002" s="4"/>
      <c r="BA2002" s="4"/>
      <c r="BB2002" s="4"/>
      <c r="BC2002" s="4"/>
      <c r="BD2002" s="4"/>
      <c r="BE2002" s="4"/>
      <c r="BF2002" s="4"/>
      <c r="BG2002" s="4"/>
      <c r="BH2002" s="4"/>
      <c r="BI2002" s="4"/>
      <c r="BJ2002" s="4">
        <f t="shared" si="126"/>
        <v>0</v>
      </c>
      <c r="BL2002" s="7"/>
      <c r="BM2002" s="2"/>
    </row>
    <row r="2003" spans="2:65" x14ac:dyDescent="0.25">
      <c r="B2003" s="7" t="s">
        <v>1515</v>
      </c>
      <c r="C2003" s="2" t="s">
        <v>1516</v>
      </c>
      <c r="D2003" s="2"/>
      <c r="E2003" s="2"/>
      <c r="F2003" s="2"/>
      <c r="G2003" s="2"/>
      <c r="H2003" s="4">
        <f t="shared" si="120"/>
        <v>0</v>
      </c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>
        <f t="shared" si="124"/>
        <v>20475.549999999988</v>
      </c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  <c r="AL2003" s="4"/>
      <c r="AM2003" s="4"/>
      <c r="AN2003" s="4"/>
      <c r="AO2003" s="4">
        <v>1350000</v>
      </c>
      <c r="AP2003" s="4"/>
      <c r="AQ2003" s="4"/>
      <c r="AR2003" s="4">
        <f t="shared" si="125"/>
        <v>16566.020000000019</v>
      </c>
      <c r="AS2003" s="32"/>
      <c r="AT2003" s="33"/>
      <c r="AU2003" s="4"/>
      <c r="AV2003" s="4"/>
      <c r="AW2003" s="4"/>
      <c r="AX2003" s="4"/>
      <c r="AY2003" s="4"/>
      <c r="AZ2003" s="4"/>
      <c r="BA2003" s="4"/>
      <c r="BB2003" s="4"/>
      <c r="BC2003" s="4"/>
      <c r="BD2003" s="4"/>
      <c r="BE2003" s="4"/>
      <c r="BF2003" s="4"/>
      <c r="BG2003" s="4"/>
      <c r="BH2003" s="4"/>
      <c r="BI2003" s="4"/>
      <c r="BJ2003" s="4">
        <f t="shared" si="126"/>
        <v>0</v>
      </c>
      <c r="BL2003" s="7"/>
      <c r="BM2003" s="2"/>
    </row>
    <row r="2004" spans="2:65" x14ac:dyDescent="0.25">
      <c r="B2004" s="7" t="s">
        <v>1517</v>
      </c>
      <c r="C2004" s="11" t="s">
        <v>308</v>
      </c>
      <c r="D2004" s="2"/>
      <c r="E2004" s="2"/>
      <c r="F2004" s="2"/>
      <c r="G2004" s="2"/>
      <c r="H2004" s="4">
        <f t="shared" si="120"/>
        <v>0</v>
      </c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>
        <f t="shared" si="124"/>
        <v>20475.549999999988</v>
      </c>
      <c r="AA2004" s="4"/>
      <c r="AB2004" s="4">
        <v>5000</v>
      </c>
      <c r="AC2004" s="4"/>
      <c r="AD2004" s="4"/>
      <c r="AE2004" s="4"/>
      <c r="AF2004" s="4"/>
      <c r="AG2004" s="4"/>
      <c r="AH2004" s="4"/>
      <c r="AI2004" s="4"/>
      <c r="AJ2004" s="4"/>
      <c r="AK2004" s="4"/>
      <c r="AL2004" s="4"/>
      <c r="AM2004" s="4"/>
      <c r="AN2004" s="4"/>
      <c r="AO2004" s="4"/>
      <c r="AP2004" s="4"/>
      <c r="AQ2004" s="4"/>
      <c r="AR2004" s="4">
        <f t="shared" si="125"/>
        <v>11566.020000000019</v>
      </c>
      <c r="AS2004" s="32"/>
      <c r="AT2004" s="33"/>
      <c r="AU2004" s="4"/>
      <c r="AV2004" s="4"/>
      <c r="AW2004" s="4"/>
      <c r="AX2004" s="4"/>
      <c r="AY2004" s="4"/>
      <c r="AZ2004" s="4"/>
      <c r="BA2004" s="4"/>
      <c r="BB2004" s="4"/>
      <c r="BC2004" s="4"/>
      <c r="BD2004" s="4"/>
      <c r="BE2004" s="4"/>
      <c r="BF2004" s="4"/>
      <c r="BG2004" s="4"/>
      <c r="BH2004" s="4"/>
      <c r="BI2004" s="4"/>
      <c r="BJ2004" s="4">
        <f t="shared" si="126"/>
        <v>0</v>
      </c>
      <c r="BL2004" s="7">
        <v>5000</v>
      </c>
      <c r="BM2004" s="2"/>
    </row>
    <row r="2005" spans="2:65" x14ac:dyDescent="0.25">
      <c r="B2005" s="7" t="s">
        <v>1517</v>
      </c>
      <c r="C2005" s="2" t="s">
        <v>1361</v>
      </c>
      <c r="D2005" s="2"/>
      <c r="E2005" s="2"/>
      <c r="F2005" s="2"/>
      <c r="G2005" s="2"/>
      <c r="H2005" s="4">
        <f t="shared" si="120"/>
        <v>0</v>
      </c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>
        <f t="shared" si="124"/>
        <v>20475.549999999988</v>
      </c>
      <c r="AA2005" s="4">
        <v>32000</v>
      </c>
      <c r="AB2005" s="4"/>
      <c r="AC2005" s="4"/>
      <c r="AD2005" s="4"/>
      <c r="AE2005" s="4"/>
      <c r="AF2005" s="4"/>
      <c r="AG2005" s="4"/>
      <c r="AH2005" s="4"/>
      <c r="AI2005" s="4"/>
      <c r="AJ2005" s="4"/>
      <c r="AK2005" s="4"/>
      <c r="AL2005" s="4"/>
      <c r="AM2005" s="4"/>
      <c r="AN2005" s="4"/>
      <c r="AO2005" s="4"/>
      <c r="AP2005" s="4"/>
      <c r="AQ2005" s="4"/>
      <c r="AR2005" s="4">
        <f t="shared" si="125"/>
        <v>43566.020000000019</v>
      </c>
      <c r="AS2005" s="32"/>
      <c r="AT2005" s="33"/>
      <c r="AU2005" s="4"/>
      <c r="AV2005" s="4"/>
      <c r="AW2005" s="4"/>
      <c r="AX2005" s="4"/>
      <c r="AY2005" s="4"/>
      <c r="AZ2005" s="4"/>
      <c r="BA2005" s="4"/>
      <c r="BB2005" s="4"/>
      <c r="BC2005" s="4"/>
      <c r="BD2005" s="4"/>
      <c r="BE2005" s="4"/>
      <c r="BF2005" s="4"/>
      <c r="BG2005" s="4"/>
      <c r="BH2005" s="4"/>
      <c r="BI2005" s="4"/>
      <c r="BJ2005" s="4">
        <f t="shared" si="126"/>
        <v>0</v>
      </c>
      <c r="BL2005" s="7"/>
      <c r="BM2005" s="2"/>
    </row>
    <row r="2006" spans="2:65" x14ac:dyDescent="0.25">
      <c r="B2006" s="7" t="s">
        <v>1533</v>
      </c>
      <c r="C2006" s="2" t="s">
        <v>232</v>
      </c>
      <c r="D2006" s="2"/>
      <c r="E2006" s="2"/>
      <c r="F2006" s="2"/>
      <c r="G2006" s="2"/>
      <c r="H2006" s="4">
        <f t="shared" si="120"/>
        <v>0</v>
      </c>
      <c r="I2006" s="4"/>
      <c r="J2006" s="4"/>
      <c r="K2006" s="4"/>
      <c r="L2006" s="4">
        <v>74</v>
      </c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>
        <f t="shared" si="124"/>
        <v>20549.549999999988</v>
      </c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  <c r="AL2006" s="4"/>
      <c r="AM2006" s="4"/>
      <c r="AN2006" s="4"/>
      <c r="AO2006" s="4"/>
      <c r="AP2006" s="4"/>
      <c r="AQ2006" s="4"/>
      <c r="AR2006" s="4">
        <f t="shared" si="125"/>
        <v>43566.020000000019</v>
      </c>
      <c r="AS2006" s="32"/>
      <c r="AT2006" s="33"/>
      <c r="AU2006" s="4"/>
      <c r="AV2006" s="4"/>
      <c r="AW2006" s="4"/>
      <c r="AX2006" s="4"/>
      <c r="AY2006" s="4"/>
      <c r="AZ2006" s="4"/>
      <c r="BA2006" s="4"/>
      <c r="BB2006" s="4"/>
      <c r="BC2006" s="4"/>
      <c r="BD2006" s="4"/>
      <c r="BE2006" s="4"/>
      <c r="BF2006" s="4"/>
      <c r="BG2006" s="4"/>
      <c r="BH2006" s="4"/>
      <c r="BI2006" s="4"/>
      <c r="BJ2006" s="4">
        <f t="shared" si="126"/>
        <v>0</v>
      </c>
      <c r="BL2006" s="7"/>
      <c r="BM2006" s="2"/>
    </row>
    <row r="2007" spans="2:65" x14ac:dyDescent="0.25">
      <c r="B2007" s="7" t="s">
        <v>1519</v>
      </c>
      <c r="C2007" s="2" t="s">
        <v>351</v>
      </c>
      <c r="D2007" s="2"/>
      <c r="E2007" s="2"/>
      <c r="F2007" s="2"/>
      <c r="G2007" s="2"/>
      <c r="H2007" s="4">
        <f t="shared" si="120"/>
        <v>0</v>
      </c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>
        <f t="shared" si="124"/>
        <v>20549.549999999988</v>
      </c>
      <c r="AA2007" s="4"/>
      <c r="AB2007" s="4"/>
      <c r="AC2007" s="4"/>
      <c r="AD2007" s="4"/>
      <c r="AE2007" s="4">
        <v>1406</v>
      </c>
      <c r="AF2007" s="4"/>
      <c r="AG2007" s="4"/>
      <c r="AH2007" s="4"/>
      <c r="AI2007" s="4"/>
      <c r="AJ2007" s="4"/>
      <c r="AK2007" s="4"/>
      <c r="AL2007" s="4"/>
      <c r="AM2007" s="4"/>
      <c r="AN2007" s="4"/>
      <c r="AO2007" s="4"/>
      <c r="AP2007" s="4"/>
      <c r="AQ2007" s="4"/>
      <c r="AR2007" s="4">
        <f t="shared" si="125"/>
        <v>44972.020000000019</v>
      </c>
      <c r="AS2007" s="32"/>
      <c r="AT2007" s="33"/>
      <c r="AU2007" s="4"/>
      <c r="AV2007" s="4"/>
      <c r="AW2007" s="4"/>
      <c r="AX2007" s="4"/>
      <c r="AY2007" s="4"/>
      <c r="AZ2007" s="4"/>
      <c r="BA2007" s="4"/>
      <c r="BB2007" s="4"/>
      <c r="BC2007" s="4"/>
      <c r="BD2007" s="4"/>
      <c r="BE2007" s="4"/>
      <c r="BF2007" s="4"/>
      <c r="BG2007" s="4"/>
      <c r="BH2007" s="4"/>
      <c r="BI2007" s="4"/>
      <c r="BJ2007" s="4">
        <f t="shared" si="126"/>
        <v>0</v>
      </c>
      <c r="BL2007" s="7"/>
      <c r="BM2007" s="2"/>
    </row>
    <row r="2008" spans="2:65" x14ac:dyDescent="0.25">
      <c r="B2008" s="7" t="s">
        <v>1520</v>
      </c>
      <c r="C2008" s="2" t="s">
        <v>1371</v>
      </c>
      <c r="D2008" s="2"/>
      <c r="E2008" s="2"/>
      <c r="F2008" s="2"/>
      <c r="G2008" s="2"/>
      <c r="H2008" s="4">
        <f t="shared" si="120"/>
        <v>0</v>
      </c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>
        <f t="shared" si="124"/>
        <v>20549.549999999988</v>
      </c>
      <c r="AA2008" s="4"/>
      <c r="AB2008" s="4">
        <v>1200</v>
      </c>
      <c r="AC2008" s="4"/>
      <c r="AD2008" s="4"/>
      <c r="AE2008" s="4"/>
      <c r="AF2008" s="4"/>
      <c r="AG2008" s="4"/>
      <c r="AH2008" s="4"/>
      <c r="AI2008" s="4"/>
      <c r="AJ2008" s="4"/>
      <c r="AK2008" s="4"/>
      <c r="AL2008" s="4"/>
      <c r="AM2008" s="4"/>
      <c r="AN2008" s="4"/>
      <c r="AO2008" s="4"/>
      <c r="AP2008" s="4"/>
      <c r="AQ2008" s="4"/>
      <c r="AR2008" s="4">
        <f t="shared" si="125"/>
        <v>43772.020000000019</v>
      </c>
      <c r="AS2008" s="32"/>
      <c r="AT2008" s="33"/>
      <c r="AU2008" s="4"/>
      <c r="AV2008" s="4"/>
      <c r="AW2008" s="4"/>
      <c r="AX2008" s="4"/>
      <c r="AY2008" s="4"/>
      <c r="AZ2008" s="4"/>
      <c r="BA2008" s="4"/>
      <c r="BB2008" s="4"/>
      <c r="BC2008" s="4"/>
      <c r="BD2008" s="4"/>
      <c r="BE2008" s="4"/>
      <c r="BF2008" s="4"/>
      <c r="BG2008" s="4"/>
      <c r="BH2008" s="4"/>
      <c r="BI2008" s="4"/>
      <c r="BJ2008" s="4">
        <f t="shared" si="126"/>
        <v>0</v>
      </c>
      <c r="BL2008" s="7">
        <v>1200</v>
      </c>
      <c r="BM2008" s="2"/>
    </row>
    <row r="2009" spans="2:65" x14ac:dyDescent="0.25">
      <c r="B2009" s="7" t="s">
        <v>1520</v>
      </c>
      <c r="C2009" s="2" t="s">
        <v>310</v>
      </c>
      <c r="D2009" s="2"/>
      <c r="E2009" s="2"/>
      <c r="F2009" s="2"/>
      <c r="G2009" s="2"/>
      <c r="H2009" s="4">
        <f t="shared" si="120"/>
        <v>0</v>
      </c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>
        <f t="shared" si="124"/>
        <v>20549.549999999988</v>
      </c>
      <c r="AA2009" s="4"/>
      <c r="AB2009" s="4">
        <v>21200</v>
      </c>
      <c r="AC2009" s="4"/>
      <c r="AD2009" s="4"/>
      <c r="AE2009" s="4"/>
      <c r="AF2009" s="4"/>
      <c r="AG2009" s="4"/>
      <c r="AH2009" s="4"/>
      <c r="AI2009" s="4"/>
      <c r="AJ2009" s="4"/>
      <c r="AK2009" s="4"/>
      <c r="AL2009" s="4"/>
      <c r="AM2009" s="4"/>
      <c r="AN2009" s="4"/>
      <c r="AO2009" s="4"/>
      <c r="AP2009" s="4"/>
      <c r="AQ2009" s="4"/>
      <c r="AR2009" s="4">
        <f t="shared" si="125"/>
        <v>22572.020000000019</v>
      </c>
      <c r="AS2009" s="32"/>
      <c r="AT2009" s="33"/>
      <c r="AU2009" s="4"/>
      <c r="AV2009" s="4"/>
      <c r="AW2009" s="4"/>
      <c r="AX2009" s="4"/>
      <c r="AY2009" s="4"/>
      <c r="AZ2009" s="4"/>
      <c r="BA2009" s="4"/>
      <c r="BB2009" s="4"/>
      <c r="BC2009" s="4"/>
      <c r="BD2009" s="4"/>
      <c r="BE2009" s="4"/>
      <c r="BF2009" s="4"/>
      <c r="BG2009" s="4"/>
      <c r="BH2009" s="4"/>
      <c r="BI2009" s="4"/>
      <c r="BJ2009" s="4">
        <f t="shared" si="126"/>
        <v>0</v>
      </c>
      <c r="BL2009" s="7">
        <v>21200</v>
      </c>
      <c r="BM2009" s="2"/>
    </row>
    <row r="2010" spans="2:65" x14ac:dyDescent="0.25">
      <c r="B2010" s="7" t="s">
        <v>1520</v>
      </c>
      <c r="C2010" s="2" t="s">
        <v>1521</v>
      </c>
      <c r="D2010" s="2"/>
      <c r="E2010" s="2"/>
      <c r="F2010" s="2"/>
      <c r="G2010" s="2"/>
      <c r="H2010" s="4">
        <f t="shared" si="120"/>
        <v>0</v>
      </c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>
        <f t="shared" si="124"/>
        <v>20549.549999999988</v>
      </c>
      <c r="AA2010" s="4"/>
      <c r="AB2010" s="4">
        <v>5000</v>
      </c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  <c r="AM2010" s="4"/>
      <c r="AN2010" s="4"/>
      <c r="AO2010" s="4"/>
      <c r="AP2010" s="4"/>
      <c r="AQ2010" s="4"/>
      <c r="AR2010" s="4">
        <f t="shared" si="125"/>
        <v>17572.020000000019</v>
      </c>
      <c r="AS2010" s="32"/>
      <c r="AT2010" s="33"/>
      <c r="AU2010" s="4"/>
      <c r="AV2010" s="4"/>
      <c r="AW2010" s="4"/>
      <c r="AX2010" s="4"/>
      <c r="AY2010" s="4"/>
      <c r="AZ2010" s="4"/>
      <c r="BA2010" s="4"/>
      <c r="BB2010" s="4"/>
      <c r="BC2010" s="4"/>
      <c r="BD2010" s="4"/>
      <c r="BE2010" s="4"/>
      <c r="BF2010" s="4"/>
      <c r="BG2010" s="4"/>
      <c r="BH2010" s="4"/>
      <c r="BI2010" s="4"/>
      <c r="BJ2010" s="4">
        <f t="shared" si="126"/>
        <v>0</v>
      </c>
      <c r="BL2010" s="7"/>
      <c r="BM2010" s="2"/>
    </row>
    <row r="2011" spans="2:65" x14ac:dyDescent="0.25">
      <c r="B2011" s="7" t="s">
        <v>1520</v>
      </c>
      <c r="C2011" s="2" t="s">
        <v>1522</v>
      </c>
      <c r="D2011" s="2"/>
      <c r="E2011" s="2"/>
      <c r="F2011" s="2"/>
      <c r="G2011" s="2"/>
      <c r="H2011" s="4">
        <f t="shared" si="120"/>
        <v>0</v>
      </c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>
        <f t="shared" si="124"/>
        <v>20549.549999999988</v>
      </c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>
        <v>21950</v>
      </c>
      <c r="AL2011" s="4"/>
      <c r="AM2011" s="4"/>
      <c r="AN2011" s="4"/>
      <c r="AO2011" s="4"/>
      <c r="AP2011" s="4"/>
      <c r="AQ2011" s="4"/>
      <c r="AR2011" s="4">
        <f t="shared" si="125"/>
        <v>39522.020000000019</v>
      </c>
      <c r="AS2011" s="32"/>
      <c r="AT2011" s="33"/>
      <c r="AU2011" s="4"/>
      <c r="AV2011" s="4"/>
      <c r="AW2011" s="4"/>
      <c r="AX2011" s="4"/>
      <c r="AY2011" s="4"/>
      <c r="AZ2011" s="4"/>
      <c r="BA2011" s="4"/>
      <c r="BB2011" s="4"/>
      <c r="BC2011" s="4"/>
      <c r="BD2011" s="4"/>
      <c r="BE2011" s="4"/>
      <c r="BF2011" s="4"/>
      <c r="BG2011" s="4"/>
      <c r="BH2011" s="4"/>
      <c r="BI2011" s="4"/>
      <c r="BJ2011" s="4">
        <f t="shared" si="126"/>
        <v>0</v>
      </c>
      <c r="BL2011" s="7"/>
      <c r="BM2011" s="2"/>
    </row>
    <row r="2012" spans="2:65" x14ac:dyDescent="0.25">
      <c r="B2012" s="7" t="s">
        <v>1523</v>
      </c>
      <c r="C2012" s="2" t="s">
        <v>1371</v>
      </c>
      <c r="D2012" s="2"/>
      <c r="E2012" s="2"/>
      <c r="F2012" s="2"/>
      <c r="G2012" s="2"/>
      <c r="H2012" s="4">
        <f t="shared" si="120"/>
        <v>0</v>
      </c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>
        <f t="shared" si="124"/>
        <v>20549.549999999988</v>
      </c>
      <c r="AA2012" s="4"/>
      <c r="AB2012" s="4">
        <v>1000</v>
      </c>
      <c r="AC2012" s="4"/>
      <c r="AD2012" s="4"/>
      <c r="AE2012" s="4"/>
      <c r="AF2012" s="4"/>
      <c r="AG2012" s="4"/>
      <c r="AH2012" s="4"/>
      <c r="AI2012" s="4"/>
      <c r="AJ2012" s="4"/>
      <c r="AK2012" s="4"/>
      <c r="AL2012" s="4"/>
      <c r="AM2012" s="4"/>
      <c r="AN2012" s="4"/>
      <c r="AO2012" s="4"/>
      <c r="AP2012" s="4"/>
      <c r="AQ2012" s="4"/>
      <c r="AR2012" s="4">
        <f t="shared" si="125"/>
        <v>38522.020000000019</v>
      </c>
      <c r="AS2012" s="32"/>
      <c r="AT2012" s="33"/>
      <c r="AU2012" s="4"/>
      <c r="AV2012" s="4"/>
      <c r="AW2012" s="4"/>
      <c r="AX2012" s="4"/>
      <c r="AY2012" s="4"/>
      <c r="AZ2012" s="4"/>
      <c r="BA2012" s="4"/>
      <c r="BB2012" s="4"/>
      <c r="BC2012" s="4"/>
      <c r="BD2012" s="4"/>
      <c r="BE2012" s="4"/>
      <c r="BF2012" s="4"/>
      <c r="BG2012" s="4"/>
      <c r="BH2012" s="4"/>
      <c r="BI2012" s="4"/>
      <c r="BJ2012" s="4">
        <f t="shared" si="126"/>
        <v>0</v>
      </c>
      <c r="BL2012" s="7">
        <v>1000</v>
      </c>
      <c r="BM2012" s="2"/>
    </row>
    <row r="2013" spans="2:65" x14ac:dyDescent="0.25">
      <c r="B2013" s="7" t="s">
        <v>1524</v>
      </c>
      <c r="C2013" s="2" t="s">
        <v>1525</v>
      </c>
      <c r="D2013" s="2"/>
      <c r="E2013" s="2"/>
      <c r="F2013" s="2"/>
      <c r="G2013" s="2"/>
      <c r="H2013" s="4">
        <f t="shared" si="120"/>
        <v>0</v>
      </c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>
        <f t="shared" si="124"/>
        <v>20549.549999999988</v>
      </c>
      <c r="AA2013" s="4"/>
      <c r="AB2013" s="4">
        <v>5000</v>
      </c>
      <c r="AC2013" s="4"/>
      <c r="AD2013" s="4"/>
      <c r="AE2013" s="4"/>
      <c r="AF2013" s="4"/>
      <c r="AG2013" s="4"/>
      <c r="AH2013" s="4"/>
      <c r="AI2013" s="4"/>
      <c r="AJ2013" s="4"/>
      <c r="AK2013" s="4"/>
      <c r="AL2013" s="4"/>
      <c r="AM2013" s="4"/>
      <c r="AN2013" s="4"/>
      <c r="AO2013" s="4"/>
      <c r="AP2013" s="4"/>
      <c r="AQ2013" s="4"/>
      <c r="AR2013" s="4">
        <f t="shared" si="125"/>
        <v>33522.020000000019</v>
      </c>
      <c r="AS2013" s="32"/>
      <c r="AT2013" s="33"/>
      <c r="AU2013" s="4"/>
      <c r="AV2013" s="4"/>
      <c r="AW2013" s="4"/>
      <c r="AX2013" s="4"/>
      <c r="AY2013" s="4"/>
      <c r="AZ2013" s="4"/>
      <c r="BA2013" s="4"/>
      <c r="BB2013" s="4"/>
      <c r="BC2013" s="4"/>
      <c r="BD2013" s="4"/>
      <c r="BE2013" s="4"/>
      <c r="BF2013" s="4"/>
      <c r="BG2013" s="4"/>
      <c r="BH2013" s="4"/>
      <c r="BI2013" s="4"/>
      <c r="BJ2013" s="4">
        <f t="shared" si="126"/>
        <v>0</v>
      </c>
      <c r="BL2013" s="7"/>
      <c r="BM2013" s="2"/>
    </row>
    <row r="2014" spans="2:65" x14ac:dyDescent="0.25">
      <c r="B2014" s="7" t="s">
        <v>1526</v>
      </c>
      <c r="C2014" s="2" t="s">
        <v>301</v>
      </c>
      <c r="D2014" s="2"/>
      <c r="E2014" s="2"/>
      <c r="F2014" s="2"/>
      <c r="G2014" s="2"/>
      <c r="H2014" s="4">
        <f t="shared" si="120"/>
        <v>0</v>
      </c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>
        <f t="shared" si="124"/>
        <v>20549.549999999988</v>
      </c>
      <c r="AA2014" s="4"/>
      <c r="AB2014" s="4">
        <v>7500</v>
      </c>
      <c r="AC2014" s="4"/>
      <c r="AD2014" s="4"/>
      <c r="AE2014" s="4"/>
      <c r="AF2014" s="4"/>
      <c r="AG2014" s="4"/>
      <c r="AH2014" s="4"/>
      <c r="AI2014" s="4"/>
      <c r="AJ2014" s="4"/>
      <c r="AK2014" s="4"/>
      <c r="AL2014" s="4"/>
      <c r="AM2014" s="4"/>
      <c r="AN2014" s="4"/>
      <c r="AO2014" s="4"/>
      <c r="AP2014" s="4"/>
      <c r="AQ2014" s="4"/>
      <c r="AR2014" s="4">
        <f t="shared" si="125"/>
        <v>26022.020000000019</v>
      </c>
      <c r="AS2014" s="32"/>
      <c r="AT2014" s="33"/>
      <c r="AU2014" s="4"/>
      <c r="AV2014" s="4"/>
      <c r="AW2014" s="4"/>
      <c r="AX2014" s="4"/>
      <c r="AY2014" s="4"/>
      <c r="AZ2014" s="4"/>
      <c r="BA2014" s="4"/>
      <c r="BB2014" s="4"/>
      <c r="BC2014" s="4"/>
      <c r="BD2014" s="4"/>
      <c r="BE2014" s="4"/>
      <c r="BF2014" s="4"/>
      <c r="BG2014" s="4"/>
      <c r="BH2014" s="4"/>
      <c r="BI2014" s="4"/>
      <c r="BJ2014" s="4">
        <f t="shared" si="126"/>
        <v>0</v>
      </c>
      <c r="BL2014" s="7">
        <v>7500</v>
      </c>
      <c r="BM2014" s="2"/>
    </row>
    <row r="2015" spans="2:65" x14ac:dyDescent="0.25">
      <c r="B2015" s="7" t="s">
        <v>1527</v>
      </c>
      <c r="C2015" s="2" t="s">
        <v>1488</v>
      </c>
      <c r="D2015" s="2"/>
      <c r="E2015" s="2"/>
      <c r="F2015" s="2"/>
      <c r="G2015" s="2"/>
      <c r="H2015" s="4">
        <f t="shared" si="120"/>
        <v>0</v>
      </c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>
        <f t="shared" si="124"/>
        <v>20549.549999999988</v>
      </c>
      <c r="AA2015" s="4">
        <v>100000</v>
      </c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  <c r="AM2015" s="4"/>
      <c r="AN2015" s="4"/>
      <c r="AO2015" s="4"/>
      <c r="AP2015" s="4"/>
      <c r="AQ2015" s="4"/>
      <c r="AR2015" s="4">
        <f t="shared" si="125"/>
        <v>126022.02000000002</v>
      </c>
      <c r="AS2015" s="32"/>
      <c r="AT2015" s="33"/>
      <c r="AU2015" s="4"/>
      <c r="AV2015" s="4"/>
      <c r="AW2015" s="4"/>
      <c r="AX2015" s="4"/>
      <c r="AY2015" s="4"/>
      <c r="AZ2015" s="4"/>
      <c r="BA2015" s="4"/>
      <c r="BB2015" s="4"/>
      <c r="BC2015" s="4"/>
      <c r="BD2015" s="4"/>
      <c r="BE2015" s="4"/>
      <c r="BF2015" s="4"/>
      <c r="BG2015" s="4"/>
      <c r="BH2015" s="4"/>
      <c r="BI2015" s="4"/>
      <c r="BJ2015" s="4">
        <f t="shared" si="126"/>
        <v>0</v>
      </c>
      <c r="BL2015" s="7"/>
      <c r="BM2015" s="2"/>
    </row>
    <row r="2016" spans="2:65" x14ac:dyDescent="0.25">
      <c r="B2016" s="7" t="s">
        <v>1534</v>
      </c>
      <c r="C2016" s="2" t="s">
        <v>150</v>
      </c>
      <c r="D2016" s="2"/>
      <c r="E2016" s="2"/>
      <c r="F2016" s="2"/>
      <c r="G2016" s="2"/>
      <c r="H2016" s="4">
        <f t="shared" si="120"/>
        <v>0</v>
      </c>
      <c r="I2016" s="4"/>
      <c r="J2016" s="4"/>
      <c r="K2016" s="4"/>
      <c r="L2016" s="4"/>
      <c r="M2016" s="4"/>
      <c r="N2016" s="4"/>
      <c r="O2016" s="4"/>
      <c r="P2016" s="4"/>
      <c r="Q2016" s="4"/>
      <c r="R2016" s="4">
        <v>50000</v>
      </c>
      <c r="S2016" s="4"/>
      <c r="T2016" s="4"/>
      <c r="U2016" s="4"/>
      <c r="V2016" s="4"/>
      <c r="W2016" s="4"/>
      <c r="X2016" s="4"/>
      <c r="Y2016" s="4"/>
      <c r="Z2016" s="4">
        <f t="shared" si="124"/>
        <v>70549.549999999988</v>
      </c>
      <c r="AA2016" s="4"/>
      <c r="AB2016" s="4"/>
      <c r="AC2016" s="4"/>
      <c r="AD2016" s="4"/>
      <c r="AE2016" s="4"/>
      <c r="AF2016" s="4"/>
      <c r="AG2016" s="4"/>
      <c r="AH2016" s="4"/>
      <c r="AI2016" s="4"/>
      <c r="AJ2016" s="4">
        <v>-50000</v>
      </c>
      <c r="AK2016" s="4"/>
      <c r="AL2016" s="4"/>
      <c r="AM2016" s="4"/>
      <c r="AN2016" s="4"/>
      <c r="AO2016" s="4"/>
      <c r="AP2016" s="4"/>
      <c r="AQ2016" s="4"/>
      <c r="AR2016" s="4">
        <f t="shared" si="125"/>
        <v>76022.020000000019</v>
      </c>
      <c r="AS2016" s="32"/>
      <c r="AT2016" s="33"/>
      <c r="AU2016" s="4"/>
      <c r="AV2016" s="4"/>
      <c r="AW2016" s="4"/>
      <c r="AX2016" s="4"/>
      <c r="AY2016" s="4"/>
      <c r="AZ2016" s="4"/>
      <c r="BA2016" s="4"/>
      <c r="BB2016" s="4"/>
      <c r="BC2016" s="4"/>
      <c r="BD2016" s="4"/>
      <c r="BE2016" s="4"/>
      <c r="BF2016" s="4"/>
      <c r="BG2016" s="4"/>
      <c r="BH2016" s="4"/>
      <c r="BI2016" s="4"/>
      <c r="BJ2016" s="4">
        <f t="shared" si="126"/>
        <v>0</v>
      </c>
      <c r="BL2016" s="7"/>
      <c r="BM2016" s="2"/>
    </row>
    <row r="2017" spans="2:65" x14ac:dyDescent="0.25">
      <c r="B2017" s="7" t="s">
        <v>1535</v>
      </c>
      <c r="C2017" s="2" t="s">
        <v>150</v>
      </c>
      <c r="D2017" s="2"/>
      <c r="E2017" s="2"/>
      <c r="F2017" s="2"/>
      <c r="G2017" s="2"/>
      <c r="H2017" s="4">
        <f t="shared" si="120"/>
        <v>0</v>
      </c>
      <c r="I2017" s="4"/>
      <c r="J2017" s="4"/>
      <c r="K2017" s="4"/>
      <c r="L2017" s="4"/>
      <c r="M2017" s="4"/>
      <c r="N2017" s="4"/>
      <c r="O2017" s="4"/>
      <c r="P2017" s="4"/>
      <c r="Q2017" s="4"/>
      <c r="R2017" s="4">
        <v>50000</v>
      </c>
      <c r="S2017" s="4"/>
      <c r="T2017" s="4"/>
      <c r="U2017" s="4"/>
      <c r="V2017" s="4"/>
      <c r="W2017" s="4"/>
      <c r="X2017" s="4"/>
      <c r="Y2017" s="4"/>
      <c r="Z2017" s="4">
        <f t="shared" si="124"/>
        <v>120549.54999999999</v>
      </c>
      <c r="AA2017" s="4"/>
      <c r="AB2017" s="4"/>
      <c r="AC2017" s="4"/>
      <c r="AD2017" s="4"/>
      <c r="AE2017" s="4"/>
      <c r="AF2017" s="4"/>
      <c r="AG2017" s="4"/>
      <c r="AH2017" s="4"/>
      <c r="AI2017" s="4"/>
      <c r="AJ2017" s="4">
        <v>-50000</v>
      </c>
      <c r="AK2017" s="4"/>
      <c r="AL2017" s="4"/>
      <c r="AM2017" s="4"/>
      <c r="AN2017" s="4"/>
      <c r="AO2017" s="4"/>
      <c r="AP2017" s="4"/>
      <c r="AQ2017" s="4"/>
      <c r="AR2017" s="4">
        <f t="shared" si="125"/>
        <v>26022.020000000019</v>
      </c>
      <c r="AS2017" s="32"/>
      <c r="AT2017" s="33"/>
      <c r="AU2017" s="4"/>
      <c r="AV2017" s="4"/>
      <c r="AW2017" s="4"/>
      <c r="AX2017" s="4"/>
      <c r="AY2017" s="4"/>
      <c r="AZ2017" s="4"/>
      <c r="BA2017" s="4"/>
      <c r="BB2017" s="4"/>
      <c r="BC2017" s="4"/>
      <c r="BD2017" s="4"/>
      <c r="BE2017" s="4"/>
      <c r="BF2017" s="4"/>
      <c r="BG2017" s="4"/>
      <c r="BH2017" s="4"/>
      <c r="BI2017" s="4"/>
      <c r="BJ2017" s="4">
        <f t="shared" si="126"/>
        <v>0</v>
      </c>
      <c r="BL2017" s="7"/>
      <c r="BM2017" s="2"/>
    </row>
    <row r="2018" spans="2:65" x14ac:dyDescent="0.25">
      <c r="B2018" s="7" t="s">
        <v>1537</v>
      </c>
      <c r="C2018" s="2" t="s">
        <v>150</v>
      </c>
      <c r="D2018" s="2"/>
      <c r="E2018" s="2"/>
      <c r="F2018" s="2"/>
      <c r="G2018" s="2"/>
      <c r="H2018" s="4">
        <f t="shared" si="120"/>
        <v>0</v>
      </c>
      <c r="I2018" s="4"/>
      <c r="J2018" s="4"/>
      <c r="K2018" s="4"/>
      <c r="L2018" s="4"/>
      <c r="M2018" s="4"/>
      <c r="N2018" s="4"/>
      <c r="O2018" s="4"/>
      <c r="P2018" s="4"/>
      <c r="Q2018" s="4"/>
      <c r="R2018" s="4">
        <v>10000</v>
      </c>
      <c r="S2018" s="4"/>
      <c r="T2018" s="4"/>
      <c r="U2018" s="4"/>
      <c r="V2018" s="4"/>
      <c r="W2018" s="4"/>
      <c r="X2018" s="4"/>
      <c r="Y2018" s="4"/>
      <c r="Z2018" s="4">
        <f t="shared" si="124"/>
        <v>130549.54999999999</v>
      </c>
      <c r="AA2018" s="4"/>
      <c r="AB2018" s="4">
        <v>0</v>
      </c>
      <c r="AC2018" s="4"/>
      <c r="AD2018" s="4"/>
      <c r="AE2018" s="4"/>
      <c r="AF2018" s="4"/>
      <c r="AG2018" s="4"/>
      <c r="AH2018" s="4"/>
      <c r="AI2018" s="4"/>
      <c r="AJ2018" s="4">
        <v>-10000</v>
      </c>
      <c r="AK2018" s="4"/>
      <c r="AL2018" s="4"/>
      <c r="AM2018" s="4"/>
      <c r="AN2018" s="4"/>
      <c r="AO2018" s="4"/>
      <c r="AP2018" s="4"/>
      <c r="AQ2018" s="4"/>
      <c r="AR2018" s="4">
        <f t="shared" si="125"/>
        <v>16022.020000000019</v>
      </c>
      <c r="AS2018" s="32"/>
      <c r="AT2018" s="33"/>
      <c r="AU2018" s="4"/>
      <c r="AV2018" s="4"/>
      <c r="AW2018" s="4"/>
      <c r="AX2018" s="4"/>
      <c r="AY2018" s="4"/>
      <c r="AZ2018" s="4"/>
      <c r="BA2018" s="4"/>
      <c r="BB2018" s="4"/>
      <c r="BC2018" s="4"/>
      <c r="BD2018" s="4"/>
      <c r="BE2018" s="4"/>
      <c r="BF2018" s="4"/>
      <c r="BG2018" s="4"/>
      <c r="BH2018" s="4"/>
      <c r="BI2018" s="4"/>
      <c r="BJ2018" s="4">
        <f t="shared" si="126"/>
        <v>0</v>
      </c>
      <c r="BL2018" s="7"/>
      <c r="BM2018" s="2"/>
    </row>
    <row r="2019" spans="2:65" x14ac:dyDescent="0.25">
      <c r="B2019" s="7" t="s">
        <v>1537</v>
      </c>
      <c r="C2019" s="2" t="s">
        <v>335</v>
      </c>
      <c r="D2019" s="2"/>
      <c r="E2019" s="2"/>
      <c r="F2019" s="2"/>
      <c r="G2019" s="2"/>
      <c r="H2019" s="4">
        <f t="shared" si="120"/>
        <v>0</v>
      </c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>
        <v>130000</v>
      </c>
      <c r="X2019" s="4"/>
      <c r="Y2019" s="4"/>
      <c r="Z2019" s="4">
        <f t="shared" si="124"/>
        <v>549.54999999998836</v>
      </c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  <c r="AM2019" s="4"/>
      <c r="AN2019" s="4"/>
      <c r="AO2019" s="4"/>
      <c r="AP2019" s="4"/>
      <c r="AQ2019" s="4"/>
      <c r="AR2019" s="4">
        <f t="shared" si="125"/>
        <v>16022.020000000019</v>
      </c>
      <c r="AS2019" s="32"/>
      <c r="AT2019" s="33"/>
      <c r="AU2019" s="4"/>
      <c r="AV2019" s="4"/>
      <c r="AW2019" s="4"/>
      <c r="AX2019" s="4"/>
      <c r="AY2019" s="4"/>
      <c r="AZ2019" s="4"/>
      <c r="BA2019" s="4"/>
      <c r="BB2019" s="4"/>
      <c r="BC2019" s="4"/>
      <c r="BD2019" s="4"/>
      <c r="BE2019" s="4"/>
      <c r="BF2019" s="4"/>
      <c r="BG2019" s="4"/>
      <c r="BH2019" s="4"/>
      <c r="BI2019" s="4"/>
      <c r="BJ2019" s="4">
        <f t="shared" si="126"/>
        <v>0</v>
      </c>
      <c r="BL2019" s="7"/>
      <c r="BM2019" s="2"/>
    </row>
    <row r="2020" spans="2:65" x14ac:dyDescent="0.25">
      <c r="B2020" s="7" t="s">
        <v>1537</v>
      </c>
      <c r="C2020" s="2" t="s">
        <v>1361</v>
      </c>
      <c r="D2020" s="2"/>
      <c r="E2020" s="2"/>
      <c r="F2020" s="2"/>
      <c r="G2020" s="2"/>
      <c r="H2020" s="4">
        <f t="shared" si="120"/>
        <v>0</v>
      </c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>
        <f t="shared" si="124"/>
        <v>549.54999999998836</v>
      </c>
      <c r="AA2020" s="4">
        <v>2000</v>
      </c>
      <c r="AB2020" s="4">
        <v>0</v>
      </c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4"/>
      <c r="AN2020" s="4"/>
      <c r="AO2020" s="4"/>
      <c r="AP2020" s="4"/>
      <c r="AQ2020" s="4"/>
      <c r="AR2020" s="4">
        <f t="shared" si="125"/>
        <v>18022.020000000019</v>
      </c>
      <c r="AS2020" s="32"/>
      <c r="AT2020" s="33"/>
      <c r="AU2020" s="4"/>
      <c r="AV2020" s="4"/>
      <c r="AW2020" s="4"/>
      <c r="AX2020" s="4"/>
      <c r="AY2020" s="4"/>
      <c r="AZ2020" s="4"/>
      <c r="BA2020" s="4"/>
      <c r="BB2020" s="4"/>
      <c r="BC2020" s="4"/>
      <c r="BD2020" s="4"/>
      <c r="BE2020" s="4"/>
      <c r="BF2020" s="4"/>
      <c r="BG2020" s="4"/>
      <c r="BH2020" s="4"/>
      <c r="BI2020" s="4"/>
      <c r="BJ2020" s="4">
        <f t="shared" si="126"/>
        <v>0</v>
      </c>
      <c r="BL2020" s="7"/>
      <c r="BM2020" s="2"/>
    </row>
    <row r="2021" spans="2:65" x14ac:dyDescent="0.25">
      <c r="B2021" s="7" t="s">
        <v>1536</v>
      </c>
      <c r="C2021" s="2" t="s">
        <v>1525</v>
      </c>
      <c r="D2021" s="2"/>
      <c r="E2021" s="2"/>
      <c r="F2021" s="2"/>
      <c r="G2021" s="2"/>
      <c r="H2021" s="4">
        <f t="shared" si="120"/>
        <v>0</v>
      </c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>
        <f t="shared" si="124"/>
        <v>549.54999999998836</v>
      </c>
      <c r="AA2021" s="4"/>
      <c r="AB2021" s="4">
        <v>10000</v>
      </c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4"/>
      <c r="AN2021" s="4"/>
      <c r="AO2021" s="4"/>
      <c r="AP2021" s="4"/>
      <c r="AQ2021" s="4"/>
      <c r="AR2021" s="4">
        <f t="shared" si="125"/>
        <v>8022.0200000000186</v>
      </c>
      <c r="AS2021" s="32"/>
      <c r="AT2021" s="33"/>
      <c r="AU2021" s="4"/>
      <c r="AV2021" s="4"/>
      <c r="AW2021" s="4"/>
      <c r="AX2021" s="4"/>
      <c r="AY2021" s="4"/>
      <c r="AZ2021" s="4"/>
      <c r="BA2021" s="4"/>
      <c r="BB2021" s="4"/>
      <c r="BC2021" s="4"/>
      <c r="BD2021" s="4"/>
      <c r="BE2021" s="4"/>
      <c r="BF2021" s="4"/>
      <c r="BG2021" s="4"/>
      <c r="BH2021" s="4"/>
      <c r="BI2021" s="4"/>
      <c r="BJ2021" s="4">
        <f t="shared" si="126"/>
        <v>0</v>
      </c>
      <c r="BL2021" s="7"/>
      <c r="BM2021" s="2"/>
    </row>
    <row r="2022" spans="2:65" x14ac:dyDescent="0.25">
      <c r="B2022" s="7" t="s">
        <v>1538</v>
      </c>
      <c r="C2022" s="2" t="s">
        <v>1599</v>
      </c>
      <c r="D2022" s="2"/>
      <c r="E2022" s="2"/>
      <c r="F2022" s="2"/>
      <c r="G2022" s="2"/>
      <c r="H2022" s="4">
        <f t="shared" si="120"/>
        <v>0</v>
      </c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>
        <f t="shared" si="124"/>
        <v>549.54999999998836</v>
      </c>
      <c r="AA2022" s="4">
        <v>12000</v>
      </c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  <c r="AM2022" s="4"/>
      <c r="AN2022" s="4"/>
      <c r="AO2022" s="4"/>
      <c r="AP2022" s="4"/>
      <c r="AQ2022" s="4"/>
      <c r="AR2022" s="4">
        <f t="shared" si="125"/>
        <v>20022.020000000019</v>
      </c>
      <c r="AS2022" s="32"/>
      <c r="AT2022" s="33"/>
      <c r="AU2022" s="4"/>
      <c r="AV2022" s="4"/>
      <c r="AW2022" s="4"/>
      <c r="AX2022" s="4"/>
      <c r="AY2022" s="4"/>
      <c r="AZ2022" s="4"/>
      <c r="BA2022" s="4"/>
      <c r="BB2022" s="4"/>
      <c r="BC2022" s="4"/>
      <c r="BD2022" s="4"/>
      <c r="BE2022" s="4"/>
      <c r="BF2022" s="4"/>
      <c r="BG2022" s="4"/>
      <c r="BH2022" s="4"/>
      <c r="BI2022" s="4"/>
      <c r="BJ2022" s="4">
        <f t="shared" si="126"/>
        <v>0</v>
      </c>
      <c r="BL2022" s="7"/>
      <c r="BM2022" s="2"/>
    </row>
    <row r="2023" spans="2:65" x14ac:dyDescent="0.25">
      <c r="B2023" s="7" t="s">
        <v>1538</v>
      </c>
      <c r="C2023" s="2" t="s">
        <v>301</v>
      </c>
      <c r="D2023" s="2"/>
      <c r="E2023" s="2"/>
      <c r="F2023" s="2"/>
      <c r="G2023" s="2"/>
      <c r="H2023" s="4">
        <f t="shared" si="120"/>
        <v>0</v>
      </c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>
        <f t="shared" si="124"/>
        <v>549.54999999998836</v>
      </c>
      <c r="AA2023" s="4"/>
      <c r="AB2023" s="4">
        <v>18200</v>
      </c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4"/>
      <c r="AN2023" s="4"/>
      <c r="AO2023" s="4"/>
      <c r="AP2023" s="4"/>
      <c r="AQ2023" s="4"/>
      <c r="AR2023" s="4">
        <f t="shared" si="125"/>
        <v>1822.0200000000186</v>
      </c>
      <c r="AS2023" s="32"/>
      <c r="AT2023" s="33"/>
      <c r="AU2023" s="4"/>
      <c r="AV2023" s="4"/>
      <c r="AW2023" s="4"/>
      <c r="AX2023" s="4"/>
      <c r="AY2023" s="4"/>
      <c r="AZ2023" s="4"/>
      <c r="BA2023" s="4"/>
      <c r="BB2023" s="4"/>
      <c r="BC2023" s="4"/>
      <c r="BD2023" s="4"/>
      <c r="BE2023" s="4"/>
      <c r="BF2023" s="4"/>
      <c r="BG2023" s="4"/>
      <c r="BH2023" s="4"/>
      <c r="BI2023" s="4"/>
      <c r="BJ2023" s="4">
        <f t="shared" si="126"/>
        <v>0</v>
      </c>
      <c r="BL2023" s="7">
        <v>18200</v>
      </c>
      <c r="BM2023" s="2"/>
    </row>
    <row r="2024" spans="2:65" x14ac:dyDescent="0.25">
      <c r="B2024" s="7" t="s">
        <v>1540</v>
      </c>
      <c r="C2024" s="2" t="s">
        <v>351</v>
      </c>
      <c r="D2024" s="2"/>
      <c r="E2024" s="2"/>
      <c r="F2024" s="2"/>
      <c r="G2024" s="2"/>
      <c r="H2024" s="4">
        <f t="shared" si="120"/>
        <v>0</v>
      </c>
      <c r="I2024" s="4"/>
      <c r="J2024" s="4"/>
      <c r="K2024" s="4"/>
      <c r="L2024" s="4"/>
      <c r="M2024" s="4">
        <v>5879</v>
      </c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>
        <f t="shared" si="124"/>
        <v>6428.5499999999884</v>
      </c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  <c r="AK2024" s="4"/>
      <c r="AL2024" s="4"/>
      <c r="AM2024" s="4"/>
      <c r="AN2024" s="4"/>
      <c r="AO2024" s="4"/>
      <c r="AP2024" s="4"/>
      <c r="AQ2024" s="4"/>
      <c r="AR2024" s="4">
        <f t="shared" si="125"/>
        <v>1822.0200000000186</v>
      </c>
      <c r="AS2024" s="32"/>
      <c r="AT2024" s="33"/>
      <c r="AU2024" s="4"/>
      <c r="AV2024" s="4"/>
      <c r="AW2024" s="4"/>
      <c r="AX2024" s="4"/>
      <c r="AY2024" s="4"/>
      <c r="AZ2024" s="4"/>
      <c r="BA2024" s="4"/>
      <c r="BB2024" s="4"/>
      <c r="BC2024" s="4"/>
      <c r="BD2024" s="4"/>
      <c r="BE2024" s="4"/>
      <c r="BF2024" s="4"/>
      <c r="BG2024" s="4"/>
      <c r="BH2024" s="4"/>
      <c r="BI2024" s="4"/>
      <c r="BJ2024" s="4">
        <f t="shared" si="126"/>
        <v>0</v>
      </c>
      <c r="BL2024" s="7"/>
      <c r="BM2024" s="2"/>
    </row>
    <row r="2025" spans="2:65" x14ac:dyDescent="0.25">
      <c r="B2025" s="7" t="s">
        <v>1540</v>
      </c>
      <c r="C2025" s="2" t="s">
        <v>351</v>
      </c>
      <c r="D2025" s="2"/>
      <c r="E2025" s="2"/>
      <c r="F2025" s="2"/>
      <c r="G2025" s="2"/>
      <c r="H2025" s="4">
        <f t="shared" si="120"/>
        <v>0</v>
      </c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>
        <f t="shared" si="124"/>
        <v>6428.5499999999884</v>
      </c>
      <c r="AA2025" s="4"/>
      <c r="AB2025" s="4"/>
      <c r="AC2025" s="4"/>
      <c r="AD2025" s="4"/>
      <c r="AE2025" s="4">
        <v>8775</v>
      </c>
      <c r="AF2025" s="4"/>
      <c r="AG2025" s="4"/>
      <c r="AH2025" s="4"/>
      <c r="AI2025" s="4"/>
      <c r="AJ2025" s="4"/>
      <c r="AK2025" s="4"/>
      <c r="AL2025" s="4"/>
      <c r="AM2025" s="4"/>
      <c r="AN2025" s="4"/>
      <c r="AO2025" s="4"/>
      <c r="AP2025" s="4"/>
      <c r="AQ2025" s="4"/>
      <c r="AR2025" s="4">
        <f t="shared" si="125"/>
        <v>10597.020000000019</v>
      </c>
      <c r="AS2025" s="32"/>
      <c r="AT2025" s="33"/>
      <c r="AU2025" s="4"/>
      <c r="AV2025" s="4"/>
      <c r="AW2025" s="4"/>
      <c r="AX2025" s="4"/>
      <c r="AY2025" s="4"/>
      <c r="AZ2025" s="4"/>
      <c r="BA2025" s="4"/>
      <c r="BB2025" s="4"/>
      <c r="BC2025" s="4"/>
      <c r="BD2025" s="4"/>
      <c r="BE2025" s="4"/>
      <c r="BF2025" s="4"/>
      <c r="BG2025" s="4"/>
      <c r="BH2025" s="4"/>
      <c r="BI2025" s="4"/>
      <c r="BJ2025" s="4">
        <f t="shared" si="126"/>
        <v>0</v>
      </c>
      <c r="BL2025" s="7"/>
      <c r="BM2025" s="2"/>
    </row>
    <row r="2026" spans="2:65" x14ac:dyDescent="0.25">
      <c r="B2026" s="7" t="s">
        <v>1540</v>
      </c>
      <c r="C2026" s="2" t="s">
        <v>1525</v>
      </c>
      <c r="D2026" s="2"/>
      <c r="E2026" s="2"/>
      <c r="F2026" s="2"/>
      <c r="G2026" s="2"/>
      <c r="H2026" s="4">
        <f t="shared" si="120"/>
        <v>0</v>
      </c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>
        <f t="shared" si="124"/>
        <v>6428.5499999999884</v>
      </c>
      <c r="AA2026" s="4"/>
      <c r="AB2026" s="4">
        <v>4000</v>
      </c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  <c r="AM2026" s="4"/>
      <c r="AN2026" s="4"/>
      <c r="AO2026" s="4"/>
      <c r="AP2026" s="4"/>
      <c r="AQ2026" s="4"/>
      <c r="AR2026" s="4">
        <f t="shared" si="125"/>
        <v>6597.0200000000186</v>
      </c>
      <c r="AS2026" s="32"/>
      <c r="AT2026" s="33"/>
      <c r="AU2026" s="4"/>
      <c r="AV2026" s="4"/>
      <c r="AW2026" s="4"/>
      <c r="AX2026" s="4"/>
      <c r="AY2026" s="4"/>
      <c r="AZ2026" s="4"/>
      <c r="BA2026" s="4"/>
      <c r="BB2026" s="4"/>
      <c r="BC2026" s="4"/>
      <c r="BD2026" s="4"/>
      <c r="BE2026" s="4"/>
      <c r="BF2026" s="4"/>
      <c r="BG2026" s="4"/>
      <c r="BH2026" s="4"/>
      <c r="BI2026" s="4"/>
      <c r="BJ2026" s="4">
        <f t="shared" si="126"/>
        <v>0</v>
      </c>
      <c r="BL2026" s="7"/>
      <c r="BM2026" s="2"/>
    </row>
    <row r="2027" spans="2:65" x14ac:dyDescent="0.25">
      <c r="B2027" s="7" t="s">
        <v>1541</v>
      </c>
      <c r="C2027" s="2" t="s">
        <v>1542</v>
      </c>
      <c r="D2027" s="2"/>
      <c r="E2027" s="2"/>
      <c r="F2027" s="2"/>
      <c r="G2027" s="2"/>
      <c r="H2027" s="4">
        <f t="shared" si="120"/>
        <v>0</v>
      </c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>
        <f t="shared" si="124"/>
        <v>6428.5499999999884</v>
      </c>
      <c r="AA2027" s="4">
        <v>10000</v>
      </c>
      <c r="AB2027" s="4"/>
      <c r="AC2027" s="4"/>
      <c r="AD2027" s="4"/>
      <c r="AE2027" s="4"/>
      <c r="AF2027" s="4"/>
      <c r="AG2027" s="4"/>
      <c r="AH2027" s="4"/>
      <c r="AI2027" s="4"/>
      <c r="AJ2027" s="4"/>
      <c r="AK2027" s="4"/>
      <c r="AL2027" s="4"/>
      <c r="AM2027" s="4"/>
      <c r="AN2027" s="4"/>
      <c r="AO2027" s="4"/>
      <c r="AP2027" s="4"/>
      <c r="AQ2027" s="4"/>
      <c r="AR2027" s="4">
        <f t="shared" si="125"/>
        <v>16597.020000000019</v>
      </c>
      <c r="AS2027" s="32"/>
      <c r="AT2027" s="33"/>
      <c r="AU2027" s="4"/>
      <c r="AV2027" s="4"/>
      <c r="AW2027" s="4"/>
      <c r="AX2027" s="4"/>
      <c r="AY2027" s="4"/>
      <c r="AZ2027" s="4"/>
      <c r="BA2027" s="4"/>
      <c r="BB2027" s="4"/>
      <c r="BC2027" s="4"/>
      <c r="BD2027" s="4"/>
      <c r="BE2027" s="4"/>
      <c r="BF2027" s="4"/>
      <c r="BG2027" s="4"/>
      <c r="BH2027" s="4"/>
      <c r="BI2027" s="4"/>
      <c r="BJ2027" s="4">
        <f t="shared" si="126"/>
        <v>0</v>
      </c>
      <c r="BL2027" s="7"/>
      <c r="BM2027" s="2"/>
    </row>
    <row r="2028" spans="2:65" x14ac:dyDescent="0.25">
      <c r="B2028" s="7" t="s">
        <v>1575</v>
      </c>
      <c r="C2028" s="2" t="s">
        <v>1576</v>
      </c>
      <c r="D2028" s="2"/>
      <c r="E2028" s="2"/>
      <c r="F2028" s="2"/>
      <c r="G2028" s="2"/>
      <c r="H2028" s="4">
        <f t="shared" si="120"/>
        <v>0</v>
      </c>
      <c r="I2028" s="4">
        <v>23212</v>
      </c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>
        <f t="shared" si="124"/>
        <v>29640.549999999988</v>
      </c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/>
      <c r="AL2028" s="4"/>
      <c r="AM2028" s="4"/>
      <c r="AN2028" s="4"/>
      <c r="AO2028" s="4"/>
      <c r="AP2028" s="4"/>
      <c r="AQ2028" s="4"/>
      <c r="AR2028" s="4">
        <f t="shared" si="125"/>
        <v>16597.020000000019</v>
      </c>
      <c r="AS2028" s="32"/>
      <c r="AT2028" s="33"/>
      <c r="AU2028" s="4"/>
      <c r="AV2028" s="4"/>
      <c r="AW2028" s="4"/>
      <c r="AX2028" s="4"/>
      <c r="AY2028" s="4"/>
      <c r="AZ2028" s="4"/>
      <c r="BA2028" s="4"/>
      <c r="BB2028" s="4"/>
      <c r="BC2028" s="4"/>
      <c r="BD2028" s="4"/>
      <c r="BE2028" s="4"/>
      <c r="BF2028" s="4"/>
      <c r="BG2028" s="4"/>
      <c r="BH2028" s="4"/>
      <c r="BI2028" s="4"/>
      <c r="BJ2028" s="4">
        <f t="shared" si="126"/>
        <v>0</v>
      </c>
      <c r="BL2028" s="7"/>
      <c r="BM2028" s="2"/>
    </row>
    <row r="2029" spans="2:65" x14ac:dyDescent="0.25">
      <c r="B2029" s="7" t="s">
        <v>1543</v>
      </c>
      <c r="C2029" s="2" t="s">
        <v>1361</v>
      </c>
      <c r="D2029" s="2"/>
      <c r="E2029" s="2"/>
      <c r="F2029" s="2"/>
      <c r="G2029" s="2"/>
      <c r="H2029" s="4">
        <f t="shared" si="120"/>
        <v>0</v>
      </c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>
        <f t="shared" si="124"/>
        <v>29640.549999999988</v>
      </c>
      <c r="AA2029" s="4">
        <v>2000</v>
      </c>
      <c r="AB2029" s="4"/>
      <c r="AC2029" s="4"/>
      <c r="AD2029" s="4"/>
      <c r="AE2029" s="4"/>
      <c r="AF2029" s="4"/>
      <c r="AG2029" s="4"/>
      <c r="AH2029" s="4"/>
      <c r="AI2029" s="4"/>
      <c r="AJ2029" s="4"/>
      <c r="AK2029" s="4"/>
      <c r="AL2029" s="4"/>
      <c r="AM2029" s="4"/>
      <c r="AN2029" s="4"/>
      <c r="AO2029" s="4"/>
      <c r="AP2029" s="4"/>
      <c r="AQ2029" s="4"/>
      <c r="AR2029" s="4">
        <f t="shared" si="125"/>
        <v>18597.020000000019</v>
      </c>
      <c r="AS2029" s="32"/>
      <c r="AT2029" s="33"/>
      <c r="AU2029" s="4"/>
      <c r="AV2029" s="4"/>
      <c r="AW2029" s="4"/>
      <c r="AX2029" s="4"/>
      <c r="AY2029" s="4"/>
      <c r="AZ2029" s="4"/>
      <c r="BA2029" s="4"/>
      <c r="BB2029" s="4"/>
      <c r="BC2029" s="4"/>
      <c r="BD2029" s="4"/>
      <c r="BE2029" s="4"/>
      <c r="BF2029" s="4"/>
      <c r="BG2029" s="4"/>
      <c r="BH2029" s="4"/>
      <c r="BI2029" s="4"/>
      <c r="BJ2029" s="4">
        <f t="shared" si="126"/>
        <v>0</v>
      </c>
      <c r="BL2029" s="7"/>
      <c r="BM2029" s="2"/>
    </row>
    <row r="2030" spans="2:65" x14ac:dyDescent="0.25">
      <c r="B2030" s="7" t="s">
        <v>1544</v>
      </c>
      <c r="C2030" s="2" t="s">
        <v>1545</v>
      </c>
      <c r="D2030" s="2"/>
      <c r="E2030" s="2"/>
      <c r="F2030" s="2"/>
      <c r="G2030" s="2"/>
      <c r="H2030" s="4">
        <f t="shared" si="120"/>
        <v>0</v>
      </c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>
        <f t="shared" si="124"/>
        <v>29640.549999999988</v>
      </c>
      <c r="AA2030" s="4">
        <v>100</v>
      </c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  <c r="AM2030" s="4"/>
      <c r="AN2030" s="4"/>
      <c r="AO2030" s="4"/>
      <c r="AP2030" s="4"/>
      <c r="AQ2030" s="4"/>
      <c r="AR2030" s="4">
        <f t="shared" si="125"/>
        <v>18697.020000000019</v>
      </c>
      <c r="AS2030" s="32"/>
      <c r="AT2030" s="33"/>
      <c r="AU2030" s="4"/>
      <c r="AV2030" s="4"/>
      <c r="AW2030" s="4"/>
      <c r="AX2030" s="4"/>
      <c r="AY2030" s="4"/>
      <c r="AZ2030" s="4"/>
      <c r="BA2030" s="4"/>
      <c r="BB2030" s="4"/>
      <c r="BC2030" s="4"/>
      <c r="BD2030" s="4"/>
      <c r="BE2030" s="4"/>
      <c r="BF2030" s="4"/>
      <c r="BG2030" s="4"/>
      <c r="BH2030" s="4"/>
      <c r="BI2030" s="4"/>
      <c r="BJ2030" s="4">
        <f t="shared" si="126"/>
        <v>0</v>
      </c>
      <c r="BL2030" s="7"/>
      <c r="BM2030" s="2"/>
    </row>
    <row r="2031" spans="2:65" x14ac:dyDescent="0.25">
      <c r="B2031" s="7" t="s">
        <v>1546</v>
      </c>
      <c r="C2031" s="2" t="s">
        <v>299</v>
      </c>
      <c r="D2031" s="2"/>
      <c r="E2031" s="2"/>
      <c r="F2031" s="2"/>
      <c r="G2031" s="2"/>
      <c r="H2031" s="4">
        <f t="shared" si="120"/>
        <v>0</v>
      </c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>
        <f t="shared" si="124"/>
        <v>29640.549999999988</v>
      </c>
      <c r="AA2031" s="4"/>
      <c r="AB2031" s="4">
        <v>5000</v>
      </c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  <c r="AM2031" s="4"/>
      <c r="AN2031" s="4"/>
      <c r="AO2031" s="4"/>
      <c r="AP2031" s="4"/>
      <c r="AQ2031" s="4"/>
      <c r="AR2031" s="4">
        <f t="shared" si="125"/>
        <v>13697.020000000019</v>
      </c>
      <c r="AS2031" s="32"/>
      <c r="AT2031" s="33"/>
      <c r="AU2031" s="4"/>
      <c r="AV2031" s="4"/>
      <c r="AW2031" s="4"/>
      <c r="AX2031" s="4"/>
      <c r="AY2031" s="4"/>
      <c r="AZ2031" s="4"/>
      <c r="BA2031" s="4"/>
      <c r="BB2031" s="4"/>
      <c r="BC2031" s="4"/>
      <c r="BD2031" s="4"/>
      <c r="BE2031" s="4"/>
      <c r="BF2031" s="4"/>
      <c r="BG2031" s="4"/>
      <c r="BH2031" s="4"/>
      <c r="BI2031" s="4"/>
      <c r="BJ2031" s="4">
        <f t="shared" si="126"/>
        <v>0</v>
      </c>
      <c r="BL2031" s="7"/>
      <c r="BM2031" s="2"/>
    </row>
    <row r="2032" spans="2:65" x14ac:dyDescent="0.25">
      <c r="B2032" s="7" t="s">
        <v>1577</v>
      </c>
      <c r="C2032" s="2" t="s">
        <v>290</v>
      </c>
      <c r="D2032" s="2"/>
      <c r="E2032" s="2"/>
      <c r="F2032" s="2"/>
      <c r="G2032" s="2"/>
      <c r="H2032" s="4">
        <f t="shared" si="120"/>
        <v>0</v>
      </c>
      <c r="I2032" s="4"/>
      <c r="J2032" s="4"/>
      <c r="K2032" s="4">
        <v>17.7</v>
      </c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>
        <f t="shared" si="124"/>
        <v>29622.849999999988</v>
      </c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/>
      <c r="AM2032" s="4"/>
      <c r="AN2032" s="4"/>
      <c r="AO2032" s="4"/>
      <c r="AP2032" s="4"/>
      <c r="AQ2032" s="4"/>
      <c r="AR2032" s="4">
        <f t="shared" si="125"/>
        <v>13697.020000000019</v>
      </c>
      <c r="AS2032" s="32"/>
      <c r="AT2032" s="33"/>
      <c r="AU2032" s="4"/>
      <c r="AV2032" s="4"/>
      <c r="AW2032" s="4"/>
      <c r="AX2032" s="4"/>
      <c r="AY2032" s="4"/>
      <c r="AZ2032" s="4"/>
      <c r="BA2032" s="4"/>
      <c r="BB2032" s="4"/>
      <c r="BC2032" s="4"/>
      <c r="BD2032" s="4"/>
      <c r="BE2032" s="4"/>
      <c r="BF2032" s="4"/>
      <c r="BG2032" s="4"/>
      <c r="BH2032" s="4"/>
      <c r="BI2032" s="4"/>
      <c r="BJ2032" s="4">
        <f t="shared" si="126"/>
        <v>0</v>
      </c>
      <c r="BL2032" s="7"/>
      <c r="BM2032" s="2"/>
    </row>
    <row r="2033" spans="2:65" x14ac:dyDescent="0.25">
      <c r="B2033" s="7" t="s">
        <v>1547</v>
      </c>
      <c r="C2033" s="2" t="s">
        <v>1361</v>
      </c>
      <c r="D2033" s="2"/>
      <c r="E2033" s="2"/>
      <c r="F2033" s="2"/>
      <c r="G2033" s="2"/>
      <c r="H2033" s="4">
        <f t="shared" si="120"/>
        <v>0</v>
      </c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>
        <f t="shared" si="124"/>
        <v>29622.849999999988</v>
      </c>
      <c r="AA2033" s="4">
        <v>720</v>
      </c>
      <c r="AB2033" s="4"/>
      <c r="AC2033" s="4"/>
      <c r="AD2033" s="4"/>
      <c r="AE2033" s="4"/>
      <c r="AF2033" s="4"/>
      <c r="AG2033" s="4"/>
      <c r="AH2033" s="4"/>
      <c r="AI2033" s="4"/>
      <c r="AJ2033" s="4"/>
      <c r="AK2033" s="4"/>
      <c r="AL2033" s="4"/>
      <c r="AM2033" s="4"/>
      <c r="AN2033" s="4"/>
      <c r="AO2033" s="4"/>
      <c r="AP2033" s="4"/>
      <c r="AQ2033" s="4"/>
      <c r="AR2033" s="4">
        <f t="shared" si="125"/>
        <v>14417.020000000019</v>
      </c>
      <c r="AS2033" s="32"/>
      <c r="AT2033" s="33"/>
      <c r="AU2033" s="4"/>
      <c r="AV2033" s="4"/>
      <c r="AW2033" s="4"/>
      <c r="AX2033" s="4"/>
      <c r="AY2033" s="4"/>
      <c r="AZ2033" s="4"/>
      <c r="BA2033" s="4"/>
      <c r="BB2033" s="4"/>
      <c r="BC2033" s="4"/>
      <c r="BD2033" s="4"/>
      <c r="BE2033" s="4"/>
      <c r="BF2033" s="4"/>
      <c r="BG2033" s="4"/>
      <c r="BH2033" s="4"/>
      <c r="BI2033" s="4"/>
      <c r="BJ2033" s="4">
        <f t="shared" si="126"/>
        <v>0</v>
      </c>
      <c r="BL2033" s="7"/>
      <c r="BM2033" s="2"/>
    </row>
    <row r="2034" spans="2:65" x14ac:dyDescent="0.25">
      <c r="B2034" s="7" t="s">
        <v>1548</v>
      </c>
      <c r="C2034" s="2" t="s">
        <v>150</v>
      </c>
      <c r="D2034" s="2"/>
      <c r="E2034" s="2"/>
      <c r="F2034" s="2"/>
      <c r="G2034" s="2"/>
      <c r="H2034" s="4">
        <f t="shared" si="120"/>
        <v>0</v>
      </c>
      <c r="I2034" s="4"/>
      <c r="J2034" s="4"/>
      <c r="K2034" s="4"/>
      <c r="L2034" s="4"/>
      <c r="M2034" s="4"/>
      <c r="N2034" s="4"/>
      <c r="O2034" s="4"/>
      <c r="P2034" s="4"/>
      <c r="Q2034" s="4"/>
      <c r="R2034" s="4">
        <v>-27000</v>
      </c>
      <c r="S2034" s="4"/>
      <c r="T2034" s="4"/>
      <c r="U2034" s="4"/>
      <c r="V2034" s="4"/>
      <c r="W2034" s="4"/>
      <c r="X2034" s="4"/>
      <c r="Y2034" s="4"/>
      <c r="Z2034" s="4">
        <f t="shared" si="124"/>
        <v>2622.8499999999876</v>
      </c>
      <c r="AA2034" s="4"/>
      <c r="AB2034" s="4"/>
      <c r="AC2034" s="4"/>
      <c r="AD2034" s="4"/>
      <c r="AE2034" s="4"/>
      <c r="AF2034" s="4"/>
      <c r="AG2034" s="4"/>
      <c r="AH2034" s="4"/>
      <c r="AI2034" s="4"/>
      <c r="AJ2034" s="4">
        <v>27000</v>
      </c>
      <c r="AK2034" s="4"/>
      <c r="AL2034" s="4"/>
      <c r="AM2034" s="4"/>
      <c r="AN2034" s="4"/>
      <c r="AO2034" s="4"/>
      <c r="AP2034" s="4"/>
      <c r="AQ2034" s="4"/>
      <c r="AR2034" s="4">
        <f t="shared" si="125"/>
        <v>41417.020000000019</v>
      </c>
      <c r="AS2034" s="32"/>
      <c r="AT2034" s="33"/>
      <c r="AU2034" s="4"/>
      <c r="AV2034" s="4"/>
      <c r="AW2034" s="4"/>
      <c r="AX2034" s="4"/>
      <c r="AY2034" s="4"/>
      <c r="AZ2034" s="4"/>
      <c r="BA2034" s="4"/>
      <c r="BB2034" s="4"/>
      <c r="BC2034" s="4"/>
      <c r="BD2034" s="4"/>
      <c r="BE2034" s="4"/>
      <c r="BF2034" s="4"/>
      <c r="BG2034" s="4"/>
      <c r="BH2034" s="4"/>
      <c r="BI2034" s="4"/>
      <c r="BJ2034" s="4">
        <f t="shared" si="126"/>
        <v>0</v>
      </c>
      <c r="BL2034" s="7"/>
      <c r="BM2034" s="2"/>
    </row>
    <row r="2035" spans="2:65" x14ac:dyDescent="0.25">
      <c r="B2035" s="7" t="s">
        <v>1548</v>
      </c>
      <c r="C2035" s="2" t="s">
        <v>1414</v>
      </c>
      <c r="D2035" s="2"/>
      <c r="E2035" s="2"/>
      <c r="F2035" s="2"/>
      <c r="G2035" s="2"/>
      <c r="H2035" s="4">
        <f t="shared" si="120"/>
        <v>0</v>
      </c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>
        <f t="shared" si="124"/>
        <v>2622.8499999999876</v>
      </c>
      <c r="AA2035" s="4"/>
      <c r="AB2035" s="4">
        <v>20000</v>
      </c>
      <c r="AC2035" s="4"/>
      <c r="AD2035" s="4"/>
      <c r="AE2035" s="4"/>
      <c r="AF2035" s="4"/>
      <c r="AG2035" s="4"/>
      <c r="AH2035" s="4"/>
      <c r="AI2035" s="4"/>
      <c r="AJ2035" s="4"/>
      <c r="AK2035" s="4"/>
      <c r="AL2035" s="4"/>
      <c r="AM2035" s="4"/>
      <c r="AN2035" s="4"/>
      <c r="AO2035" s="4"/>
      <c r="AP2035" s="4"/>
      <c r="AQ2035" s="4"/>
      <c r="AR2035" s="4">
        <f t="shared" si="125"/>
        <v>21417.020000000019</v>
      </c>
      <c r="AS2035" s="32"/>
      <c r="AT2035" s="33"/>
      <c r="AU2035" s="4"/>
      <c r="AV2035" s="4"/>
      <c r="AW2035" s="4"/>
      <c r="AX2035" s="4"/>
      <c r="AY2035" s="4"/>
      <c r="AZ2035" s="4"/>
      <c r="BA2035" s="4"/>
      <c r="BB2035" s="4"/>
      <c r="BC2035" s="4"/>
      <c r="BD2035" s="4"/>
      <c r="BE2035" s="4"/>
      <c r="BF2035" s="4"/>
      <c r="BG2035" s="4"/>
      <c r="BH2035" s="4"/>
      <c r="BI2035" s="4"/>
      <c r="BJ2035" s="4">
        <f t="shared" si="126"/>
        <v>0</v>
      </c>
      <c r="BL2035" s="7"/>
      <c r="BM2035" s="2"/>
    </row>
    <row r="2036" spans="2:65" x14ac:dyDescent="0.25">
      <c r="B2036" s="7" t="s">
        <v>1549</v>
      </c>
      <c r="C2036" s="2" t="s">
        <v>232</v>
      </c>
      <c r="D2036" s="2"/>
      <c r="E2036" s="2"/>
      <c r="F2036" s="2"/>
      <c r="G2036" s="2"/>
      <c r="H2036" s="4">
        <f t="shared" si="120"/>
        <v>0</v>
      </c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>
        <f t="shared" si="124"/>
        <v>2622.8499999999876</v>
      </c>
      <c r="AA2036" s="4"/>
      <c r="AB2036" s="4"/>
      <c r="AC2036" s="4"/>
      <c r="AD2036" s="4">
        <v>167</v>
      </c>
      <c r="AE2036" s="4"/>
      <c r="AF2036" s="4"/>
      <c r="AG2036" s="4"/>
      <c r="AH2036" s="4"/>
      <c r="AI2036" s="4"/>
      <c r="AJ2036" s="4"/>
      <c r="AK2036" s="4"/>
      <c r="AL2036" s="4"/>
      <c r="AM2036" s="4"/>
      <c r="AN2036" s="4"/>
      <c r="AO2036" s="4"/>
      <c r="AP2036" s="4"/>
      <c r="AQ2036" s="4"/>
      <c r="AR2036" s="4">
        <f t="shared" si="125"/>
        <v>21584.020000000019</v>
      </c>
      <c r="AS2036" s="32"/>
      <c r="AT2036" s="33"/>
      <c r="AU2036" s="4"/>
      <c r="AV2036" s="4"/>
      <c r="AW2036" s="4"/>
      <c r="AX2036" s="4"/>
      <c r="AY2036" s="4"/>
      <c r="AZ2036" s="4"/>
      <c r="BA2036" s="4"/>
      <c r="BB2036" s="4"/>
      <c r="BC2036" s="4"/>
      <c r="BD2036" s="4"/>
      <c r="BE2036" s="4"/>
      <c r="BF2036" s="4"/>
      <c r="BG2036" s="4"/>
      <c r="BH2036" s="4"/>
      <c r="BI2036" s="4"/>
      <c r="BJ2036" s="4">
        <f t="shared" si="126"/>
        <v>0</v>
      </c>
      <c r="BL2036" s="7"/>
      <c r="BM2036" s="2"/>
    </row>
    <row r="2037" spans="2:65" x14ac:dyDescent="0.25">
      <c r="B2037" s="7" t="s">
        <v>1578</v>
      </c>
      <c r="C2037" s="2" t="s">
        <v>351</v>
      </c>
      <c r="D2037" s="2"/>
      <c r="E2037" s="2"/>
      <c r="F2037" s="2"/>
      <c r="G2037" s="2"/>
      <c r="H2037" s="4">
        <f t="shared" si="120"/>
        <v>0</v>
      </c>
      <c r="I2037" s="4"/>
      <c r="J2037" s="4"/>
      <c r="K2037" s="4"/>
      <c r="L2037" s="4"/>
      <c r="M2037" s="4">
        <v>7031</v>
      </c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>
        <f t="shared" si="124"/>
        <v>9653.8499999999876</v>
      </c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  <c r="AL2037" s="4"/>
      <c r="AM2037" s="4"/>
      <c r="AN2037" s="4"/>
      <c r="AO2037" s="4"/>
      <c r="AP2037" s="4"/>
      <c r="AQ2037" s="4"/>
      <c r="AR2037" s="4">
        <f t="shared" si="125"/>
        <v>21584.020000000019</v>
      </c>
      <c r="AS2037" s="32"/>
      <c r="AT2037" s="33"/>
      <c r="AU2037" s="4"/>
      <c r="AV2037" s="4"/>
      <c r="AW2037" s="4"/>
      <c r="AX2037" s="4"/>
      <c r="AY2037" s="4"/>
      <c r="AZ2037" s="4"/>
      <c r="BA2037" s="4"/>
      <c r="BB2037" s="4"/>
      <c r="BC2037" s="4"/>
      <c r="BD2037" s="4"/>
      <c r="BE2037" s="4"/>
      <c r="BF2037" s="4"/>
      <c r="BG2037" s="4"/>
      <c r="BH2037" s="4"/>
      <c r="BI2037" s="4"/>
      <c r="BJ2037" s="4">
        <f t="shared" si="126"/>
        <v>0</v>
      </c>
      <c r="BL2037" s="7"/>
      <c r="BM2037" s="2"/>
    </row>
    <row r="2038" spans="2:65" x14ac:dyDescent="0.25">
      <c r="B2038" s="7" t="s">
        <v>1578</v>
      </c>
      <c r="C2038" s="2" t="s">
        <v>351</v>
      </c>
      <c r="D2038" s="2"/>
      <c r="E2038" s="2"/>
      <c r="F2038" s="2"/>
      <c r="G2038" s="2"/>
      <c r="H2038" s="4">
        <f t="shared" si="120"/>
        <v>0</v>
      </c>
      <c r="I2038" s="4"/>
      <c r="J2038" s="4"/>
      <c r="K2038" s="4"/>
      <c r="L2038" s="4"/>
      <c r="M2038" s="4">
        <v>5625</v>
      </c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>
        <f t="shared" si="124"/>
        <v>15278.849999999988</v>
      </c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  <c r="AN2038" s="4"/>
      <c r="AO2038" s="4"/>
      <c r="AP2038" s="4"/>
      <c r="AQ2038" s="4"/>
      <c r="AR2038" s="4">
        <f t="shared" si="125"/>
        <v>21584.020000000019</v>
      </c>
      <c r="AS2038" s="32"/>
      <c r="AT2038" s="33"/>
      <c r="AU2038" s="4"/>
      <c r="AV2038" s="4"/>
      <c r="AW2038" s="4"/>
      <c r="AX2038" s="4"/>
      <c r="AY2038" s="4"/>
      <c r="AZ2038" s="4"/>
      <c r="BA2038" s="4"/>
      <c r="BB2038" s="4"/>
      <c r="BC2038" s="4"/>
      <c r="BD2038" s="4"/>
      <c r="BE2038" s="4"/>
      <c r="BF2038" s="4"/>
      <c r="BG2038" s="4"/>
      <c r="BH2038" s="4"/>
      <c r="BI2038" s="4"/>
      <c r="BJ2038" s="4">
        <f t="shared" si="126"/>
        <v>0</v>
      </c>
      <c r="BL2038" s="7"/>
      <c r="BM2038" s="2"/>
    </row>
    <row r="2039" spans="2:65" x14ac:dyDescent="0.25">
      <c r="B2039" s="7" t="s">
        <v>1578</v>
      </c>
      <c r="C2039" s="2" t="s">
        <v>351</v>
      </c>
      <c r="D2039" s="2"/>
      <c r="E2039" s="2"/>
      <c r="F2039" s="2"/>
      <c r="G2039" s="2"/>
      <c r="H2039" s="4">
        <f t="shared" si="120"/>
        <v>0</v>
      </c>
      <c r="I2039" s="4"/>
      <c r="J2039" s="4"/>
      <c r="K2039" s="4"/>
      <c r="L2039" s="4"/>
      <c r="M2039" s="4">
        <v>1890</v>
      </c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>
        <f t="shared" si="124"/>
        <v>17168.849999999988</v>
      </c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  <c r="AM2039" s="4"/>
      <c r="AN2039" s="4"/>
      <c r="AO2039" s="4"/>
      <c r="AP2039" s="4"/>
      <c r="AQ2039" s="4"/>
      <c r="AR2039" s="4">
        <f t="shared" si="125"/>
        <v>21584.020000000019</v>
      </c>
      <c r="AS2039" s="32"/>
      <c r="AT2039" s="33"/>
      <c r="AU2039" s="4"/>
      <c r="AV2039" s="4"/>
      <c r="AW2039" s="4"/>
      <c r="AX2039" s="4"/>
      <c r="AY2039" s="4"/>
      <c r="AZ2039" s="4"/>
      <c r="BA2039" s="4"/>
      <c r="BB2039" s="4"/>
      <c r="BC2039" s="4"/>
      <c r="BD2039" s="4"/>
      <c r="BE2039" s="4"/>
      <c r="BF2039" s="4"/>
      <c r="BG2039" s="4"/>
      <c r="BH2039" s="4"/>
      <c r="BI2039" s="4"/>
      <c r="BJ2039" s="4">
        <f t="shared" si="126"/>
        <v>0</v>
      </c>
      <c r="BL2039" s="7"/>
      <c r="BM2039" s="2"/>
    </row>
    <row r="2040" spans="2:65" x14ac:dyDescent="0.25">
      <c r="B2040" s="7" t="s">
        <v>1550</v>
      </c>
      <c r="C2040" s="2" t="s">
        <v>232</v>
      </c>
      <c r="D2040" s="2"/>
      <c r="E2040" s="2"/>
      <c r="F2040" s="2"/>
      <c r="G2040" s="2"/>
      <c r="H2040" s="4">
        <f t="shared" si="120"/>
        <v>0</v>
      </c>
      <c r="I2040" s="4"/>
      <c r="J2040" s="4"/>
      <c r="K2040" s="4"/>
      <c r="L2040" s="4">
        <v>154</v>
      </c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>
        <f t="shared" si="124"/>
        <v>17322.849999999988</v>
      </c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  <c r="AM2040" s="4"/>
      <c r="AN2040" s="4"/>
      <c r="AO2040" s="4"/>
      <c r="AP2040" s="4"/>
      <c r="AQ2040" s="4"/>
      <c r="AR2040" s="4">
        <f t="shared" si="125"/>
        <v>21584.020000000019</v>
      </c>
      <c r="AS2040" s="32"/>
      <c r="AT2040" s="33"/>
      <c r="AU2040" s="4"/>
      <c r="AV2040" s="4"/>
      <c r="AW2040" s="4"/>
      <c r="AX2040" s="4"/>
      <c r="AY2040" s="4"/>
      <c r="AZ2040" s="4"/>
      <c r="BA2040" s="4"/>
      <c r="BB2040" s="4"/>
      <c r="BC2040" s="4"/>
      <c r="BD2040" s="4"/>
      <c r="BE2040" s="4"/>
      <c r="BF2040" s="4"/>
      <c r="BG2040" s="4"/>
      <c r="BH2040" s="4"/>
      <c r="BI2040" s="4"/>
      <c r="BJ2040" s="4">
        <f t="shared" si="126"/>
        <v>0</v>
      </c>
      <c r="BL2040" s="7"/>
      <c r="BM2040" s="2"/>
    </row>
    <row r="2041" spans="2:65" x14ac:dyDescent="0.25">
      <c r="B2041" s="7" t="s">
        <v>1550</v>
      </c>
      <c r="C2041" s="2" t="s">
        <v>351</v>
      </c>
      <c r="D2041" s="2"/>
      <c r="E2041" s="2"/>
      <c r="F2041" s="2"/>
      <c r="G2041" s="2"/>
      <c r="H2041" s="4">
        <f t="shared" si="120"/>
        <v>0</v>
      </c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>
        <f t="shared" si="124"/>
        <v>17322.849999999988</v>
      </c>
      <c r="AA2041" s="4"/>
      <c r="AB2041" s="4"/>
      <c r="AC2041" s="4"/>
      <c r="AD2041" s="4"/>
      <c r="AE2041" s="4">
        <v>16402</v>
      </c>
      <c r="AF2041" s="4"/>
      <c r="AG2041" s="4"/>
      <c r="AH2041" s="4"/>
      <c r="AI2041" s="4"/>
      <c r="AJ2041" s="4"/>
      <c r="AK2041" s="4"/>
      <c r="AL2041" s="4"/>
      <c r="AM2041" s="4"/>
      <c r="AN2041" s="4"/>
      <c r="AO2041" s="4"/>
      <c r="AP2041" s="4"/>
      <c r="AQ2041" s="4"/>
      <c r="AR2041" s="4">
        <f t="shared" si="125"/>
        <v>37986.020000000019</v>
      </c>
      <c r="AS2041" s="32"/>
      <c r="AT2041" s="33"/>
      <c r="AU2041" s="4"/>
      <c r="AV2041" s="4"/>
      <c r="AW2041" s="4"/>
      <c r="AX2041" s="4"/>
      <c r="AY2041" s="4"/>
      <c r="AZ2041" s="4"/>
      <c r="BA2041" s="4"/>
      <c r="BB2041" s="4"/>
      <c r="BC2041" s="4"/>
      <c r="BD2041" s="4"/>
      <c r="BE2041" s="4"/>
      <c r="BF2041" s="4"/>
      <c r="BG2041" s="4"/>
      <c r="BH2041" s="4"/>
      <c r="BI2041" s="4"/>
      <c r="BJ2041" s="4">
        <f t="shared" si="126"/>
        <v>0</v>
      </c>
      <c r="BL2041" s="7"/>
      <c r="BM2041" s="2"/>
    </row>
    <row r="2042" spans="2:65" x14ac:dyDescent="0.25">
      <c r="B2042" s="7" t="s">
        <v>1550</v>
      </c>
      <c r="C2042" s="2" t="s">
        <v>1361</v>
      </c>
      <c r="D2042" s="2"/>
      <c r="E2042" s="2"/>
      <c r="F2042" s="2"/>
      <c r="G2042" s="2"/>
      <c r="H2042" s="4">
        <f t="shared" si="120"/>
        <v>0</v>
      </c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>
        <f t="shared" si="124"/>
        <v>17322.849999999988</v>
      </c>
      <c r="AA2042" s="4">
        <v>2000</v>
      </c>
      <c r="AB2042" s="4"/>
      <c r="AC2042" s="4"/>
      <c r="AD2042" s="4"/>
      <c r="AE2042" s="4"/>
      <c r="AF2042" s="4"/>
      <c r="AG2042" s="4"/>
      <c r="AH2042" s="4"/>
      <c r="AI2042" s="4"/>
      <c r="AJ2042" s="4"/>
      <c r="AK2042" s="4"/>
      <c r="AL2042" s="4"/>
      <c r="AM2042" s="4"/>
      <c r="AN2042" s="4"/>
      <c r="AO2042" s="4"/>
      <c r="AP2042" s="4"/>
      <c r="AQ2042" s="4"/>
      <c r="AR2042" s="4">
        <f t="shared" si="125"/>
        <v>39986.020000000019</v>
      </c>
      <c r="AS2042" s="32"/>
      <c r="AT2042" s="33"/>
      <c r="AU2042" s="4"/>
      <c r="AV2042" s="4"/>
      <c r="AW2042" s="4"/>
      <c r="AX2042" s="4"/>
      <c r="AY2042" s="4"/>
      <c r="AZ2042" s="4"/>
      <c r="BA2042" s="4"/>
      <c r="BB2042" s="4"/>
      <c r="BC2042" s="4"/>
      <c r="BD2042" s="4"/>
      <c r="BE2042" s="4"/>
      <c r="BF2042" s="4"/>
      <c r="BG2042" s="4"/>
      <c r="BH2042" s="4"/>
      <c r="BI2042" s="4"/>
      <c r="BJ2042" s="4">
        <f t="shared" si="126"/>
        <v>0</v>
      </c>
      <c r="BL2042" s="7"/>
      <c r="BM2042" s="2"/>
    </row>
    <row r="2043" spans="2:65" x14ac:dyDescent="0.25">
      <c r="B2043" s="7" t="s">
        <v>1551</v>
      </c>
      <c r="C2043" s="2" t="s">
        <v>1525</v>
      </c>
      <c r="D2043" s="2"/>
      <c r="E2043" s="2"/>
      <c r="F2043" s="2"/>
      <c r="G2043" s="2"/>
      <c r="H2043" s="4">
        <f t="shared" si="120"/>
        <v>0</v>
      </c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>
        <f t="shared" si="124"/>
        <v>17322.849999999988</v>
      </c>
      <c r="AA2043" s="4"/>
      <c r="AB2043" s="4">
        <v>5000</v>
      </c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4"/>
      <c r="AN2043" s="4"/>
      <c r="AO2043" s="4"/>
      <c r="AP2043" s="4"/>
      <c r="AQ2043" s="4"/>
      <c r="AR2043" s="4">
        <f t="shared" si="125"/>
        <v>34986.020000000019</v>
      </c>
      <c r="AS2043" s="32"/>
      <c r="AT2043" s="33"/>
      <c r="AU2043" s="4"/>
      <c r="AV2043" s="4"/>
      <c r="AW2043" s="4"/>
      <c r="AX2043" s="4"/>
      <c r="AY2043" s="4"/>
      <c r="AZ2043" s="4"/>
      <c r="BA2043" s="4"/>
      <c r="BB2043" s="4"/>
      <c r="BC2043" s="4"/>
      <c r="BD2043" s="4"/>
      <c r="BE2043" s="4"/>
      <c r="BF2043" s="4"/>
      <c r="BG2043" s="4"/>
      <c r="BH2043" s="4"/>
      <c r="BI2043" s="4"/>
      <c r="BJ2043" s="4">
        <f t="shared" si="126"/>
        <v>0</v>
      </c>
      <c r="BL2043" s="7"/>
      <c r="BM2043" s="2"/>
    </row>
    <row r="2044" spans="2:65" x14ac:dyDescent="0.25">
      <c r="B2044" s="7" t="s">
        <v>1552</v>
      </c>
      <c r="C2044" s="2" t="s">
        <v>351</v>
      </c>
      <c r="D2044" s="2"/>
      <c r="E2044" s="2"/>
      <c r="F2044" s="2"/>
      <c r="G2044" s="2"/>
      <c r="H2044" s="4">
        <f t="shared" si="120"/>
        <v>0</v>
      </c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>
        <f t="shared" si="124"/>
        <v>17322.849999999988</v>
      </c>
      <c r="AA2044" s="4"/>
      <c r="AB2044" s="4"/>
      <c r="AC2044" s="4"/>
      <c r="AD2044" s="4"/>
      <c r="AE2044" s="4">
        <v>1406</v>
      </c>
      <c r="AF2044" s="4"/>
      <c r="AG2044" s="4"/>
      <c r="AH2044" s="4"/>
      <c r="AI2044" s="4"/>
      <c r="AJ2044" s="4"/>
      <c r="AK2044" s="4"/>
      <c r="AL2044" s="4"/>
      <c r="AM2044" s="4"/>
      <c r="AN2044" s="4"/>
      <c r="AO2044" s="4"/>
      <c r="AP2044" s="4"/>
      <c r="AQ2044" s="4"/>
      <c r="AR2044" s="4">
        <f t="shared" si="125"/>
        <v>36392.020000000019</v>
      </c>
      <c r="AS2044" s="32"/>
      <c r="AT2044" s="33"/>
      <c r="AU2044" s="4"/>
      <c r="AV2044" s="4"/>
      <c r="AW2044" s="4"/>
      <c r="AX2044" s="4"/>
      <c r="AY2044" s="4"/>
      <c r="AZ2044" s="4"/>
      <c r="BA2044" s="4"/>
      <c r="BB2044" s="4"/>
      <c r="BC2044" s="4"/>
      <c r="BD2044" s="4"/>
      <c r="BE2044" s="4"/>
      <c r="BF2044" s="4"/>
      <c r="BG2044" s="4"/>
      <c r="BH2044" s="4"/>
      <c r="BI2044" s="4"/>
      <c r="BJ2044" s="4">
        <f t="shared" si="126"/>
        <v>0</v>
      </c>
      <c r="BL2044" s="7"/>
      <c r="BM2044" s="2"/>
    </row>
    <row r="2045" spans="2:65" x14ac:dyDescent="0.25">
      <c r="B2045" s="7" t="s">
        <v>1553</v>
      </c>
      <c r="C2045" s="2" t="s">
        <v>1956</v>
      </c>
      <c r="D2045" s="2"/>
      <c r="E2045" s="2"/>
      <c r="F2045" s="2"/>
      <c r="G2045" s="2"/>
      <c r="H2045" s="4">
        <f t="shared" si="120"/>
        <v>0</v>
      </c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>
        <f t="shared" si="124"/>
        <v>17322.849999999988</v>
      </c>
      <c r="AA2045" s="4"/>
      <c r="AB2045" s="4">
        <v>10000</v>
      </c>
      <c r="AC2045" s="4"/>
      <c r="AD2045" s="4"/>
      <c r="AE2045" s="4"/>
      <c r="AF2045" s="4"/>
      <c r="AG2045" s="4"/>
      <c r="AH2045" s="4"/>
      <c r="AI2045" s="4"/>
      <c r="AJ2045" s="4"/>
      <c r="AK2045" s="4"/>
      <c r="AL2045" s="4"/>
      <c r="AM2045" s="4"/>
      <c r="AN2045" s="4"/>
      <c r="AO2045" s="4"/>
      <c r="AP2045" s="4"/>
      <c r="AQ2045" s="4"/>
      <c r="AR2045" s="4">
        <f t="shared" si="125"/>
        <v>26392.020000000019</v>
      </c>
      <c r="AS2045" s="32"/>
      <c r="AT2045" s="33"/>
      <c r="AU2045" s="4"/>
      <c r="AV2045" s="4"/>
      <c r="AW2045" s="4"/>
      <c r="AX2045" s="4"/>
      <c r="AY2045" s="4"/>
      <c r="AZ2045" s="4"/>
      <c r="BA2045" s="4"/>
      <c r="BB2045" s="4"/>
      <c r="BC2045" s="4"/>
      <c r="BD2045" s="4"/>
      <c r="BE2045" s="4"/>
      <c r="BF2045" s="4"/>
      <c r="BG2045" s="4"/>
      <c r="BH2045" s="4"/>
      <c r="BI2045" s="4"/>
      <c r="BJ2045" s="4">
        <f t="shared" si="126"/>
        <v>0</v>
      </c>
      <c r="BL2045" s="7">
        <v>10000</v>
      </c>
      <c r="BM2045" s="2"/>
    </row>
    <row r="2046" spans="2:65" x14ac:dyDescent="0.25">
      <c r="B2046" s="7" t="s">
        <v>1555</v>
      </c>
      <c r="C2046" s="2" t="s">
        <v>299</v>
      </c>
      <c r="D2046" s="2"/>
      <c r="E2046" s="2"/>
      <c r="F2046" s="2"/>
      <c r="G2046" s="2"/>
      <c r="H2046" s="4">
        <f t="shared" si="120"/>
        <v>0</v>
      </c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>
        <f t="shared" si="124"/>
        <v>17322.849999999988</v>
      </c>
      <c r="AA2046" s="4"/>
      <c r="AB2046" s="4">
        <v>10000</v>
      </c>
      <c r="AC2046" s="4"/>
      <c r="AD2046" s="4"/>
      <c r="AE2046" s="4"/>
      <c r="AF2046" s="4"/>
      <c r="AG2046" s="4"/>
      <c r="AH2046" s="4"/>
      <c r="AI2046" s="4"/>
      <c r="AJ2046" s="4"/>
      <c r="AK2046" s="4"/>
      <c r="AL2046" s="4"/>
      <c r="AM2046" s="4"/>
      <c r="AN2046" s="4"/>
      <c r="AO2046" s="4"/>
      <c r="AP2046" s="4"/>
      <c r="AQ2046" s="4"/>
      <c r="AR2046" s="4">
        <f t="shared" si="125"/>
        <v>16392.020000000019</v>
      </c>
      <c r="AS2046" s="32"/>
      <c r="AT2046" s="33"/>
      <c r="AU2046" s="4"/>
      <c r="AV2046" s="4"/>
      <c r="AW2046" s="4"/>
      <c r="AX2046" s="4"/>
      <c r="AY2046" s="4"/>
      <c r="AZ2046" s="4"/>
      <c r="BA2046" s="4"/>
      <c r="BB2046" s="4"/>
      <c r="BC2046" s="4"/>
      <c r="BD2046" s="4"/>
      <c r="BE2046" s="4"/>
      <c r="BF2046" s="4"/>
      <c r="BG2046" s="4"/>
      <c r="BH2046" s="4"/>
      <c r="BI2046" s="4"/>
      <c r="BJ2046" s="4">
        <f t="shared" si="126"/>
        <v>0</v>
      </c>
      <c r="BL2046" s="7"/>
      <c r="BM2046" s="2"/>
    </row>
    <row r="2047" spans="2:65" x14ac:dyDescent="0.25">
      <c r="B2047" s="7" t="s">
        <v>1556</v>
      </c>
      <c r="C2047" s="2" t="s">
        <v>1525</v>
      </c>
      <c r="D2047" s="2"/>
      <c r="E2047" s="2"/>
      <c r="F2047" s="2"/>
      <c r="G2047" s="2"/>
      <c r="H2047" s="4">
        <f t="shared" si="120"/>
        <v>0</v>
      </c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>
        <f t="shared" si="124"/>
        <v>17322.849999999988</v>
      </c>
      <c r="AA2047" s="4"/>
      <c r="AB2047" s="4">
        <v>10896</v>
      </c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4"/>
      <c r="AN2047" s="4"/>
      <c r="AO2047" s="4"/>
      <c r="AP2047" s="4"/>
      <c r="AQ2047" s="4"/>
      <c r="AR2047" s="4">
        <f t="shared" si="125"/>
        <v>5496.0200000000186</v>
      </c>
      <c r="AS2047" s="32"/>
      <c r="AT2047" s="33"/>
      <c r="AU2047" s="4"/>
      <c r="AV2047" s="4"/>
      <c r="AW2047" s="4"/>
      <c r="AX2047" s="4"/>
      <c r="AY2047" s="4"/>
      <c r="AZ2047" s="4"/>
      <c r="BA2047" s="4"/>
      <c r="BB2047" s="4"/>
      <c r="BC2047" s="4"/>
      <c r="BD2047" s="4"/>
      <c r="BE2047" s="4"/>
      <c r="BF2047" s="4"/>
      <c r="BG2047" s="4"/>
      <c r="BH2047" s="4"/>
      <c r="BI2047" s="4"/>
      <c r="BJ2047" s="4">
        <f t="shared" si="126"/>
        <v>0</v>
      </c>
      <c r="BL2047" s="7"/>
      <c r="BM2047" s="2"/>
    </row>
    <row r="2048" spans="2:65" x14ac:dyDescent="0.25">
      <c r="B2048" s="7" t="s">
        <v>1557</v>
      </c>
      <c r="C2048" s="2" t="s">
        <v>150</v>
      </c>
      <c r="D2048" s="2"/>
      <c r="E2048" s="2"/>
      <c r="F2048" s="2"/>
      <c r="G2048" s="2"/>
      <c r="H2048" s="4">
        <f t="shared" si="120"/>
        <v>0</v>
      </c>
      <c r="I2048" s="4"/>
      <c r="J2048" s="4"/>
      <c r="K2048" s="4"/>
      <c r="L2048" s="4"/>
      <c r="M2048" s="4"/>
      <c r="N2048" s="4"/>
      <c r="O2048" s="4"/>
      <c r="P2048" s="4"/>
      <c r="Q2048" s="4"/>
      <c r="R2048" s="4">
        <v>-15000</v>
      </c>
      <c r="S2048" s="4"/>
      <c r="T2048" s="4"/>
      <c r="U2048" s="4"/>
      <c r="V2048" s="4"/>
      <c r="W2048" s="4"/>
      <c r="X2048" s="4"/>
      <c r="Y2048" s="4"/>
      <c r="Z2048" s="4">
        <f t="shared" si="124"/>
        <v>2322.8499999999876</v>
      </c>
      <c r="AA2048" s="4"/>
      <c r="AB2048" s="4"/>
      <c r="AC2048" s="4"/>
      <c r="AD2048" s="4"/>
      <c r="AE2048" s="4"/>
      <c r="AF2048" s="4"/>
      <c r="AG2048" s="4"/>
      <c r="AH2048" s="4"/>
      <c r="AI2048" s="4"/>
      <c r="AJ2048" s="4">
        <v>15000</v>
      </c>
      <c r="AK2048" s="4"/>
      <c r="AL2048" s="4"/>
      <c r="AM2048" s="4"/>
      <c r="AN2048" s="4"/>
      <c r="AO2048" s="4"/>
      <c r="AP2048" s="4"/>
      <c r="AQ2048" s="4"/>
      <c r="AR2048" s="4">
        <f t="shared" si="125"/>
        <v>20496.020000000019</v>
      </c>
      <c r="AS2048" s="32"/>
      <c r="AT2048" s="33"/>
      <c r="AU2048" s="4"/>
      <c r="AV2048" s="4"/>
      <c r="AW2048" s="4"/>
      <c r="AX2048" s="4"/>
      <c r="AY2048" s="4"/>
      <c r="AZ2048" s="4"/>
      <c r="BA2048" s="4"/>
      <c r="BB2048" s="4"/>
      <c r="BC2048" s="4"/>
      <c r="BD2048" s="4"/>
      <c r="BE2048" s="4"/>
      <c r="BF2048" s="4"/>
      <c r="BG2048" s="4"/>
      <c r="BH2048" s="4"/>
      <c r="BI2048" s="4"/>
      <c r="BJ2048" s="4">
        <f t="shared" si="126"/>
        <v>0</v>
      </c>
      <c r="BL2048" s="7"/>
      <c r="BM2048" s="2"/>
    </row>
    <row r="2049" spans="2:65" x14ac:dyDescent="0.25">
      <c r="B2049" s="7" t="s">
        <v>1557</v>
      </c>
      <c r="C2049" s="2" t="s">
        <v>302</v>
      </c>
      <c r="D2049" s="2"/>
      <c r="E2049" s="2"/>
      <c r="F2049" s="2"/>
      <c r="G2049" s="2"/>
      <c r="H2049" s="4">
        <f t="shared" si="120"/>
        <v>0</v>
      </c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>
        <f t="shared" si="124"/>
        <v>2322.8499999999876</v>
      </c>
      <c r="AA2049" s="4"/>
      <c r="AB2049" s="4">
        <v>15000</v>
      </c>
      <c r="AC2049" s="4"/>
      <c r="AD2049" s="4"/>
      <c r="AE2049" s="4"/>
      <c r="AF2049" s="4"/>
      <c r="AG2049" s="4"/>
      <c r="AH2049" s="4"/>
      <c r="AI2049" s="4"/>
      <c r="AJ2049" s="4"/>
      <c r="AK2049" s="4"/>
      <c r="AL2049" s="4"/>
      <c r="AM2049" s="4"/>
      <c r="AN2049" s="4"/>
      <c r="AO2049" s="4"/>
      <c r="AP2049" s="4"/>
      <c r="AQ2049" s="4"/>
      <c r="AR2049" s="4">
        <f t="shared" si="125"/>
        <v>5496.0200000000186</v>
      </c>
      <c r="AS2049" s="32"/>
      <c r="AT2049" s="33"/>
      <c r="AU2049" s="4"/>
      <c r="AV2049" s="4"/>
      <c r="AW2049" s="4"/>
      <c r="AX2049" s="4"/>
      <c r="AY2049" s="4"/>
      <c r="AZ2049" s="4"/>
      <c r="BA2049" s="4"/>
      <c r="BB2049" s="4"/>
      <c r="BC2049" s="4"/>
      <c r="BD2049" s="4"/>
      <c r="BE2049" s="4"/>
      <c r="BF2049" s="4"/>
      <c r="BG2049" s="4"/>
      <c r="BH2049" s="4"/>
      <c r="BI2049" s="4"/>
      <c r="BJ2049" s="4">
        <f t="shared" si="126"/>
        <v>0</v>
      </c>
      <c r="BL2049" s="7"/>
      <c r="BM2049" s="2"/>
    </row>
    <row r="2050" spans="2:65" x14ac:dyDescent="0.25">
      <c r="B2050" s="7" t="s">
        <v>1558</v>
      </c>
      <c r="C2050" s="2" t="s">
        <v>209</v>
      </c>
      <c r="D2050" s="2"/>
      <c r="E2050" s="2"/>
      <c r="F2050" s="2"/>
      <c r="G2050" s="2"/>
      <c r="H2050" s="4">
        <f t="shared" si="120"/>
        <v>0</v>
      </c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>
        <f t="shared" si="124"/>
        <v>2322.8499999999876</v>
      </c>
      <c r="AA2050" s="4">
        <v>39000</v>
      </c>
      <c r="AB2050" s="4"/>
      <c r="AC2050" s="4"/>
      <c r="AD2050" s="4"/>
      <c r="AE2050" s="4"/>
      <c r="AF2050" s="4"/>
      <c r="AG2050" s="4"/>
      <c r="AH2050" s="4"/>
      <c r="AI2050" s="4"/>
      <c r="AJ2050" s="4"/>
      <c r="AK2050" s="4"/>
      <c r="AL2050" s="4"/>
      <c r="AM2050" s="4"/>
      <c r="AN2050" s="4"/>
      <c r="AO2050" s="4"/>
      <c r="AP2050" s="4"/>
      <c r="AQ2050" s="4"/>
      <c r="AR2050" s="4">
        <f t="shared" si="125"/>
        <v>44496.020000000019</v>
      </c>
      <c r="AS2050" s="32"/>
      <c r="AT2050" s="33"/>
      <c r="AU2050" s="4"/>
      <c r="AV2050" s="4"/>
      <c r="AW2050" s="4"/>
      <c r="AX2050" s="4"/>
      <c r="AY2050" s="4"/>
      <c r="AZ2050" s="4"/>
      <c r="BA2050" s="4"/>
      <c r="BB2050" s="4"/>
      <c r="BC2050" s="4"/>
      <c r="BD2050" s="4"/>
      <c r="BE2050" s="4"/>
      <c r="BF2050" s="4"/>
      <c r="BG2050" s="4"/>
      <c r="BH2050" s="4"/>
      <c r="BI2050" s="4"/>
      <c r="BJ2050" s="4">
        <f t="shared" si="126"/>
        <v>0</v>
      </c>
      <c r="BL2050" s="7"/>
      <c r="BM2050" s="2"/>
    </row>
    <row r="2051" spans="2:65" x14ac:dyDescent="0.25">
      <c r="B2051" s="7" t="s">
        <v>1559</v>
      </c>
      <c r="C2051" s="2" t="s">
        <v>1361</v>
      </c>
      <c r="D2051" s="2"/>
      <c r="E2051" s="2"/>
      <c r="F2051" s="2"/>
      <c r="G2051" s="2"/>
      <c r="H2051" s="4">
        <f t="shared" si="120"/>
        <v>0</v>
      </c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>
        <f t="shared" si="124"/>
        <v>2322.8499999999876</v>
      </c>
      <c r="AA2051" s="4">
        <v>2000</v>
      </c>
      <c r="AB2051" s="4"/>
      <c r="AC2051" s="4"/>
      <c r="AD2051" s="4"/>
      <c r="AE2051" s="4"/>
      <c r="AF2051" s="4"/>
      <c r="AG2051" s="4"/>
      <c r="AH2051" s="4"/>
      <c r="AI2051" s="4"/>
      <c r="AJ2051" s="4"/>
      <c r="AK2051" s="4"/>
      <c r="AL2051" s="4"/>
      <c r="AM2051" s="4"/>
      <c r="AN2051" s="4"/>
      <c r="AO2051" s="4"/>
      <c r="AP2051" s="4"/>
      <c r="AQ2051" s="4"/>
      <c r="AR2051" s="4">
        <f t="shared" si="125"/>
        <v>46496.020000000019</v>
      </c>
      <c r="AS2051" s="32"/>
      <c r="AT2051" s="33"/>
      <c r="AU2051" s="4"/>
      <c r="AV2051" s="4"/>
      <c r="AW2051" s="4"/>
      <c r="AX2051" s="4"/>
      <c r="AY2051" s="4"/>
      <c r="AZ2051" s="4"/>
      <c r="BA2051" s="4"/>
      <c r="BB2051" s="4"/>
      <c r="BC2051" s="4"/>
      <c r="BD2051" s="4"/>
      <c r="BE2051" s="4"/>
      <c r="BF2051" s="4"/>
      <c r="BG2051" s="4"/>
      <c r="BH2051" s="4"/>
      <c r="BI2051" s="4"/>
      <c r="BJ2051" s="4">
        <f t="shared" si="126"/>
        <v>0</v>
      </c>
      <c r="BL2051" s="7"/>
      <c r="BM2051" s="2"/>
    </row>
    <row r="2052" spans="2:65" x14ac:dyDescent="0.25">
      <c r="B2052" s="7" t="s">
        <v>1579</v>
      </c>
      <c r="C2052" s="2" t="s">
        <v>351</v>
      </c>
      <c r="D2052" s="2"/>
      <c r="E2052" s="2"/>
      <c r="F2052" s="2"/>
      <c r="G2052" s="2"/>
      <c r="H2052" s="4">
        <f t="shared" si="120"/>
        <v>0</v>
      </c>
      <c r="I2052" s="4"/>
      <c r="J2052" s="4"/>
      <c r="K2052" s="4"/>
      <c r="L2052" s="4"/>
      <c r="M2052" s="4">
        <v>1638</v>
      </c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>
        <f t="shared" ref="Z2052:Z2115" si="127">Z2051+(I2052+L2052+M2052+N2052+O2052+R2052+S2052+T2052+U2052+V2052)-(J2052+K2052+P2052+Q2052+W2052+X2052+Y2052)</f>
        <v>3960.8499999999876</v>
      </c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/>
      <c r="AM2052" s="4"/>
      <c r="AN2052" s="4"/>
      <c r="AO2052" s="4"/>
      <c r="AP2052" s="4"/>
      <c r="AQ2052" s="4"/>
      <c r="AR2052" s="4">
        <f t="shared" ref="AR2052:AR2115" si="128">AR2051+(AA2052+AD2052+AE2052+AF2052+AG2052+AJ2052+AK2052+AL2052+AM2052+AN2052)-(AB2052+AC2052+AH2052+AI2052+AO2052+AP2052+AQ2052)</f>
        <v>46496.020000000019</v>
      </c>
      <c r="AS2052" s="32"/>
      <c r="AT2052" s="33"/>
      <c r="AU2052" s="4"/>
      <c r="AV2052" s="4"/>
      <c r="AW2052" s="4"/>
      <c r="AX2052" s="4"/>
      <c r="AY2052" s="4"/>
      <c r="AZ2052" s="4"/>
      <c r="BA2052" s="4"/>
      <c r="BB2052" s="4"/>
      <c r="BC2052" s="4"/>
      <c r="BD2052" s="4"/>
      <c r="BE2052" s="4"/>
      <c r="BF2052" s="4"/>
      <c r="BG2052" s="4"/>
      <c r="BH2052" s="4"/>
      <c r="BI2052" s="4"/>
      <c r="BJ2052" s="4">
        <f t="shared" ref="BJ2052:BJ2115" si="129">BJ2051+(AS2052+AV2052+AW2052+AX2052+AY2052+BB2052+BC2052+BD2052+BE2052+BF2052)-(AT2052+AU2052+AZ2052+BA2052+BG2052+BH2052+BI2052)</f>
        <v>0</v>
      </c>
      <c r="BL2052" s="7"/>
      <c r="BM2052" s="2"/>
    </row>
    <row r="2053" spans="2:65" x14ac:dyDescent="0.25">
      <c r="B2053" s="7" t="s">
        <v>1560</v>
      </c>
      <c r="C2053" s="2" t="s">
        <v>303</v>
      </c>
      <c r="D2053" s="2"/>
      <c r="E2053" s="2"/>
      <c r="F2053" s="2"/>
      <c r="G2053" s="2"/>
      <c r="H2053" s="4">
        <f t="shared" si="120"/>
        <v>0</v>
      </c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>
        <f t="shared" si="127"/>
        <v>3960.8499999999876</v>
      </c>
      <c r="AA2053" s="4"/>
      <c r="AB2053" s="4">
        <v>25000</v>
      </c>
      <c r="AC2053" s="4"/>
      <c r="AD2053" s="4"/>
      <c r="AE2053" s="4"/>
      <c r="AF2053" s="4"/>
      <c r="AG2053" s="4"/>
      <c r="AH2053" s="4"/>
      <c r="AI2053" s="4"/>
      <c r="AJ2053" s="4"/>
      <c r="AK2053" s="4"/>
      <c r="AL2053" s="4"/>
      <c r="AM2053" s="4"/>
      <c r="AN2053" s="4"/>
      <c r="AO2053" s="4"/>
      <c r="AP2053" s="4"/>
      <c r="AQ2053" s="4"/>
      <c r="AR2053" s="4">
        <f t="shared" si="128"/>
        <v>21496.020000000019</v>
      </c>
      <c r="AS2053" s="32"/>
      <c r="AT2053" s="33"/>
      <c r="AU2053" s="4"/>
      <c r="AV2053" s="4"/>
      <c r="AW2053" s="4"/>
      <c r="AX2053" s="4"/>
      <c r="AY2053" s="4"/>
      <c r="AZ2053" s="4"/>
      <c r="BA2053" s="4"/>
      <c r="BB2053" s="4"/>
      <c r="BC2053" s="4"/>
      <c r="BD2053" s="4"/>
      <c r="BE2053" s="4"/>
      <c r="BF2053" s="4"/>
      <c r="BG2053" s="4"/>
      <c r="BH2053" s="4"/>
      <c r="BI2053" s="4"/>
      <c r="BJ2053" s="4">
        <f t="shared" si="129"/>
        <v>0</v>
      </c>
      <c r="BL2053" s="7"/>
      <c r="BM2053" s="2"/>
    </row>
    <row r="2054" spans="2:65" x14ac:dyDescent="0.25">
      <c r="B2054" s="7" t="s">
        <v>1561</v>
      </c>
      <c r="C2054" s="2" t="s">
        <v>1562</v>
      </c>
      <c r="D2054" s="2"/>
      <c r="E2054" s="2"/>
      <c r="F2054" s="2"/>
      <c r="G2054" s="2"/>
      <c r="H2054" s="4">
        <f t="shared" si="120"/>
        <v>0</v>
      </c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>
        <f t="shared" si="127"/>
        <v>3960.8499999999876</v>
      </c>
      <c r="AA2054" s="4"/>
      <c r="AB2054" s="4">
        <v>5486</v>
      </c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  <c r="AM2054" s="4"/>
      <c r="AN2054" s="4"/>
      <c r="AO2054" s="4"/>
      <c r="AP2054" s="4"/>
      <c r="AQ2054" s="4"/>
      <c r="AR2054" s="4">
        <f t="shared" si="128"/>
        <v>16010.020000000019</v>
      </c>
      <c r="AS2054" s="32"/>
      <c r="AT2054" s="33"/>
      <c r="AU2054" s="4"/>
      <c r="AV2054" s="4"/>
      <c r="AW2054" s="4"/>
      <c r="AX2054" s="4"/>
      <c r="AY2054" s="4"/>
      <c r="AZ2054" s="4"/>
      <c r="BA2054" s="4"/>
      <c r="BB2054" s="4"/>
      <c r="BC2054" s="4"/>
      <c r="BD2054" s="4"/>
      <c r="BE2054" s="4"/>
      <c r="BF2054" s="4"/>
      <c r="BG2054" s="4"/>
      <c r="BH2054" s="4"/>
      <c r="BI2054" s="4"/>
      <c r="BJ2054" s="4">
        <f t="shared" si="129"/>
        <v>0</v>
      </c>
      <c r="BL2054" s="7"/>
      <c r="BM2054" s="2"/>
    </row>
    <row r="2055" spans="2:65" x14ac:dyDescent="0.25">
      <c r="B2055" s="7" t="s">
        <v>1563</v>
      </c>
      <c r="C2055" s="2" t="s">
        <v>1371</v>
      </c>
      <c r="D2055" s="2"/>
      <c r="E2055" s="2"/>
      <c r="F2055" s="2"/>
      <c r="G2055" s="2"/>
      <c r="H2055" s="4">
        <f t="shared" si="120"/>
        <v>0</v>
      </c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>
        <f t="shared" si="127"/>
        <v>3960.8499999999876</v>
      </c>
      <c r="AA2055" s="4"/>
      <c r="AB2055" s="4">
        <v>1200</v>
      </c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  <c r="AM2055" s="4"/>
      <c r="AN2055" s="4"/>
      <c r="AO2055" s="4"/>
      <c r="AP2055" s="4"/>
      <c r="AQ2055" s="4"/>
      <c r="AR2055" s="4">
        <f t="shared" si="128"/>
        <v>14810.020000000019</v>
      </c>
      <c r="AS2055" s="32"/>
      <c r="AT2055" s="33"/>
      <c r="AU2055" s="4"/>
      <c r="AV2055" s="4"/>
      <c r="AW2055" s="4"/>
      <c r="AX2055" s="4"/>
      <c r="AY2055" s="4"/>
      <c r="AZ2055" s="4"/>
      <c r="BA2055" s="4"/>
      <c r="BB2055" s="4"/>
      <c r="BC2055" s="4"/>
      <c r="BD2055" s="4"/>
      <c r="BE2055" s="4"/>
      <c r="BF2055" s="4"/>
      <c r="BG2055" s="4"/>
      <c r="BH2055" s="4"/>
      <c r="BI2055" s="4"/>
      <c r="BJ2055" s="4">
        <f t="shared" si="129"/>
        <v>0</v>
      </c>
      <c r="BL2055" s="7">
        <v>1200</v>
      </c>
      <c r="BM2055" s="2"/>
    </row>
    <row r="2056" spans="2:65" x14ac:dyDescent="0.25">
      <c r="B2056" s="7" t="s">
        <v>1564</v>
      </c>
      <c r="C2056" s="2" t="s">
        <v>351</v>
      </c>
      <c r="D2056" s="2"/>
      <c r="E2056" s="2"/>
      <c r="F2056" s="2"/>
      <c r="G2056" s="2"/>
      <c r="H2056" s="4">
        <f t="shared" si="120"/>
        <v>0</v>
      </c>
      <c r="I2056" s="4"/>
      <c r="J2056" s="4"/>
      <c r="K2056" s="4"/>
      <c r="L2056" s="4"/>
      <c r="M2056" s="4">
        <v>5878</v>
      </c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>
        <f t="shared" si="127"/>
        <v>9838.8499999999876</v>
      </c>
      <c r="AA2056" s="4"/>
      <c r="AB2056" s="4"/>
      <c r="AC2056" s="4"/>
      <c r="AD2056" s="4"/>
      <c r="AE2056" s="4"/>
      <c r="AF2056" s="4"/>
      <c r="AG2056" s="4"/>
      <c r="AH2056" s="4"/>
      <c r="AI2056" s="4"/>
      <c r="AJ2056" s="4"/>
      <c r="AK2056" s="4"/>
      <c r="AL2056" s="4"/>
      <c r="AM2056" s="4"/>
      <c r="AN2056" s="4"/>
      <c r="AO2056" s="4"/>
      <c r="AP2056" s="4"/>
      <c r="AQ2056" s="4"/>
      <c r="AR2056" s="4">
        <f t="shared" si="128"/>
        <v>14810.020000000019</v>
      </c>
      <c r="AS2056" s="32"/>
      <c r="AT2056" s="33"/>
      <c r="AU2056" s="4"/>
      <c r="AV2056" s="4"/>
      <c r="AW2056" s="4"/>
      <c r="AX2056" s="4"/>
      <c r="AY2056" s="4"/>
      <c r="AZ2056" s="4"/>
      <c r="BA2056" s="4"/>
      <c r="BB2056" s="4"/>
      <c r="BC2056" s="4"/>
      <c r="BD2056" s="4"/>
      <c r="BE2056" s="4"/>
      <c r="BF2056" s="4"/>
      <c r="BG2056" s="4"/>
      <c r="BH2056" s="4"/>
      <c r="BI2056" s="4"/>
      <c r="BJ2056" s="4">
        <f t="shared" si="129"/>
        <v>0</v>
      </c>
      <c r="BL2056" s="7"/>
      <c r="BM2056" s="2"/>
    </row>
    <row r="2057" spans="2:65" x14ac:dyDescent="0.25">
      <c r="B2057" s="7" t="s">
        <v>1564</v>
      </c>
      <c r="C2057" s="2" t="s">
        <v>351</v>
      </c>
      <c r="D2057" s="2"/>
      <c r="E2057" s="2"/>
      <c r="F2057" s="2"/>
      <c r="G2057" s="2"/>
      <c r="H2057" s="4">
        <f t="shared" si="120"/>
        <v>0</v>
      </c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>
        <f t="shared" si="127"/>
        <v>9838.8499999999876</v>
      </c>
      <c r="AA2057" s="4"/>
      <c r="AB2057" s="4"/>
      <c r="AC2057" s="4"/>
      <c r="AD2057" s="4"/>
      <c r="AE2057" s="4">
        <v>8775</v>
      </c>
      <c r="AF2057" s="4"/>
      <c r="AG2057" s="4"/>
      <c r="AH2057" s="4"/>
      <c r="AI2057" s="4"/>
      <c r="AJ2057" s="4"/>
      <c r="AK2057" s="4"/>
      <c r="AL2057" s="4"/>
      <c r="AM2057" s="4"/>
      <c r="AN2057" s="4"/>
      <c r="AO2057" s="4"/>
      <c r="AP2057" s="4"/>
      <c r="AQ2057" s="4"/>
      <c r="AR2057" s="4">
        <f t="shared" si="128"/>
        <v>23585.020000000019</v>
      </c>
      <c r="AS2057" s="32"/>
      <c r="AT2057" s="33"/>
      <c r="AU2057" s="4"/>
      <c r="AV2057" s="4"/>
      <c r="AW2057" s="4"/>
      <c r="AX2057" s="4"/>
      <c r="AY2057" s="4"/>
      <c r="AZ2057" s="4"/>
      <c r="BA2057" s="4"/>
      <c r="BB2057" s="4"/>
      <c r="BC2057" s="4"/>
      <c r="BD2057" s="4"/>
      <c r="BE2057" s="4"/>
      <c r="BF2057" s="4"/>
      <c r="BG2057" s="4"/>
      <c r="BH2057" s="4"/>
      <c r="BI2057" s="4"/>
      <c r="BJ2057" s="4">
        <f t="shared" si="129"/>
        <v>0</v>
      </c>
      <c r="BL2057" s="7"/>
      <c r="BM2057" s="2"/>
    </row>
    <row r="2058" spans="2:65" x14ac:dyDescent="0.25">
      <c r="B2058" s="7" t="s">
        <v>1565</v>
      </c>
      <c r="C2058" s="2" t="s">
        <v>1361</v>
      </c>
      <c r="D2058" s="2"/>
      <c r="E2058" s="2"/>
      <c r="F2058" s="2"/>
      <c r="G2058" s="2"/>
      <c r="H2058" s="4">
        <f t="shared" si="120"/>
        <v>0</v>
      </c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>
        <f t="shared" si="127"/>
        <v>9838.8499999999876</v>
      </c>
      <c r="AA2058" s="4">
        <v>2000</v>
      </c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/>
      <c r="AM2058" s="4"/>
      <c r="AN2058" s="4"/>
      <c r="AO2058" s="4"/>
      <c r="AP2058" s="4"/>
      <c r="AQ2058" s="4"/>
      <c r="AR2058" s="4">
        <f t="shared" si="128"/>
        <v>25585.020000000019</v>
      </c>
      <c r="AS2058" s="32"/>
      <c r="AT2058" s="33"/>
      <c r="AU2058" s="4"/>
      <c r="AV2058" s="4"/>
      <c r="AW2058" s="4"/>
      <c r="AX2058" s="4"/>
      <c r="AY2058" s="4"/>
      <c r="AZ2058" s="4"/>
      <c r="BA2058" s="4"/>
      <c r="BB2058" s="4"/>
      <c r="BC2058" s="4"/>
      <c r="BD2058" s="4"/>
      <c r="BE2058" s="4"/>
      <c r="BF2058" s="4"/>
      <c r="BG2058" s="4"/>
      <c r="BH2058" s="4"/>
      <c r="BI2058" s="4"/>
      <c r="BJ2058" s="4">
        <f t="shared" si="129"/>
        <v>0</v>
      </c>
      <c r="BL2058" s="7"/>
      <c r="BM2058" s="2"/>
    </row>
    <row r="2059" spans="2:65" x14ac:dyDescent="0.25">
      <c r="B2059" s="7" t="s">
        <v>1580</v>
      </c>
      <c r="C2059" s="2" t="s">
        <v>290</v>
      </c>
      <c r="D2059" s="2"/>
      <c r="E2059" s="2"/>
      <c r="F2059" s="2"/>
      <c r="G2059" s="2"/>
      <c r="H2059" s="4">
        <f t="shared" si="120"/>
        <v>0</v>
      </c>
      <c r="I2059" s="4"/>
      <c r="J2059" s="4"/>
      <c r="K2059" s="4">
        <v>17.7</v>
      </c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>
        <f t="shared" si="127"/>
        <v>9821.1499999999869</v>
      </c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  <c r="AM2059" s="4"/>
      <c r="AN2059" s="4"/>
      <c r="AO2059" s="4"/>
      <c r="AP2059" s="4"/>
      <c r="AQ2059" s="4"/>
      <c r="AR2059" s="4">
        <f t="shared" si="128"/>
        <v>25585.020000000019</v>
      </c>
      <c r="AS2059" s="32"/>
      <c r="AT2059" s="33"/>
      <c r="AU2059" s="4"/>
      <c r="AV2059" s="4"/>
      <c r="AW2059" s="4"/>
      <c r="AX2059" s="4"/>
      <c r="AY2059" s="4"/>
      <c r="AZ2059" s="4"/>
      <c r="BA2059" s="4"/>
      <c r="BB2059" s="4"/>
      <c r="BC2059" s="4"/>
      <c r="BD2059" s="4"/>
      <c r="BE2059" s="4"/>
      <c r="BF2059" s="4"/>
      <c r="BG2059" s="4"/>
      <c r="BH2059" s="4"/>
      <c r="BI2059" s="4"/>
      <c r="BJ2059" s="4">
        <f t="shared" si="129"/>
        <v>0</v>
      </c>
      <c r="BL2059" s="7"/>
      <c r="BM2059" s="2"/>
    </row>
    <row r="2060" spans="2:65" x14ac:dyDescent="0.25">
      <c r="B2060" s="7" t="s">
        <v>1566</v>
      </c>
      <c r="C2060" s="2" t="s">
        <v>1371</v>
      </c>
      <c r="D2060" s="2"/>
      <c r="E2060" s="2"/>
      <c r="F2060" s="2"/>
      <c r="G2060" s="2"/>
      <c r="H2060" s="4">
        <f t="shared" si="120"/>
        <v>0</v>
      </c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>
        <f t="shared" si="127"/>
        <v>9821.1499999999869</v>
      </c>
      <c r="AA2060" s="4"/>
      <c r="AB2060" s="4">
        <v>600</v>
      </c>
      <c r="AC2060" s="4"/>
      <c r="AD2060" s="4"/>
      <c r="AE2060" s="4"/>
      <c r="AF2060" s="4"/>
      <c r="AG2060" s="4"/>
      <c r="AH2060" s="4"/>
      <c r="AI2060" s="4"/>
      <c r="AJ2060" s="4"/>
      <c r="AK2060" s="4"/>
      <c r="AL2060" s="4"/>
      <c r="AM2060" s="4"/>
      <c r="AN2060" s="4"/>
      <c r="AO2060" s="4"/>
      <c r="AP2060" s="4"/>
      <c r="AQ2060" s="4"/>
      <c r="AR2060" s="4">
        <f t="shared" si="128"/>
        <v>24985.020000000019</v>
      </c>
      <c r="AS2060" s="32"/>
      <c r="AT2060" s="33"/>
      <c r="AU2060" s="4"/>
      <c r="AV2060" s="4"/>
      <c r="AW2060" s="4"/>
      <c r="AX2060" s="4"/>
      <c r="AY2060" s="4"/>
      <c r="AZ2060" s="4"/>
      <c r="BA2060" s="4"/>
      <c r="BB2060" s="4"/>
      <c r="BC2060" s="4"/>
      <c r="BD2060" s="4"/>
      <c r="BE2060" s="4"/>
      <c r="BF2060" s="4"/>
      <c r="BG2060" s="4"/>
      <c r="BH2060" s="4"/>
      <c r="BI2060" s="4"/>
      <c r="BJ2060" s="4">
        <f t="shared" si="129"/>
        <v>0</v>
      </c>
      <c r="BL2060" s="7">
        <v>600</v>
      </c>
      <c r="BM2060" s="2"/>
    </row>
    <row r="2061" spans="2:65" x14ac:dyDescent="0.25">
      <c r="B2061" s="7" t="s">
        <v>1567</v>
      </c>
      <c r="C2061" s="2" t="s">
        <v>232</v>
      </c>
      <c r="D2061" s="2"/>
      <c r="E2061" s="2"/>
      <c r="F2061" s="2"/>
      <c r="G2061" s="2"/>
      <c r="H2061" s="4">
        <f t="shared" si="120"/>
        <v>0</v>
      </c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>
        <f t="shared" si="127"/>
        <v>9821.1499999999869</v>
      </c>
      <c r="AA2061" s="4"/>
      <c r="AB2061" s="4"/>
      <c r="AC2061" s="4"/>
      <c r="AD2061" s="4">
        <v>166</v>
      </c>
      <c r="AE2061" s="4"/>
      <c r="AF2061" s="4"/>
      <c r="AG2061" s="4"/>
      <c r="AH2061" s="4"/>
      <c r="AI2061" s="4"/>
      <c r="AJ2061" s="4"/>
      <c r="AK2061" s="4"/>
      <c r="AL2061" s="4"/>
      <c r="AM2061" s="4"/>
      <c r="AN2061" s="4"/>
      <c r="AO2061" s="4"/>
      <c r="AP2061" s="4"/>
      <c r="AQ2061" s="4"/>
      <c r="AR2061" s="4">
        <f t="shared" si="128"/>
        <v>25151.020000000019</v>
      </c>
      <c r="AS2061" s="32"/>
      <c r="AT2061" s="33"/>
      <c r="AU2061" s="4"/>
      <c r="AV2061" s="4"/>
      <c r="AW2061" s="4"/>
      <c r="AX2061" s="4"/>
      <c r="AY2061" s="4"/>
      <c r="AZ2061" s="4"/>
      <c r="BA2061" s="4"/>
      <c r="BB2061" s="4"/>
      <c r="BC2061" s="4"/>
      <c r="BD2061" s="4"/>
      <c r="BE2061" s="4"/>
      <c r="BF2061" s="4"/>
      <c r="BG2061" s="4"/>
      <c r="BH2061" s="4"/>
      <c r="BI2061" s="4"/>
      <c r="BJ2061" s="4">
        <f t="shared" si="129"/>
        <v>0</v>
      </c>
      <c r="BL2061" s="7"/>
      <c r="BM2061" s="2"/>
    </row>
    <row r="2062" spans="2:65" x14ac:dyDescent="0.25">
      <c r="B2062" s="7" t="s">
        <v>1568</v>
      </c>
      <c r="C2062" s="2" t="s">
        <v>301</v>
      </c>
      <c r="D2062" s="2"/>
      <c r="E2062" s="2"/>
      <c r="F2062" s="2"/>
      <c r="G2062" s="2"/>
      <c r="H2062" s="4">
        <f t="shared" si="120"/>
        <v>0</v>
      </c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>
        <f t="shared" si="127"/>
        <v>9821.1499999999869</v>
      </c>
      <c r="AA2062" s="4"/>
      <c r="AB2062" s="4">
        <v>7500</v>
      </c>
      <c r="AC2062" s="4"/>
      <c r="AD2062" s="4"/>
      <c r="AE2062" s="4"/>
      <c r="AF2062" s="4"/>
      <c r="AG2062" s="4"/>
      <c r="AH2062" s="4"/>
      <c r="AI2062" s="4"/>
      <c r="AJ2062" s="4"/>
      <c r="AK2062" s="4"/>
      <c r="AL2062" s="4"/>
      <c r="AM2062" s="4"/>
      <c r="AN2062" s="4"/>
      <c r="AO2062" s="4"/>
      <c r="AP2062" s="4"/>
      <c r="AQ2062" s="4"/>
      <c r="AR2062" s="4">
        <f t="shared" si="128"/>
        <v>17651.020000000019</v>
      </c>
      <c r="AS2062" s="32"/>
      <c r="AT2062" s="33"/>
      <c r="AU2062" s="4"/>
      <c r="AV2062" s="4"/>
      <c r="AW2062" s="4"/>
      <c r="AX2062" s="4"/>
      <c r="AY2062" s="4"/>
      <c r="AZ2062" s="4"/>
      <c r="BA2062" s="4"/>
      <c r="BB2062" s="4"/>
      <c r="BC2062" s="4"/>
      <c r="BD2062" s="4"/>
      <c r="BE2062" s="4"/>
      <c r="BF2062" s="4"/>
      <c r="BG2062" s="4"/>
      <c r="BH2062" s="4"/>
      <c r="BI2062" s="4"/>
      <c r="BJ2062" s="4">
        <f t="shared" si="129"/>
        <v>0</v>
      </c>
      <c r="BL2062" s="7">
        <v>7500</v>
      </c>
      <c r="BM2062" s="2"/>
    </row>
    <row r="2063" spans="2:65" x14ac:dyDescent="0.25">
      <c r="B2063" s="7" t="s">
        <v>1568</v>
      </c>
      <c r="C2063" s="2" t="s">
        <v>301</v>
      </c>
      <c r="D2063" s="2"/>
      <c r="E2063" s="2"/>
      <c r="F2063" s="2"/>
      <c r="G2063" s="2"/>
      <c r="H2063" s="4">
        <f t="shared" si="120"/>
        <v>0</v>
      </c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>
        <f t="shared" si="127"/>
        <v>9821.1499999999869</v>
      </c>
      <c r="AA2063" s="4"/>
      <c r="AB2063" s="4">
        <v>5000</v>
      </c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  <c r="AM2063" s="4"/>
      <c r="AN2063" s="4"/>
      <c r="AO2063" s="4"/>
      <c r="AP2063" s="4"/>
      <c r="AQ2063" s="4"/>
      <c r="AR2063" s="4">
        <f t="shared" si="128"/>
        <v>12651.020000000019</v>
      </c>
      <c r="AS2063" s="32"/>
      <c r="AT2063" s="33"/>
      <c r="AU2063" s="4"/>
      <c r="AV2063" s="4"/>
      <c r="AW2063" s="4"/>
      <c r="AX2063" s="4"/>
      <c r="AY2063" s="4"/>
      <c r="AZ2063" s="4"/>
      <c r="BA2063" s="4"/>
      <c r="BB2063" s="4"/>
      <c r="BC2063" s="4"/>
      <c r="BD2063" s="4"/>
      <c r="BE2063" s="4"/>
      <c r="BF2063" s="4"/>
      <c r="BG2063" s="4"/>
      <c r="BH2063" s="4"/>
      <c r="BI2063" s="4"/>
      <c r="BJ2063" s="4">
        <f t="shared" si="129"/>
        <v>0</v>
      </c>
      <c r="BL2063" s="7">
        <v>5000</v>
      </c>
      <c r="BM2063" s="2"/>
    </row>
    <row r="2064" spans="2:65" x14ac:dyDescent="0.25">
      <c r="B2064" s="7" t="s">
        <v>1581</v>
      </c>
      <c r="C2064" s="2" t="s">
        <v>351</v>
      </c>
      <c r="D2064" s="2"/>
      <c r="E2064" s="2"/>
      <c r="F2064" s="2"/>
      <c r="G2064" s="2"/>
      <c r="H2064" s="4">
        <f t="shared" si="120"/>
        <v>0</v>
      </c>
      <c r="I2064" s="4"/>
      <c r="J2064" s="4"/>
      <c r="K2064" s="4"/>
      <c r="L2064" s="4"/>
      <c r="M2064" s="4">
        <v>1890</v>
      </c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>
        <f t="shared" si="127"/>
        <v>11711.149999999987</v>
      </c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4"/>
      <c r="AL2064" s="4"/>
      <c r="AM2064" s="4"/>
      <c r="AN2064" s="4"/>
      <c r="AO2064" s="4"/>
      <c r="AP2064" s="4"/>
      <c r="AQ2064" s="4"/>
      <c r="AR2064" s="4">
        <f t="shared" si="128"/>
        <v>12651.020000000019</v>
      </c>
      <c r="AS2064" s="32"/>
      <c r="AT2064" s="33"/>
      <c r="AU2064" s="4"/>
      <c r="AV2064" s="4"/>
      <c r="AW2064" s="4"/>
      <c r="AX2064" s="4"/>
      <c r="AY2064" s="4"/>
      <c r="AZ2064" s="4"/>
      <c r="BA2064" s="4"/>
      <c r="BB2064" s="4"/>
      <c r="BC2064" s="4"/>
      <c r="BD2064" s="4"/>
      <c r="BE2064" s="4"/>
      <c r="BF2064" s="4"/>
      <c r="BG2064" s="4"/>
      <c r="BH2064" s="4"/>
      <c r="BI2064" s="4"/>
      <c r="BJ2064" s="4">
        <f t="shared" si="129"/>
        <v>0</v>
      </c>
      <c r="BL2064" s="7"/>
      <c r="BM2064" s="2"/>
    </row>
    <row r="2065" spans="2:65" x14ac:dyDescent="0.25">
      <c r="B2065" s="7" t="s">
        <v>1582</v>
      </c>
      <c r="C2065" s="2" t="s">
        <v>351</v>
      </c>
      <c r="D2065" s="2"/>
      <c r="E2065" s="2"/>
      <c r="F2065" s="2"/>
      <c r="G2065" s="2"/>
      <c r="H2065" s="4">
        <f t="shared" si="120"/>
        <v>0</v>
      </c>
      <c r="I2065" s="4"/>
      <c r="J2065" s="4"/>
      <c r="K2065" s="4"/>
      <c r="L2065" s="4"/>
      <c r="M2065" s="4">
        <v>7032</v>
      </c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>
        <f t="shared" si="127"/>
        <v>18743.149999999987</v>
      </c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4"/>
      <c r="AL2065" s="4"/>
      <c r="AM2065" s="4"/>
      <c r="AN2065" s="4"/>
      <c r="AO2065" s="4"/>
      <c r="AP2065" s="4"/>
      <c r="AQ2065" s="4"/>
      <c r="AR2065" s="4">
        <f t="shared" si="128"/>
        <v>12651.020000000019</v>
      </c>
      <c r="AS2065" s="32"/>
      <c r="AT2065" s="33"/>
      <c r="AU2065" s="4"/>
      <c r="AV2065" s="4"/>
      <c r="AW2065" s="4"/>
      <c r="AX2065" s="4"/>
      <c r="AY2065" s="4"/>
      <c r="AZ2065" s="4"/>
      <c r="BA2065" s="4"/>
      <c r="BB2065" s="4"/>
      <c r="BC2065" s="4"/>
      <c r="BD2065" s="4"/>
      <c r="BE2065" s="4"/>
      <c r="BF2065" s="4"/>
      <c r="BG2065" s="4"/>
      <c r="BH2065" s="4"/>
      <c r="BI2065" s="4"/>
      <c r="BJ2065" s="4">
        <f t="shared" si="129"/>
        <v>0</v>
      </c>
      <c r="BL2065" s="7"/>
      <c r="BM2065" s="2"/>
    </row>
    <row r="2066" spans="2:65" x14ac:dyDescent="0.25">
      <c r="B2066" s="7" t="s">
        <v>1582</v>
      </c>
      <c r="C2066" s="2" t="s">
        <v>351</v>
      </c>
      <c r="D2066" s="2"/>
      <c r="E2066" s="2"/>
      <c r="F2066" s="2"/>
      <c r="G2066" s="2"/>
      <c r="H2066" s="4">
        <f t="shared" si="120"/>
        <v>0</v>
      </c>
      <c r="I2066" s="4"/>
      <c r="J2066" s="4"/>
      <c r="K2066" s="4"/>
      <c r="L2066" s="4"/>
      <c r="M2066" s="4">
        <v>5625</v>
      </c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>
        <f t="shared" si="127"/>
        <v>24368.149999999987</v>
      </c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/>
      <c r="AL2066" s="4"/>
      <c r="AM2066" s="4"/>
      <c r="AN2066" s="4"/>
      <c r="AO2066" s="4"/>
      <c r="AP2066" s="4"/>
      <c r="AQ2066" s="4"/>
      <c r="AR2066" s="4">
        <f t="shared" si="128"/>
        <v>12651.020000000019</v>
      </c>
      <c r="AS2066" s="32"/>
      <c r="AT2066" s="33"/>
      <c r="AU2066" s="4"/>
      <c r="AV2066" s="4"/>
      <c r="AW2066" s="4"/>
      <c r="AX2066" s="4"/>
      <c r="AY2066" s="4"/>
      <c r="AZ2066" s="4"/>
      <c r="BA2066" s="4"/>
      <c r="BB2066" s="4"/>
      <c r="BC2066" s="4"/>
      <c r="BD2066" s="4"/>
      <c r="BE2066" s="4"/>
      <c r="BF2066" s="4"/>
      <c r="BG2066" s="4"/>
      <c r="BH2066" s="4"/>
      <c r="BI2066" s="4"/>
      <c r="BJ2066" s="4">
        <f t="shared" si="129"/>
        <v>0</v>
      </c>
      <c r="BL2066" s="7"/>
      <c r="BM2066" s="2"/>
    </row>
    <row r="2067" spans="2:65" x14ac:dyDescent="0.25">
      <c r="B2067" s="7" t="s">
        <v>1569</v>
      </c>
      <c r="C2067" s="2" t="s">
        <v>209</v>
      </c>
      <c r="D2067" s="2"/>
      <c r="E2067" s="2"/>
      <c r="F2067" s="2"/>
      <c r="G2067" s="2"/>
      <c r="H2067" s="4">
        <f t="shared" si="120"/>
        <v>0</v>
      </c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>
        <f t="shared" si="127"/>
        <v>24368.149999999987</v>
      </c>
      <c r="AA2067" s="4">
        <v>60000</v>
      </c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  <c r="AM2067" s="4"/>
      <c r="AN2067" s="4"/>
      <c r="AO2067" s="4"/>
      <c r="AP2067" s="4"/>
      <c r="AQ2067" s="4"/>
      <c r="AR2067" s="4">
        <f t="shared" si="128"/>
        <v>72651.020000000019</v>
      </c>
      <c r="AS2067" s="32"/>
      <c r="AT2067" s="33"/>
      <c r="AU2067" s="4"/>
      <c r="AV2067" s="4"/>
      <c r="AW2067" s="4"/>
      <c r="AX2067" s="4"/>
      <c r="AY2067" s="4"/>
      <c r="AZ2067" s="4"/>
      <c r="BA2067" s="4"/>
      <c r="BB2067" s="4"/>
      <c r="BC2067" s="4"/>
      <c r="BD2067" s="4"/>
      <c r="BE2067" s="4"/>
      <c r="BF2067" s="4"/>
      <c r="BG2067" s="4"/>
      <c r="BH2067" s="4"/>
      <c r="BI2067" s="4"/>
      <c r="BJ2067" s="4">
        <f t="shared" si="129"/>
        <v>0</v>
      </c>
      <c r="BL2067" s="7"/>
      <c r="BM2067" s="2"/>
    </row>
    <row r="2068" spans="2:65" x14ac:dyDescent="0.25">
      <c r="B2068" s="7" t="s">
        <v>1569</v>
      </c>
      <c r="C2068" s="2" t="s">
        <v>1431</v>
      </c>
      <c r="D2068" s="2"/>
      <c r="E2068" s="2"/>
      <c r="F2068" s="2"/>
      <c r="G2068" s="2"/>
      <c r="H2068" s="4">
        <f t="shared" si="120"/>
        <v>0</v>
      </c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>
        <f t="shared" si="127"/>
        <v>24368.149999999987</v>
      </c>
      <c r="AA2068" s="4">
        <v>60000</v>
      </c>
      <c r="AB2068" s="4"/>
      <c r="AC2068" s="4"/>
      <c r="AD2068" s="4"/>
      <c r="AE2068" s="4"/>
      <c r="AF2068" s="4"/>
      <c r="AG2068" s="4"/>
      <c r="AH2068" s="4"/>
      <c r="AI2068" s="4"/>
      <c r="AJ2068" s="4"/>
      <c r="AK2068" s="4"/>
      <c r="AL2068" s="4"/>
      <c r="AM2068" s="4"/>
      <c r="AN2068" s="4"/>
      <c r="AO2068" s="4"/>
      <c r="AP2068" s="4"/>
      <c r="AQ2068" s="4"/>
      <c r="AR2068" s="4">
        <f t="shared" si="128"/>
        <v>132651.02000000002</v>
      </c>
      <c r="AS2068" s="32"/>
      <c r="AT2068" s="33"/>
      <c r="AU2068" s="4"/>
      <c r="AV2068" s="4"/>
      <c r="AW2068" s="4"/>
      <c r="AX2068" s="4"/>
      <c r="AY2068" s="4"/>
      <c r="AZ2068" s="4"/>
      <c r="BA2068" s="4"/>
      <c r="BB2068" s="4"/>
      <c r="BC2068" s="4"/>
      <c r="BD2068" s="4"/>
      <c r="BE2068" s="4"/>
      <c r="BF2068" s="4"/>
      <c r="BG2068" s="4"/>
      <c r="BH2068" s="4"/>
      <c r="BI2068" s="4"/>
      <c r="BJ2068" s="4">
        <f t="shared" si="129"/>
        <v>0</v>
      </c>
      <c r="BL2068" s="7"/>
      <c r="BM2068" s="2"/>
    </row>
    <row r="2069" spans="2:65" x14ac:dyDescent="0.25">
      <c r="B2069" s="7" t="s">
        <v>1570</v>
      </c>
      <c r="C2069" s="2" t="s">
        <v>351</v>
      </c>
      <c r="D2069" s="2"/>
      <c r="E2069" s="2"/>
      <c r="F2069" s="2"/>
      <c r="G2069" s="2"/>
      <c r="H2069" s="4">
        <f t="shared" si="120"/>
        <v>0</v>
      </c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>
        <f t="shared" si="127"/>
        <v>24368.149999999987</v>
      </c>
      <c r="AA2069" s="4"/>
      <c r="AB2069" s="4"/>
      <c r="AC2069" s="4"/>
      <c r="AD2069" s="4"/>
      <c r="AE2069" s="4">
        <v>16402</v>
      </c>
      <c r="AF2069" s="4"/>
      <c r="AG2069" s="4"/>
      <c r="AH2069" s="4"/>
      <c r="AI2069" s="4"/>
      <c r="AJ2069" s="4"/>
      <c r="AK2069" s="4"/>
      <c r="AL2069" s="4"/>
      <c r="AM2069" s="4"/>
      <c r="AN2069" s="4"/>
      <c r="AO2069" s="4"/>
      <c r="AP2069" s="4"/>
      <c r="AQ2069" s="4"/>
      <c r="AR2069" s="4">
        <f t="shared" si="128"/>
        <v>149053.02000000002</v>
      </c>
      <c r="AS2069" s="32"/>
      <c r="AT2069" s="33"/>
      <c r="AU2069" s="4"/>
      <c r="AV2069" s="4"/>
      <c r="AW2069" s="4"/>
      <c r="AX2069" s="4"/>
      <c r="AY2069" s="4"/>
      <c r="AZ2069" s="4"/>
      <c r="BA2069" s="4"/>
      <c r="BB2069" s="4"/>
      <c r="BC2069" s="4"/>
      <c r="BD2069" s="4"/>
      <c r="BE2069" s="4"/>
      <c r="BF2069" s="4"/>
      <c r="BG2069" s="4"/>
      <c r="BH2069" s="4"/>
      <c r="BI2069" s="4"/>
      <c r="BJ2069" s="4">
        <f t="shared" si="129"/>
        <v>0</v>
      </c>
      <c r="BL2069" s="7"/>
      <c r="BM2069" s="2"/>
    </row>
    <row r="2070" spans="2:65" x14ac:dyDescent="0.25">
      <c r="B2070" s="7" t="s">
        <v>1570</v>
      </c>
      <c r="C2070" s="2" t="s">
        <v>1361</v>
      </c>
      <c r="D2070" s="2"/>
      <c r="E2070" s="2"/>
      <c r="F2070" s="2"/>
      <c r="G2070" s="2"/>
      <c r="H2070" s="4">
        <f t="shared" si="120"/>
        <v>0</v>
      </c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>
        <f t="shared" si="127"/>
        <v>24368.149999999987</v>
      </c>
      <c r="AA2070" s="4">
        <v>24000</v>
      </c>
      <c r="AB2070" s="4"/>
      <c r="AC2070" s="4"/>
      <c r="AD2070" s="4"/>
      <c r="AE2070" s="4"/>
      <c r="AF2070" s="4"/>
      <c r="AG2070" s="4"/>
      <c r="AH2070" s="4"/>
      <c r="AI2070" s="4"/>
      <c r="AJ2070" s="4"/>
      <c r="AK2070" s="4"/>
      <c r="AL2070" s="4"/>
      <c r="AM2070" s="4"/>
      <c r="AN2070" s="4"/>
      <c r="AO2070" s="4"/>
      <c r="AP2070" s="4"/>
      <c r="AQ2070" s="4"/>
      <c r="AR2070" s="4">
        <f t="shared" si="128"/>
        <v>173053.02000000002</v>
      </c>
      <c r="AS2070" s="32"/>
      <c r="AT2070" s="33"/>
      <c r="AU2070" s="4"/>
      <c r="AV2070" s="4"/>
      <c r="AW2070" s="4"/>
      <c r="AX2070" s="4"/>
      <c r="AY2070" s="4"/>
      <c r="AZ2070" s="4"/>
      <c r="BA2070" s="4"/>
      <c r="BB2070" s="4"/>
      <c r="BC2070" s="4"/>
      <c r="BD2070" s="4"/>
      <c r="BE2070" s="4"/>
      <c r="BF2070" s="4"/>
      <c r="BG2070" s="4"/>
      <c r="BH2070" s="4"/>
      <c r="BI2070" s="4"/>
      <c r="BJ2070" s="4">
        <f t="shared" si="129"/>
        <v>0</v>
      </c>
      <c r="BL2070" s="7"/>
      <c r="BM2070" s="2"/>
    </row>
    <row r="2071" spans="2:65" x14ac:dyDescent="0.25">
      <c r="B2071" s="7" t="s">
        <v>1571</v>
      </c>
      <c r="C2071" s="2" t="s">
        <v>232</v>
      </c>
      <c r="D2071" s="2"/>
      <c r="E2071" s="2"/>
      <c r="F2071" s="2"/>
      <c r="G2071" s="2"/>
      <c r="H2071" s="4">
        <f t="shared" ref="H2071:H2090" si="130">H2070+D2071+E2071-G2071-F2071</f>
        <v>0</v>
      </c>
      <c r="I2071" s="4"/>
      <c r="J2071" s="4"/>
      <c r="K2071" s="4"/>
      <c r="L2071" s="4">
        <v>77</v>
      </c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>
        <f t="shared" si="127"/>
        <v>24445.149999999987</v>
      </c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/>
      <c r="AL2071" s="4"/>
      <c r="AM2071" s="4"/>
      <c r="AN2071" s="4"/>
      <c r="AO2071" s="4"/>
      <c r="AP2071" s="4"/>
      <c r="AQ2071" s="4"/>
      <c r="AR2071" s="4">
        <f t="shared" si="128"/>
        <v>173053.02000000002</v>
      </c>
      <c r="AS2071" s="32"/>
      <c r="AT2071" s="33"/>
      <c r="AU2071" s="4"/>
      <c r="AV2071" s="4"/>
      <c r="AW2071" s="4"/>
      <c r="AX2071" s="4"/>
      <c r="AY2071" s="4"/>
      <c r="AZ2071" s="4"/>
      <c r="BA2071" s="4"/>
      <c r="BB2071" s="4"/>
      <c r="BC2071" s="4"/>
      <c r="BD2071" s="4"/>
      <c r="BE2071" s="4"/>
      <c r="BF2071" s="4"/>
      <c r="BG2071" s="4"/>
      <c r="BH2071" s="4"/>
      <c r="BI2071" s="4"/>
      <c r="BJ2071" s="4">
        <f t="shared" si="129"/>
        <v>0</v>
      </c>
      <c r="BL2071" s="7"/>
      <c r="BM2071" s="2"/>
    </row>
    <row r="2072" spans="2:65" x14ac:dyDescent="0.25">
      <c r="B2072" s="7" t="s">
        <v>1571</v>
      </c>
      <c r="C2072" s="2" t="s">
        <v>335</v>
      </c>
      <c r="D2072" s="2"/>
      <c r="E2072" s="2"/>
      <c r="F2072" s="2"/>
      <c r="G2072" s="2"/>
      <c r="H2072" s="4">
        <f t="shared" si="130"/>
        <v>0</v>
      </c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>
        <f t="shared" si="127"/>
        <v>24445.149999999987</v>
      </c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4"/>
      <c r="AL2072" s="4"/>
      <c r="AM2072" s="4"/>
      <c r="AN2072" s="4"/>
      <c r="AO2072" s="4">
        <v>170000</v>
      </c>
      <c r="AP2072" s="4"/>
      <c r="AQ2072" s="4"/>
      <c r="AR2072" s="4">
        <f t="shared" si="128"/>
        <v>3053.0200000000186</v>
      </c>
      <c r="AS2072" s="32"/>
      <c r="AT2072" s="33"/>
      <c r="AU2072" s="4"/>
      <c r="AV2072" s="4"/>
      <c r="AW2072" s="4"/>
      <c r="AX2072" s="4"/>
      <c r="AY2072" s="4"/>
      <c r="AZ2072" s="4"/>
      <c r="BA2072" s="4"/>
      <c r="BB2072" s="4"/>
      <c r="BC2072" s="4"/>
      <c r="BD2072" s="4"/>
      <c r="BE2072" s="4"/>
      <c r="BF2072" s="4"/>
      <c r="BG2072" s="4"/>
      <c r="BH2072" s="4"/>
      <c r="BI2072" s="4"/>
      <c r="BJ2072" s="4">
        <f t="shared" si="129"/>
        <v>0</v>
      </c>
      <c r="BL2072" s="7"/>
      <c r="BM2072" s="2"/>
    </row>
    <row r="2073" spans="2:65" x14ac:dyDescent="0.25">
      <c r="B2073" s="7" t="s">
        <v>1572</v>
      </c>
      <c r="C2073" s="2" t="s">
        <v>351</v>
      </c>
      <c r="D2073" s="2"/>
      <c r="E2073" s="2"/>
      <c r="F2073" s="2"/>
      <c r="G2073" s="2"/>
      <c r="H2073" s="4">
        <f t="shared" si="130"/>
        <v>0</v>
      </c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>
        <f t="shared" si="127"/>
        <v>24445.149999999987</v>
      </c>
      <c r="AA2073" s="4"/>
      <c r="AB2073" s="4"/>
      <c r="AC2073" s="4"/>
      <c r="AD2073" s="4"/>
      <c r="AE2073" s="4">
        <v>1406</v>
      </c>
      <c r="AF2073" s="4"/>
      <c r="AG2073" s="4"/>
      <c r="AH2073" s="4"/>
      <c r="AI2073" s="4"/>
      <c r="AJ2073" s="4"/>
      <c r="AK2073" s="4"/>
      <c r="AL2073" s="4"/>
      <c r="AM2073" s="4"/>
      <c r="AN2073" s="4"/>
      <c r="AO2073" s="4"/>
      <c r="AP2073" s="4"/>
      <c r="AQ2073" s="4"/>
      <c r="AR2073" s="4">
        <f t="shared" si="128"/>
        <v>4459.0200000000186</v>
      </c>
      <c r="AS2073" s="32"/>
      <c r="AT2073" s="33"/>
      <c r="AU2073" s="4"/>
      <c r="AV2073" s="4"/>
      <c r="AW2073" s="4"/>
      <c r="AX2073" s="4"/>
      <c r="AY2073" s="4"/>
      <c r="AZ2073" s="4"/>
      <c r="BA2073" s="4"/>
      <c r="BB2073" s="4"/>
      <c r="BC2073" s="4"/>
      <c r="BD2073" s="4"/>
      <c r="BE2073" s="4"/>
      <c r="BF2073" s="4"/>
      <c r="BG2073" s="4"/>
      <c r="BH2073" s="4"/>
      <c r="BI2073" s="4"/>
      <c r="BJ2073" s="4">
        <f t="shared" si="129"/>
        <v>0</v>
      </c>
      <c r="BL2073" s="7"/>
      <c r="BM2073" s="2"/>
    </row>
    <row r="2074" spans="2:65" x14ac:dyDescent="0.25">
      <c r="B2074" s="7" t="s">
        <v>1573</v>
      </c>
      <c r="C2074" s="2" t="s">
        <v>1574</v>
      </c>
      <c r="D2074" s="2"/>
      <c r="E2074" s="2"/>
      <c r="F2074" s="2"/>
      <c r="G2074" s="2"/>
      <c r="H2074" s="4">
        <f t="shared" si="130"/>
        <v>0</v>
      </c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>
        <f t="shared" si="127"/>
        <v>24445.149999999987</v>
      </c>
      <c r="AA2074" s="4">
        <v>1000</v>
      </c>
      <c r="AB2074" s="4"/>
      <c r="AC2074" s="4"/>
      <c r="AD2074" s="4"/>
      <c r="AE2074" s="4"/>
      <c r="AF2074" s="4"/>
      <c r="AG2074" s="4"/>
      <c r="AH2074" s="4"/>
      <c r="AI2074" s="4"/>
      <c r="AJ2074" s="4"/>
      <c r="AK2074" s="4"/>
      <c r="AL2074" s="4"/>
      <c r="AM2074" s="4"/>
      <c r="AN2074" s="4"/>
      <c r="AO2074" s="4"/>
      <c r="AP2074" s="4"/>
      <c r="AQ2074" s="4"/>
      <c r="AR2074" s="4">
        <f t="shared" si="128"/>
        <v>5459.0200000000186</v>
      </c>
      <c r="AS2074" s="32"/>
      <c r="AT2074" s="33"/>
      <c r="AU2074" s="4"/>
      <c r="AV2074" s="4"/>
      <c r="AW2074" s="4"/>
      <c r="AX2074" s="4"/>
      <c r="AY2074" s="4"/>
      <c r="AZ2074" s="4"/>
      <c r="BA2074" s="4"/>
      <c r="BB2074" s="4"/>
      <c r="BC2074" s="4"/>
      <c r="BD2074" s="4"/>
      <c r="BE2074" s="4"/>
      <c r="BF2074" s="4"/>
      <c r="BG2074" s="4"/>
      <c r="BH2074" s="4"/>
      <c r="BI2074" s="4"/>
      <c r="BJ2074" s="4">
        <f t="shared" si="129"/>
        <v>0</v>
      </c>
      <c r="BL2074" s="7"/>
      <c r="BM2074" s="2"/>
    </row>
    <row r="2075" spans="2:65" x14ac:dyDescent="0.25">
      <c r="B2075" s="7" t="s">
        <v>1573</v>
      </c>
      <c r="C2075" s="2" t="s">
        <v>1361</v>
      </c>
      <c r="D2075" s="2"/>
      <c r="E2075" s="2"/>
      <c r="F2075" s="2"/>
      <c r="G2075" s="2"/>
      <c r="H2075" s="4">
        <f t="shared" si="130"/>
        <v>0</v>
      </c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>
        <f t="shared" si="127"/>
        <v>24445.149999999987</v>
      </c>
      <c r="AA2075" s="4">
        <v>720</v>
      </c>
      <c r="AB2075" s="4"/>
      <c r="AC2075" s="4"/>
      <c r="AD2075" s="4"/>
      <c r="AE2075" s="4"/>
      <c r="AF2075" s="4"/>
      <c r="AG2075" s="4"/>
      <c r="AH2075" s="4"/>
      <c r="AI2075" s="4"/>
      <c r="AJ2075" s="4"/>
      <c r="AK2075" s="4"/>
      <c r="AL2075" s="4"/>
      <c r="AM2075" s="4"/>
      <c r="AN2075" s="4"/>
      <c r="AO2075" s="4"/>
      <c r="AP2075" s="4"/>
      <c r="AQ2075" s="4"/>
      <c r="AR2075" s="4">
        <f t="shared" si="128"/>
        <v>6179.0200000000186</v>
      </c>
      <c r="AS2075" s="32"/>
      <c r="AT2075" s="33"/>
      <c r="AU2075" s="4"/>
      <c r="AV2075" s="4"/>
      <c r="AW2075" s="4"/>
      <c r="AX2075" s="4"/>
      <c r="AY2075" s="4"/>
      <c r="AZ2075" s="4"/>
      <c r="BA2075" s="4"/>
      <c r="BB2075" s="4"/>
      <c r="BC2075" s="4"/>
      <c r="BD2075" s="4"/>
      <c r="BE2075" s="4"/>
      <c r="BF2075" s="4"/>
      <c r="BG2075" s="4"/>
      <c r="BH2075" s="4"/>
      <c r="BI2075" s="4"/>
      <c r="BJ2075" s="4">
        <f t="shared" si="129"/>
        <v>0</v>
      </c>
      <c r="BL2075" s="7"/>
      <c r="BM2075" s="2"/>
    </row>
    <row r="2076" spans="2:65" x14ac:dyDescent="0.25">
      <c r="B2076" s="7" t="s">
        <v>1573</v>
      </c>
      <c r="C2076" s="2" t="s">
        <v>351</v>
      </c>
      <c r="D2076" s="2"/>
      <c r="E2076" s="2"/>
      <c r="F2076" s="2"/>
      <c r="G2076" s="2"/>
      <c r="H2076" s="4">
        <f t="shared" si="130"/>
        <v>0</v>
      </c>
      <c r="I2076" s="4"/>
      <c r="J2076" s="4"/>
      <c r="K2076" s="4"/>
      <c r="L2076" s="4"/>
      <c r="M2076" s="4">
        <v>9028</v>
      </c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>
        <f t="shared" si="127"/>
        <v>33473.149999999987</v>
      </c>
      <c r="AA2076" s="4"/>
      <c r="AB2076" s="4"/>
      <c r="AC2076" s="4"/>
      <c r="AD2076" s="4"/>
      <c r="AE2076" s="4"/>
      <c r="AF2076" s="4"/>
      <c r="AG2076" s="4"/>
      <c r="AH2076" s="4"/>
      <c r="AI2076" s="4"/>
      <c r="AJ2076" s="4"/>
      <c r="AK2076" s="4"/>
      <c r="AL2076" s="4"/>
      <c r="AM2076" s="4"/>
      <c r="AN2076" s="4"/>
      <c r="AO2076" s="4"/>
      <c r="AP2076" s="4"/>
      <c r="AQ2076" s="4"/>
      <c r="AR2076" s="4">
        <f t="shared" si="128"/>
        <v>6179.0200000000186</v>
      </c>
      <c r="AS2076" s="32"/>
      <c r="AT2076" s="33"/>
      <c r="AU2076" s="4"/>
      <c r="AV2076" s="4"/>
      <c r="AW2076" s="4"/>
      <c r="AX2076" s="4"/>
      <c r="AY2076" s="4"/>
      <c r="AZ2076" s="4"/>
      <c r="BA2076" s="4"/>
      <c r="BB2076" s="4"/>
      <c r="BC2076" s="4"/>
      <c r="BD2076" s="4"/>
      <c r="BE2076" s="4"/>
      <c r="BF2076" s="4"/>
      <c r="BG2076" s="4"/>
      <c r="BH2076" s="4"/>
      <c r="BI2076" s="4"/>
      <c r="BJ2076" s="4">
        <f t="shared" si="129"/>
        <v>0</v>
      </c>
      <c r="BL2076" s="7"/>
      <c r="BM2076" s="2"/>
    </row>
    <row r="2077" spans="2:65" x14ac:dyDescent="0.25">
      <c r="B2077" s="7" t="s">
        <v>1573</v>
      </c>
      <c r="C2077" s="2" t="s">
        <v>335</v>
      </c>
      <c r="D2077" s="2"/>
      <c r="E2077" s="2"/>
      <c r="F2077" s="2"/>
      <c r="G2077" s="2"/>
      <c r="H2077" s="4">
        <f t="shared" si="130"/>
        <v>0</v>
      </c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>
        <v>9028</v>
      </c>
      <c r="X2077" s="4"/>
      <c r="Y2077" s="4"/>
      <c r="Z2077" s="4">
        <f t="shared" si="127"/>
        <v>24445.149999999987</v>
      </c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/>
      <c r="AL2077" s="4"/>
      <c r="AM2077" s="4"/>
      <c r="AN2077" s="4"/>
      <c r="AO2077" s="4"/>
      <c r="AP2077" s="4"/>
      <c r="AQ2077" s="4"/>
      <c r="AR2077" s="4">
        <f t="shared" si="128"/>
        <v>6179.0200000000186</v>
      </c>
      <c r="AS2077" s="32"/>
      <c r="AT2077" s="33"/>
      <c r="AU2077" s="4"/>
      <c r="AV2077" s="4"/>
      <c r="AW2077" s="4"/>
      <c r="AX2077" s="4"/>
      <c r="AY2077" s="4"/>
      <c r="AZ2077" s="4"/>
      <c r="BA2077" s="4"/>
      <c r="BB2077" s="4"/>
      <c r="BC2077" s="4"/>
      <c r="BD2077" s="4"/>
      <c r="BE2077" s="4"/>
      <c r="BF2077" s="4"/>
      <c r="BG2077" s="4"/>
      <c r="BH2077" s="4"/>
      <c r="BI2077" s="4"/>
      <c r="BJ2077" s="4">
        <f t="shared" si="129"/>
        <v>0</v>
      </c>
      <c r="BL2077" s="7"/>
      <c r="BM2077" s="2"/>
    </row>
    <row r="2078" spans="2:65" x14ac:dyDescent="0.25">
      <c r="B2078" s="7" t="s">
        <v>1595</v>
      </c>
      <c r="C2078" s="2" t="s">
        <v>1525</v>
      </c>
      <c r="D2078" s="2"/>
      <c r="E2078" s="2"/>
      <c r="F2078" s="2"/>
      <c r="G2078" s="2"/>
      <c r="H2078" s="4">
        <f t="shared" si="130"/>
        <v>0</v>
      </c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>
        <f t="shared" si="127"/>
        <v>24445.149999999987</v>
      </c>
      <c r="AA2078" s="4"/>
      <c r="AB2078" s="4">
        <v>4806</v>
      </c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  <c r="AM2078" s="4"/>
      <c r="AN2078" s="4"/>
      <c r="AO2078" s="4"/>
      <c r="AP2078" s="4"/>
      <c r="AQ2078" s="4"/>
      <c r="AR2078" s="4">
        <f t="shared" si="128"/>
        <v>1373.0200000000186</v>
      </c>
      <c r="AS2078" s="32"/>
      <c r="AT2078" s="33"/>
      <c r="AU2078" s="4"/>
      <c r="AV2078" s="4"/>
      <c r="AW2078" s="4"/>
      <c r="AX2078" s="4"/>
      <c r="AY2078" s="4"/>
      <c r="AZ2078" s="4"/>
      <c r="BA2078" s="4"/>
      <c r="BB2078" s="4"/>
      <c r="BC2078" s="4"/>
      <c r="BD2078" s="4"/>
      <c r="BE2078" s="4"/>
      <c r="BF2078" s="4"/>
      <c r="BG2078" s="4"/>
      <c r="BH2078" s="4"/>
      <c r="BI2078" s="4"/>
      <c r="BJ2078" s="4">
        <f t="shared" si="129"/>
        <v>0</v>
      </c>
      <c r="BL2078" s="7"/>
      <c r="BM2078" s="2"/>
    </row>
    <row r="2079" spans="2:65" x14ac:dyDescent="0.25">
      <c r="B2079" s="7" t="s">
        <v>1589</v>
      </c>
      <c r="C2079" s="2" t="s">
        <v>351</v>
      </c>
      <c r="D2079" s="2"/>
      <c r="E2079" s="2"/>
      <c r="F2079" s="2"/>
      <c r="G2079" s="2"/>
      <c r="H2079" s="4">
        <f t="shared" si="130"/>
        <v>0</v>
      </c>
      <c r="I2079" s="4"/>
      <c r="J2079" s="4"/>
      <c r="K2079" s="4"/>
      <c r="L2079" s="4"/>
      <c r="M2079" s="4">
        <v>1638</v>
      </c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>
        <f t="shared" si="127"/>
        <v>26083.149999999987</v>
      </c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/>
      <c r="AL2079" s="4"/>
      <c r="AM2079" s="4"/>
      <c r="AN2079" s="4"/>
      <c r="AO2079" s="4"/>
      <c r="AP2079" s="4"/>
      <c r="AQ2079" s="4"/>
      <c r="AR2079" s="4">
        <f t="shared" si="128"/>
        <v>1373.0200000000186</v>
      </c>
      <c r="AS2079" s="32"/>
      <c r="AT2079" s="33"/>
      <c r="AU2079" s="4"/>
      <c r="AV2079" s="4"/>
      <c r="AW2079" s="4"/>
      <c r="AX2079" s="4"/>
      <c r="AY2079" s="4"/>
      <c r="AZ2079" s="4"/>
      <c r="BA2079" s="4"/>
      <c r="BB2079" s="4"/>
      <c r="BC2079" s="4"/>
      <c r="BD2079" s="4"/>
      <c r="BE2079" s="4"/>
      <c r="BF2079" s="4"/>
      <c r="BG2079" s="4"/>
      <c r="BH2079" s="4"/>
      <c r="BI2079" s="4"/>
      <c r="BJ2079" s="4">
        <f t="shared" si="129"/>
        <v>0</v>
      </c>
      <c r="BL2079" s="7"/>
      <c r="BM2079" s="2"/>
    </row>
    <row r="2080" spans="2:65" x14ac:dyDescent="0.25">
      <c r="B2080" s="7" t="s">
        <v>1590</v>
      </c>
      <c r="C2080" s="2" t="s">
        <v>351</v>
      </c>
      <c r="D2080" s="2"/>
      <c r="E2080" s="2"/>
      <c r="F2080" s="2"/>
      <c r="G2080" s="2"/>
      <c r="H2080" s="4">
        <f t="shared" si="130"/>
        <v>0</v>
      </c>
      <c r="I2080" s="4"/>
      <c r="J2080" s="4"/>
      <c r="K2080" s="4"/>
      <c r="L2080" s="4"/>
      <c r="M2080" s="4">
        <v>5878</v>
      </c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>
        <f t="shared" si="127"/>
        <v>31961.149999999987</v>
      </c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  <c r="AK2080" s="4"/>
      <c r="AL2080" s="4"/>
      <c r="AM2080" s="4"/>
      <c r="AN2080" s="4"/>
      <c r="AO2080" s="4"/>
      <c r="AP2080" s="4"/>
      <c r="AQ2080" s="4"/>
      <c r="AR2080" s="4">
        <f t="shared" si="128"/>
        <v>1373.0200000000186</v>
      </c>
      <c r="AS2080" s="32"/>
      <c r="AT2080" s="33"/>
      <c r="AU2080" s="4"/>
      <c r="AV2080" s="4"/>
      <c r="AW2080" s="4"/>
      <c r="AX2080" s="4"/>
      <c r="AY2080" s="4"/>
      <c r="AZ2080" s="4"/>
      <c r="BA2080" s="4"/>
      <c r="BB2080" s="4"/>
      <c r="BC2080" s="4"/>
      <c r="BD2080" s="4"/>
      <c r="BE2080" s="4"/>
      <c r="BF2080" s="4"/>
      <c r="BG2080" s="4"/>
      <c r="BH2080" s="4"/>
      <c r="BI2080" s="4"/>
      <c r="BJ2080" s="4">
        <f t="shared" si="129"/>
        <v>0</v>
      </c>
      <c r="BL2080" s="7"/>
      <c r="BM2080" s="2"/>
    </row>
    <row r="2081" spans="2:65" x14ac:dyDescent="0.25">
      <c r="B2081" s="7" t="s">
        <v>1590</v>
      </c>
      <c r="C2081" s="2" t="s">
        <v>351</v>
      </c>
      <c r="D2081" s="2"/>
      <c r="E2081" s="2"/>
      <c r="F2081" s="2"/>
      <c r="G2081" s="2"/>
      <c r="H2081" s="4">
        <f t="shared" si="130"/>
        <v>0</v>
      </c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>
        <f t="shared" si="127"/>
        <v>31961.149999999987</v>
      </c>
      <c r="AA2081" s="4"/>
      <c r="AB2081" s="4"/>
      <c r="AC2081" s="4"/>
      <c r="AD2081" s="4"/>
      <c r="AE2081" s="4">
        <v>8775</v>
      </c>
      <c r="AF2081" s="4"/>
      <c r="AG2081" s="4"/>
      <c r="AH2081" s="4"/>
      <c r="AI2081" s="4"/>
      <c r="AJ2081" s="4"/>
      <c r="AK2081" s="4"/>
      <c r="AL2081" s="4"/>
      <c r="AM2081" s="4"/>
      <c r="AN2081" s="4"/>
      <c r="AO2081" s="4"/>
      <c r="AP2081" s="4"/>
      <c r="AQ2081" s="4"/>
      <c r="AR2081" s="4">
        <f t="shared" si="128"/>
        <v>10148.020000000019</v>
      </c>
      <c r="AS2081" s="32"/>
      <c r="AT2081" s="33"/>
      <c r="AU2081" s="4"/>
      <c r="AV2081" s="4"/>
      <c r="AW2081" s="4"/>
      <c r="AX2081" s="4"/>
      <c r="AY2081" s="4"/>
      <c r="AZ2081" s="4"/>
      <c r="BA2081" s="4"/>
      <c r="BB2081" s="4"/>
      <c r="BC2081" s="4"/>
      <c r="BD2081" s="4"/>
      <c r="BE2081" s="4"/>
      <c r="BF2081" s="4"/>
      <c r="BG2081" s="4"/>
      <c r="BH2081" s="4"/>
      <c r="BI2081" s="4"/>
      <c r="BJ2081" s="4">
        <f t="shared" si="129"/>
        <v>0</v>
      </c>
      <c r="BL2081" s="7"/>
      <c r="BM2081" s="2"/>
    </row>
    <row r="2082" spans="2:65" x14ac:dyDescent="0.25">
      <c r="B2082" s="7" t="s">
        <v>1596</v>
      </c>
      <c r="C2082" s="2" t="s">
        <v>1597</v>
      </c>
      <c r="D2082" s="2"/>
      <c r="E2082" s="2"/>
      <c r="F2082" s="2"/>
      <c r="G2082" s="2"/>
      <c r="H2082" s="4">
        <f t="shared" si="130"/>
        <v>0</v>
      </c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>
        <f t="shared" si="127"/>
        <v>31961.149999999987</v>
      </c>
      <c r="AA2082" s="4">
        <v>5001</v>
      </c>
      <c r="AB2082" s="4"/>
      <c r="AC2082" s="4"/>
      <c r="AD2082" s="4"/>
      <c r="AE2082" s="4"/>
      <c r="AF2082" s="4"/>
      <c r="AG2082" s="4"/>
      <c r="AH2082" s="4"/>
      <c r="AI2082" s="4"/>
      <c r="AJ2082" s="4"/>
      <c r="AK2082" s="4"/>
      <c r="AL2082" s="4"/>
      <c r="AM2082" s="4"/>
      <c r="AN2082" s="4"/>
      <c r="AO2082" s="4"/>
      <c r="AP2082" s="4"/>
      <c r="AQ2082" s="4"/>
      <c r="AR2082" s="4">
        <f t="shared" si="128"/>
        <v>15149.020000000019</v>
      </c>
      <c r="AS2082" s="32"/>
      <c r="AT2082" s="33"/>
      <c r="AU2082" s="4"/>
      <c r="AV2082" s="4"/>
      <c r="AW2082" s="4"/>
      <c r="AX2082" s="4"/>
      <c r="AY2082" s="4"/>
      <c r="AZ2082" s="4"/>
      <c r="BA2082" s="4"/>
      <c r="BB2082" s="4"/>
      <c r="BC2082" s="4"/>
      <c r="BD2082" s="4"/>
      <c r="BE2082" s="4"/>
      <c r="BF2082" s="4"/>
      <c r="BG2082" s="4"/>
      <c r="BH2082" s="4"/>
      <c r="BI2082" s="4"/>
      <c r="BJ2082" s="4">
        <f t="shared" si="129"/>
        <v>0</v>
      </c>
      <c r="BL2082" s="7"/>
      <c r="BM2082" s="2"/>
    </row>
    <row r="2083" spans="2:65" x14ac:dyDescent="0.25">
      <c r="B2083" s="7" t="s">
        <v>1591</v>
      </c>
      <c r="C2083" s="2" t="s">
        <v>290</v>
      </c>
      <c r="D2083" s="2"/>
      <c r="E2083" s="2"/>
      <c r="F2083" s="2"/>
      <c r="G2083" s="2"/>
      <c r="H2083" s="4">
        <f t="shared" si="130"/>
        <v>0</v>
      </c>
      <c r="I2083" s="4"/>
      <c r="J2083" s="4"/>
      <c r="K2083" s="4">
        <v>17.7</v>
      </c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>
        <f t="shared" si="127"/>
        <v>31943.449999999986</v>
      </c>
      <c r="AA2083" s="4"/>
      <c r="AB2083" s="4"/>
      <c r="AC2083" s="4"/>
      <c r="AD2083" s="4"/>
      <c r="AE2083" s="4"/>
      <c r="AF2083" s="4"/>
      <c r="AG2083" s="4"/>
      <c r="AH2083" s="4"/>
      <c r="AI2083" s="4"/>
      <c r="AJ2083" s="4"/>
      <c r="AK2083" s="4"/>
      <c r="AL2083" s="4"/>
      <c r="AM2083" s="4"/>
      <c r="AN2083" s="4"/>
      <c r="AO2083" s="4"/>
      <c r="AP2083" s="4"/>
      <c r="AQ2083" s="4"/>
      <c r="AR2083" s="4">
        <f t="shared" si="128"/>
        <v>15149.020000000019</v>
      </c>
      <c r="AS2083" s="32"/>
      <c r="AT2083" s="33"/>
      <c r="AU2083" s="4"/>
      <c r="AV2083" s="4"/>
      <c r="AW2083" s="4"/>
      <c r="AX2083" s="4"/>
      <c r="AY2083" s="4"/>
      <c r="AZ2083" s="4"/>
      <c r="BA2083" s="4"/>
      <c r="BB2083" s="4"/>
      <c r="BC2083" s="4"/>
      <c r="BD2083" s="4"/>
      <c r="BE2083" s="4"/>
      <c r="BF2083" s="4"/>
      <c r="BG2083" s="4"/>
      <c r="BH2083" s="4"/>
      <c r="BI2083" s="4"/>
      <c r="BJ2083" s="4">
        <f t="shared" si="129"/>
        <v>0</v>
      </c>
      <c r="BL2083" s="7"/>
      <c r="BM2083" s="2"/>
    </row>
    <row r="2084" spans="2:65" x14ac:dyDescent="0.25">
      <c r="B2084" s="7" t="s">
        <v>1592</v>
      </c>
      <c r="C2084" s="2" t="s">
        <v>150</v>
      </c>
      <c r="D2084" s="2"/>
      <c r="E2084" s="2"/>
      <c r="F2084" s="2"/>
      <c r="G2084" s="2"/>
      <c r="H2084" s="4">
        <f t="shared" si="130"/>
        <v>0</v>
      </c>
      <c r="I2084" s="4"/>
      <c r="J2084" s="4"/>
      <c r="K2084" s="4"/>
      <c r="L2084" s="4"/>
      <c r="M2084" s="4"/>
      <c r="N2084" s="4"/>
      <c r="O2084" s="4"/>
      <c r="P2084" s="4"/>
      <c r="Q2084" s="4"/>
      <c r="R2084" s="4">
        <v>-30000</v>
      </c>
      <c r="S2084" s="4"/>
      <c r="T2084" s="4"/>
      <c r="U2084" s="4"/>
      <c r="V2084" s="4"/>
      <c r="W2084" s="4"/>
      <c r="X2084" s="4"/>
      <c r="Y2084" s="4"/>
      <c r="Z2084" s="4">
        <f t="shared" si="127"/>
        <v>1943.4499999999862</v>
      </c>
      <c r="AA2084" s="4"/>
      <c r="AB2084" s="4"/>
      <c r="AC2084" s="4"/>
      <c r="AD2084" s="4"/>
      <c r="AE2084" s="4"/>
      <c r="AF2084" s="4"/>
      <c r="AG2084" s="4"/>
      <c r="AH2084" s="4"/>
      <c r="AI2084" s="4"/>
      <c r="AJ2084" s="4">
        <v>30000</v>
      </c>
      <c r="AK2084" s="4"/>
      <c r="AL2084" s="4"/>
      <c r="AM2084" s="4"/>
      <c r="AN2084" s="4"/>
      <c r="AO2084" s="4"/>
      <c r="AP2084" s="4"/>
      <c r="AQ2084" s="4"/>
      <c r="AR2084" s="4">
        <f t="shared" si="128"/>
        <v>45149.020000000019</v>
      </c>
      <c r="AS2084" s="32"/>
      <c r="AT2084" s="33"/>
      <c r="AU2084" s="4"/>
      <c r="AV2084" s="4"/>
      <c r="AW2084" s="4"/>
      <c r="AX2084" s="4"/>
      <c r="AY2084" s="4"/>
      <c r="AZ2084" s="4"/>
      <c r="BA2084" s="4"/>
      <c r="BB2084" s="4"/>
      <c r="BC2084" s="4"/>
      <c r="BD2084" s="4"/>
      <c r="BE2084" s="4"/>
      <c r="BF2084" s="4"/>
      <c r="BG2084" s="4"/>
      <c r="BH2084" s="4"/>
      <c r="BI2084" s="4"/>
      <c r="BJ2084" s="4">
        <f t="shared" si="129"/>
        <v>0</v>
      </c>
      <c r="BL2084" s="7"/>
      <c r="BM2084" s="2"/>
    </row>
    <row r="2085" spans="2:65" x14ac:dyDescent="0.25">
      <c r="B2085" s="7" t="s">
        <v>1592</v>
      </c>
      <c r="C2085" s="2" t="s">
        <v>232</v>
      </c>
      <c r="D2085" s="2"/>
      <c r="E2085" s="2"/>
      <c r="F2085" s="2"/>
      <c r="G2085" s="2"/>
      <c r="H2085" s="4">
        <f t="shared" si="130"/>
        <v>0</v>
      </c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>
        <f t="shared" si="127"/>
        <v>1943.4499999999862</v>
      </c>
      <c r="AA2085" s="4"/>
      <c r="AB2085" s="4"/>
      <c r="AC2085" s="4"/>
      <c r="AD2085" s="4">
        <v>94</v>
      </c>
      <c r="AE2085" s="4"/>
      <c r="AF2085" s="4"/>
      <c r="AG2085" s="4"/>
      <c r="AH2085" s="4"/>
      <c r="AI2085" s="4"/>
      <c r="AJ2085" s="4"/>
      <c r="AK2085" s="4"/>
      <c r="AL2085" s="4"/>
      <c r="AM2085" s="4"/>
      <c r="AN2085" s="4"/>
      <c r="AO2085" s="4"/>
      <c r="AP2085" s="4"/>
      <c r="AQ2085" s="4"/>
      <c r="AR2085" s="4">
        <f t="shared" si="128"/>
        <v>45243.020000000019</v>
      </c>
      <c r="AS2085" s="32"/>
      <c r="AT2085" s="33"/>
      <c r="AU2085" s="4"/>
      <c r="AV2085" s="4"/>
      <c r="AW2085" s="4"/>
      <c r="AX2085" s="4"/>
      <c r="AY2085" s="4"/>
      <c r="AZ2085" s="4"/>
      <c r="BA2085" s="4"/>
      <c r="BB2085" s="4"/>
      <c r="BC2085" s="4"/>
      <c r="BD2085" s="4"/>
      <c r="BE2085" s="4"/>
      <c r="BF2085" s="4"/>
      <c r="BG2085" s="4"/>
      <c r="BH2085" s="4"/>
      <c r="BI2085" s="4"/>
      <c r="BJ2085" s="4">
        <f t="shared" si="129"/>
        <v>0</v>
      </c>
      <c r="BL2085" s="7"/>
      <c r="BM2085" s="2"/>
    </row>
    <row r="2086" spans="2:65" x14ac:dyDescent="0.25">
      <c r="B2086" s="7" t="s">
        <v>1593</v>
      </c>
      <c r="C2086" s="2" t="s">
        <v>351</v>
      </c>
      <c r="D2086" s="2"/>
      <c r="E2086" s="2"/>
      <c r="F2086" s="2"/>
      <c r="G2086" s="2"/>
      <c r="H2086" s="4">
        <f t="shared" si="130"/>
        <v>0</v>
      </c>
      <c r="I2086" s="4"/>
      <c r="J2086" s="4"/>
      <c r="K2086" s="4"/>
      <c r="L2086" s="4"/>
      <c r="M2086" s="4">
        <v>7031</v>
      </c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>
        <f t="shared" si="127"/>
        <v>8974.4499999999862</v>
      </c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  <c r="AM2086" s="4"/>
      <c r="AN2086" s="4"/>
      <c r="AO2086" s="4"/>
      <c r="AP2086" s="4"/>
      <c r="AQ2086" s="4"/>
      <c r="AR2086" s="4">
        <f t="shared" si="128"/>
        <v>45243.020000000019</v>
      </c>
      <c r="AS2086" s="32"/>
      <c r="AT2086" s="33"/>
      <c r="AU2086" s="4"/>
      <c r="AV2086" s="4"/>
      <c r="AW2086" s="4"/>
      <c r="AX2086" s="4"/>
      <c r="AY2086" s="4"/>
      <c r="AZ2086" s="4"/>
      <c r="BA2086" s="4"/>
      <c r="BB2086" s="4"/>
      <c r="BC2086" s="4"/>
      <c r="BD2086" s="4"/>
      <c r="BE2086" s="4"/>
      <c r="BF2086" s="4"/>
      <c r="BG2086" s="4"/>
      <c r="BH2086" s="4"/>
      <c r="BI2086" s="4"/>
      <c r="BJ2086" s="4">
        <f t="shared" si="129"/>
        <v>0</v>
      </c>
      <c r="BL2086" s="7"/>
      <c r="BM2086" s="2"/>
    </row>
    <row r="2087" spans="2:65" x14ac:dyDescent="0.25">
      <c r="B2087" s="7" t="s">
        <v>1593</v>
      </c>
      <c r="C2087" s="2" t="s">
        <v>351</v>
      </c>
      <c r="D2087" s="2"/>
      <c r="E2087" s="2"/>
      <c r="F2087" s="2"/>
      <c r="G2087" s="2"/>
      <c r="H2087" s="4">
        <f t="shared" si="130"/>
        <v>0</v>
      </c>
      <c r="I2087" s="4"/>
      <c r="J2087" s="4"/>
      <c r="K2087" s="4"/>
      <c r="L2087" s="4"/>
      <c r="M2087" s="4">
        <v>5625</v>
      </c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>
        <f t="shared" si="127"/>
        <v>14599.449999999986</v>
      </c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  <c r="AM2087" s="4"/>
      <c r="AN2087" s="4"/>
      <c r="AO2087" s="4"/>
      <c r="AP2087" s="4"/>
      <c r="AQ2087" s="4"/>
      <c r="AR2087" s="4">
        <f t="shared" si="128"/>
        <v>45243.020000000019</v>
      </c>
      <c r="AS2087" s="32"/>
      <c r="AT2087" s="33"/>
      <c r="AU2087" s="4"/>
      <c r="AV2087" s="4"/>
      <c r="AW2087" s="4"/>
      <c r="AX2087" s="4"/>
      <c r="AY2087" s="4"/>
      <c r="AZ2087" s="4"/>
      <c r="BA2087" s="4"/>
      <c r="BB2087" s="4"/>
      <c r="BC2087" s="4"/>
      <c r="BD2087" s="4"/>
      <c r="BE2087" s="4"/>
      <c r="BF2087" s="4"/>
      <c r="BG2087" s="4"/>
      <c r="BH2087" s="4"/>
      <c r="BI2087" s="4"/>
      <c r="BJ2087" s="4">
        <f t="shared" si="129"/>
        <v>0</v>
      </c>
      <c r="BL2087" s="7"/>
      <c r="BM2087" s="2"/>
    </row>
    <row r="2088" spans="2:65" x14ac:dyDescent="0.25">
      <c r="B2088" s="7" t="s">
        <v>1593</v>
      </c>
      <c r="C2088" s="2" t="s">
        <v>351</v>
      </c>
      <c r="D2088" s="2"/>
      <c r="E2088" s="2"/>
      <c r="F2088" s="2"/>
      <c r="G2088" s="2"/>
      <c r="H2088" s="4">
        <f t="shared" si="130"/>
        <v>0</v>
      </c>
      <c r="I2088" s="4"/>
      <c r="J2088" s="4"/>
      <c r="K2088" s="4"/>
      <c r="L2088" s="4"/>
      <c r="M2088" s="4">
        <v>1890</v>
      </c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>
        <f t="shared" si="127"/>
        <v>16489.449999999986</v>
      </c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  <c r="AL2088" s="4"/>
      <c r="AM2088" s="4"/>
      <c r="AN2088" s="4"/>
      <c r="AO2088" s="4"/>
      <c r="AP2088" s="4"/>
      <c r="AQ2088" s="4"/>
      <c r="AR2088" s="4">
        <f t="shared" si="128"/>
        <v>45243.020000000019</v>
      </c>
      <c r="AS2088" s="32"/>
      <c r="AT2088" s="33"/>
      <c r="AU2088" s="4"/>
      <c r="AV2088" s="4"/>
      <c r="AW2088" s="4"/>
      <c r="AX2088" s="4"/>
      <c r="AY2088" s="4"/>
      <c r="AZ2088" s="4"/>
      <c r="BA2088" s="4"/>
      <c r="BB2088" s="4"/>
      <c r="BC2088" s="4"/>
      <c r="BD2088" s="4"/>
      <c r="BE2088" s="4"/>
      <c r="BF2088" s="4"/>
      <c r="BG2088" s="4"/>
      <c r="BH2088" s="4"/>
      <c r="BI2088" s="4"/>
      <c r="BJ2088" s="4">
        <f t="shared" si="129"/>
        <v>0</v>
      </c>
      <c r="BL2088" s="7"/>
      <c r="BM2088" s="2"/>
    </row>
    <row r="2089" spans="2:65" x14ac:dyDescent="0.25">
      <c r="B2089" s="7" t="s">
        <v>1594</v>
      </c>
      <c r="C2089" s="2" t="s">
        <v>150</v>
      </c>
      <c r="D2089" s="2"/>
      <c r="E2089" s="2"/>
      <c r="F2089" s="2"/>
      <c r="G2089" s="2"/>
      <c r="H2089" s="4">
        <f t="shared" si="130"/>
        <v>0</v>
      </c>
      <c r="I2089" s="4"/>
      <c r="J2089" s="4"/>
      <c r="K2089" s="4"/>
      <c r="L2089" s="4"/>
      <c r="M2089" s="4"/>
      <c r="N2089" s="4"/>
      <c r="O2089" s="4"/>
      <c r="P2089" s="4"/>
      <c r="Q2089" s="4"/>
      <c r="R2089" s="4">
        <v>-14000</v>
      </c>
      <c r="S2089" s="4"/>
      <c r="T2089" s="4"/>
      <c r="U2089" s="4"/>
      <c r="V2089" s="4"/>
      <c r="W2089" s="4"/>
      <c r="X2089" s="4"/>
      <c r="Y2089" s="4"/>
      <c r="Z2089" s="4">
        <f t="shared" si="127"/>
        <v>2489.4499999999862</v>
      </c>
      <c r="AA2089" s="4"/>
      <c r="AB2089" s="4"/>
      <c r="AC2089" s="4"/>
      <c r="AD2089" s="4"/>
      <c r="AE2089" s="4"/>
      <c r="AF2089" s="4"/>
      <c r="AG2089" s="4"/>
      <c r="AH2089" s="4"/>
      <c r="AI2089" s="4"/>
      <c r="AJ2089" s="4">
        <v>14000</v>
      </c>
      <c r="AK2089" s="4"/>
      <c r="AL2089" s="4"/>
      <c r="AM2089" s="4"/>
      <c r="AN2089" s="4"/>
      <c r="AO2089" s="4"/>
      <c r="AP2089" s="4"/>
      <c r="AQ2089" s="4"/>
      <c r="AR2089" s="4">
        <f t="shared" si="128"/>
        <v>59243.020000000019</v>
      </c>
      <c r="AS2089" s="32"/>
      <c r="AT2089" s="33"/>
      <c r="AU2089" s="4"/>
      <c r="AV2089" s="4"/>
      <c r="AW2089" s="4"/>
      <c r="AX2089" s="4"/>
      <c r="AY2089" s="4"/>
      <c r="AZ2089" s="4"/>
      <c r="BA2089" s="4"/>
      <c r="BB2089" s="4"/>
      <c r="BC2089" s="4"/>
      <c r="BD2089" s="4"/>
      <c r="BE2089" s="4"/>
      <c r="BF2089" s="4"/>
      <c r="BG2089" s="4"/>
      <c r="BH2089" s="4"/>
      <c r="BI2089" s="4"/>
      <c r="BJ2089" s="4">
        <f t="shared" si="129"/>
        <v>0</v>
      </c>
      <c r="BL2089" s="7"/>
      <c r="BM2089" s="2"/>
    </row>
    <row r="2090" spans="2:65" x14ac:dyDescent="0.25">
      <c r="B2090" s="7" t="s">
        <v>1594</v>
      </c>
      <c r="C2090" s="2" t="s">
        <v>1346</v>
      </c>
      <c r="D2090" s="2"/>
      <c r="E2090" s="2"/>
      <c r="F2090" s="2"/>
      <c r="G2090" s="2"/>
      <c r="H2090" s="4">
        <f t="shared" si="130"/>
        <v>0</v>
      </c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>
        <f t="shared" si="127"/>
        <v>2489.4499999999862</v>
      </c>
      <c r="AA2090" s="4"/>
      <c r="AB2090" s="4">
        <v>36000</v>
      </c>
      <c r="AC2090" s="4"/>
      <c r="AD2090" s="4"/>
      <c r="AE2090" s="4"/>
      <c r="AF2090" s="4"/>
      <c r="AG2090" s="4"/>
      <c r="AH2090" s="4"/>
      <c r="AI2090" s="4"/>
      <c r="AJ2090" s="4"/>
      <c r="AK2090" s="4"/>
      <c r="AL2090" s="4"/>
      <c r="AM2090" s="4"/>
      <c r="AN2090" s="4"/>
      <c r="AO2090" s="4"/>
      <c r="AP2090" s="4"/>
      <c r="AQ2090" s="4"/>
      <c r="AR2090" s="4">
        <f t="shared" si="128"/>
        <v>23243.020000000019</v>
      </c>
      <c r="AS2090" s="32"/>
      <c r="AT2090" s="33"/>
      <c r="AU2090" s="4"/>
      <c r="AV2090" s="4"/>
      <c r="AW2090" s="4"/>
      <c r="AX2090" s="4"/>
      <c r="AY2090" s="4"/>
      <c r="AZ2090" s="4"/>
      <c r="BA2090" s="4"/>
      <c r="BB2090" s="4"/>
      <c r="BC2090" s="4"/>
      <c r="BD2090" s="4"/>
      <c r="BE2090" s="4"/>
      <c r="BF2090" s="4"/>
      <c r="BG2090" s="4"/>
      <c r="BH2090" s="4"/>
      <c r="BI2090" s="4"/>
      <c r="BJ2090" s="4">
        <f t="shared" si="129"/>
        <v>0</v>
      </c>
      <c r="BL2090" s="7">
        <v>36000</v>
      </c>
      <c r="BM2090" s="2"/>
    </row>
    <row r="2091" spans="2:65" x14ac:dyDescent="0.25">
      <c r="B2091" s="7" t="s">
        <v>1598</v>
      </c>
      <c r="C2091" s="2" t="s">
        <v>311</v>
      </c>
      <c r="D2091" s="2"/>
      <c r="E2091" s="2"/>
      <c r="F2091" s="2"/>
      <c r="G2091" s="2"/>
      <c r="H2091" s="4">
        <f t="shared" ref="H2091:H2193" si="131">H2090+D2091+E2091-G2091-F2091</f>
        <v>0</v>
      </c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>
        <f t="shared" si="127"/>
        <v>2489.4499999999862</v>
      </c>
      <c r="AA2091" s="4"/>
      <c r="AB2091" s="4">
        <v>9500</v>
      </c>
      <c r="AC2091" s="4"/>
      <c r="AD2091" s="4"/>
      <c r="AE2091" s="4"/>
      <c r="AF2091" s="4"/>
      <c r="AG2091" s="4"/>
      <c r="AH2091" s="4"/>
      <c r="AI2091" s="4"/>
      <c r="AJ2091" s="4"/>
      <c r="AK2091" s="4"/>
      <c r="AL2091" s="4"/>
      <c r="AM2091" s="4"/>
      <c r="AN2091" s="4"/>
      <c r="AO2091" s="4"/>
      <c r="AP2091" s="4"/>
      <c r="AQ2091" s="4"/>
      <c r="AR2091" s="4">
        <f t="shared" si="128"/>
        <v>13743.020000000019</v>
      </c>
      <c r="AS2091" s="32"/>
      <c r="AT2091" s="33"/>
      <c r="AU2091" s="4"/>
      <c r="AV2091" s="4"/>
      <c r="AW2091" s="4"/>
      <c r="AX2091" s="4"/>
      <c r="AY2091" s="4"/>
      <c r="AZ2091" s="4"/>
      <c r="BA2091" s="4"/>
      <c r="BB2091" s="4"/>
      <c r="BC2091" s="4"/>
      <c r="BD2091" s="4"/>
      <c r="BE2091" s="4"/>
      <c r="BF2091" s="4"/>
      <c r="BG2091" s="4"/>
      <c r="BH2091" s="4"/>
      <c r="BI2091" s="4"/>
      <c r="BJ2091" s="4">
        <f t="shared" si="129"/>
        <v>0</v>
      </c>
      <c r="BL2091" s="7">
        <v>9500</v>
      </c>
      <c r="BM2091" s="2"/>
    </row>
    <row r="2092" spans="2:65" x14ac:dyDescent="0.25">
      <c r="B2092" s="7" t="s">
        <v>1607</v>
      </c>
      <c r="C2092" s="2" t="s">
        <v>351</v>
      </c>
      <c r="D2092" s="2"/>
      <c r="E2092" s="2"/>
      <c r="F2092" s="2"/>
      <c r="G2092" s="2"/>
      <c r="H2092" s="4">
        <f t="shared" si="131"/>
        <v>0</v>
      </c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>
        <f t="shared" si="127"/>
        <v>2489.4499999999862</v>
      </c>
      <c r="AA2092" s="4"/>
      <c r="AB2092" s="4"/>
      <c r="AC2092" s="4"/>
      <c r="AD2092" s="4"/>
      <c r="AE2092" s="4">
        <v>16402</v>
      </c>
      <c r="AF2092" s="4"/>
      <c r="AG2092" s="4"/>
      <c r="AH2092" s="4"/>
      <c r="AI2092" s="4"/>
      <c r="AJ2092" s="4"/>
      <c r="AK2092" s="4"/>
      <c r="AL2092" s="4"/>
      <c r="AM2092" s="4"/>
      <c r="AN2092" s="4"/>
      <c r="AO2092" s="4"/>
      <c r="AP2092" s="4"/>
      <c r="AQ2092" s="4"/>
      <c r="AR2092" s="4">
        <f t="shared" si="128"/>
        <v>30145.020000000019</v>
      </c>
      <c r="AS2092" s="32"/>
      <c r="AT2092" s="33"/>
      <c r="AU2092" s="4"/>
      <c r="AV2092" s="4"/>
      <c r="AW2092" s="4"/>
      <c r="AX2092" s="4"/>
      <c r="AY2092" s="4"/>
      <c r="AZ2092" s="4"/>
      <c r="BA2092" s="4"/>
      <c r="BB2092" s="4"/>
      <c r="BC2092" s="4"/>
      <c r="BD2092" s="4"/>
      <c r="BE2092" s="4"/>
      <c r="BF2092" s="4"/>
      <c r="BG2092" s="4"/>
      <c r="BH2092" s="4"/>
      <c r="BI2092" s="4"/>
      <c r="BJ2092" s="4">
        <f t="shared" si="129"/>
        <v>0</v>
      </c>
      <c r="BL2092" s="7"/>
      <c r="BM2092" s="2"/>
    </row>
    <row r="2093" spans="2:65" x14ac:dyDescent="0.25">
      <c r="B2093" s="7" t="s">
        <v>1608</v>
      </c>
      <c r="C2093" s="2" t="s">
        <v>351</v>
      </c>
      <c r="D2093" s="2"/>
      <c r="E2093" s="2"/>
      <c r="F2093" s="2"/>
      <c r="G2093" s="2"/>
      <c r="H2093" s="4">
        <f t="shared" si="131"/>
        <v>0</v>
      </c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>
        <f t="shared" si="127"/>
        <v>2489.4499999999862</v>
      </c>
      <c r="AA2093" s="4"/>
      <c r="AB2093" s="4"/>
      <c r="AC2093" s="4"/>
      <c r="AD2093" s="4"/>
      <c r="AE2093" s="4">
        <v>2064</v>
      </c>
      <c r="AF2093" s="4"/>
      <c r="AG2093" s="4"/>
      <c r="AH2093" s="4"/>
      <c r="AI2093" s="4"/>
      <c r="AJ2093" s="4"/>
      <c r="AK2093" s="4"/>
      <c r="AL2093" s="4"/>
      <c r="AM2093" s="4"/>
      <c r="AN2093" s="4"/>
      <c r="AO2093" s="4"/>
      <c r="AP2093" s="4"/>
      <c r="AQ2093" s="4"/>
      <c r="AR2093" s="4">
        <f t="shared" si="128"/>
        <v>32209.020000000019</v>
      </c>
      <c r="AS2093" s="32"/>
      <c r="AT2093" s="33"/>
      <c r="AU2093" s="4"/>
      <c r="AV2093" s="4"/>
      <c r="AW2093" s="4"/>
      <c r="AX2093" s="4"/>
      <c r="AY2093" s="4"/>
      <c r="AZ2093" s="4"/>
      <c r="BA2093" s="4"/>
      <c r="BB2093" s="4"/>
      <c r="BC2093" s="4"/>
      <c r="BD2093" s="4"/>
      <c r="BE2093" s="4"/>
      <c r="BF2093" s="4"/>
      <c r="BG2093" s="4"/>
      <c r="BH2093" s="4"/>
      <c r="BI2093" s="4"/>
      <c r="BJ2093" s="4">
        <f t="shared" si="129"/>
        <v>0</v>
      </c>
      <c r="BL2093" s="7"/>
      <c r="BM2093" s="2"/>
    </row>
    <row r="2094" spans="2:65" x14ac:dyDescent="0.25">
      <c r="B2094" s="7" t="s">
        <v>1600</v>
      </c>
      <c r="C2094" s="2" t="s">
        <v>232</v>
      </c>
      <c r="D2094" s="2"/>
      <c r="E2094" s="2"/>
      <c r="F2094" s="2"/>
      <c r="G2094" s="2"/>
      <c r="H2094" s="4">
        <f t="shared" si="131"/>
        <v>0</v>
      </c>
      <c r="I2094" s="4"/>
      <c r="J2094" s="4"/>
      <c r="K2094" s="4"/>
      <c r="L2094" s="4">
        <v>189</v>
      </c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>
        <f t="shared" si="127"/>
        <v>2678.4499999999862</v>
      </c>
      <c r="AA2094" s="4"/>
      <c r="AB2094" s="4"/>
      <c r="AC2094" s="4"/>
      <c r="AD2094" s="4"/>
      <c r="AE2094" s="4"/>
      <c r="AF2094" s="4"/>
      <c r="AG2094" s="4"/>
      <c r="AH2094" s="4"/>
      <c r="AI2094" s="4"/>
      <c r="AJ2094" s="4"/>
      <c r="AK2094" s="4"/>
      <c r="AL2094" s="4"/>
      <c r="AM2094" s="4"/>
      <c r="AN2094" s="4"/>
      <c r="AO2094" s="4"/>
      <c r="AP2094" s="4"/>
      <c r="AQ2094" s="4"/>
      <c r="AR2094" s="4">
        <f t="shared" si="128"/>
        <v>32209.020000000019</v>
      </c>
      <c r="AS2094" s="32"/>
      <c r="AT2094" s="33"/>
      <c r="AU2094" s="4"/>
      <c r="AV2094" s="4"/>
      <c r="AW2094" s="4"/>
      <c r="AX2094" s="4"/>
      <c r="AY2094" s="4"/>
      <c r="AZ2094" s="4"/>
      <c r="BA2094" s="4"/>
      <c r="BB2094" s="4"/>
      <c r="BC2094" s="4"/>
      <c r="BD2094" s="4"/>
      <c r="BE2094" s="4"/>
      <c r="BF2094" s="4"/>
      <c r="BG2094" s="4"/>
      <c r="BH2094" s="4"/>
      <c r="BI2094" s="4"/>
      <c r="BJ2094" s="4">
        <f t="shared" si="129"/>
        <v>0</v>
      </c>
      <c r="BL2094" s="7"/>
      <c r="BM2094" s="2"/>
    </row>
    <row r="2095" spans="2:65" x14ac:dyDescent="0.25">
      <c r="B2095" s="7" t="s">
        <v>1609</v>
      </c>
      <c r="C2095" s="2" t="s">
        <v>351</v>
      </c>
      <c r="D2095" s="2"/>
      <c r="E2095" s="2"/>
      <c r="F2095" s="2"/>
      <c r="G2095" s="2"/>
      <c r="H2095" s="4">
        <f t="shared" si="131"/>
        <v>0</v>
      </c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>
        <f t="shared" si="127"/>
        <v>2678.4499999999862</v>
      </c>
      <c r="AA2095" s="4"/>
      <c r="AB2095" s="4"/>
      <c r="AC2095" s="4"/>
      <c r="AD2095" s="4"/>
      <c r="AE2095" s="4">
        <v>1406</v>
      </c>
      <c r="AF2095" s="4"/>
      <c r="AG2095" s="4"/>
      <c r="AH2095" s="4"/>
      <c r="AI2095" s="4"/>
      <c r="AJ2095" s="4"/>
      <c r="AK2095" s="4"/>
      <c r="AL2095" s="4"/>
      <c r="AM2095" s="4"/>
      <c r="AN2095" s="4"/>
      <c r="AO2095" s="4"/>
      <c r="AP2095" s="4"/>
      <c r="AQ2095" s="4"/>
      <c r="AR2095" s="4">
        <f t="shared" si="128"/>
        <v>33615.020000000019</v>
      </c>
      <c r="AS2095" s="32"/>
      <c r="AT2095" s="33"/>
      <c r="AU2095" s="4"/>
      <c r="AV2095" s="4"/>
      <c r="AW2095" s="4"/>
      <c r="AX2095" s="4"/>
      <c r="AY2095" s="4"/>
      <c r="AZ2095" s="4"/>
      <c r="BA2095" s="4"/>
      <c r="BB2095" s="4"/>
      <c r="BC2095" s="4"/>
      <c r="BD2095" s="4"/>
      <c r="BE2095" s="4"/>
      <c r="BF2095" s="4"/>
      <c r="BG2095" s="4"/>
      <c r="BH2095" s="4"/>
      <c r="BI2095" s="4"/>
      <c r="BJ2095" s="4">
        <f t="shared" si="129"/>
        <v>0</v>
      </c>
      <c r="BL2095" s="7"/>
      <c r="BM2095" s="2"/>
    </row>
    <row r="2096" spans="2:65" x14ac:dyDescent="0.25">
      <c r="B2096" s="7" t="s">
        <v>1610</v>
      </c>
      <c r="C2096" s="2" t="s">
        <v>310</v>
      </c>
      <c r="D2096" s="2"/>
      <c r="E2096" s="2"/>
      <c r="F2096" s="2"/>
      <c r="G2096" s="2"/>
      <c r="H2096" s="4">
        <f t="shared" si="131"/>
        <v>0</v>
      </c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>
        <f t="shared" si="127"/>
        <v>2678.4499999999862</v>
      </c>
      <c r="AA2096" s="4"/>
      <c r="AB2096" s="4">
        <v>10900</v>
      </c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4"/>
      <c r="AN2096" s="4"/>
      <c r="AO2096" s="4"/>
      <c r="AP2096" s="4"/>
      <c r="AQ2096" s="4"/>
      <c r="AR2096" s="4">
        <f t="shared" si="128"/>
        <v>22715.020000000019</v>
      </c>
      <c r="AS2096" s="32"/>
      <c r="AT2096" s="33"/>
      <c r="AU2096" s="4"/>
      <c r="AV2096" s="4"/>
      <c r="AW2096" s="4"/>
      <c r="AX2096" s="4"/>
      <c r="AY2096" s="4"/>
      <c r="AZ2096" s="4"/>
      <c r="BA2096" s="4"/>
      <c r="BB2096" s="4"/>
      <c r="BC2096" s="4"/>
      <c r="BD2096" s="4"/>
      <c r="BE2096" s="4"/>
      <c r="BF2096" s="4"/>
      <c r="BG2096" s="4"/>
      <c r="BH2096" s="4"/>
      <c r="BI2096" s="4"/>
      <c r="BJ2096" s="4">
        <f t="shared" si="129"/>
        <v>0</v>
      </c>
      <c r="BL2096" s="7">
        <v>10900</v>
      </c>
      <c r="BM2096" s="2"/>
    </row>
    <row r="2097" spans="2:65" x14ac:dyDescent="0.25">
      <c r="B2097" s="7" t="s">
        <v>1611</v>
      </c>
      <c r="C2097" s="2" t="s">
        <v>1525</v>
      </c>
      <c r="D2097" s="2"/>
      <c r="E2097" s="2"/>
      <c r="F2097" s="2"/>
      <c r="G2097" s="2"/>
      <c r="H2097" s="4">
        <f t="shared" si="131"/>
        <v>0</v>
      </c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>
        <f t="shared" si="127"/>
        <v>2678.4499999999862</v>
      </c>
      <c r="AA2097" s="4"/>
      <c r="AB2097" s="4">
        <v>1356</v>
      </c>
      <c r="AC2097" s="4"/>
      <c r="AD2097" s="4"/>
      <c r="AE2097" s="4"/>
      <c r="AF2097" s="4"/>
      <c r="AG2097" s="4"/>
      <c r="AH2097" s="4"/>
      <c r="AI2097" s="4"/>
      <c r="AJ2097" s="4"/>
      <c r="AK2097" s="4"/>
      <c r="AL2097" s="4"/>
      <c r="AM2097" s="4"/>
      <c r="AN2097" s="4"/>
      <c r="AO2097" s="4"/>
      <c r="AP2097" s="4"/>
      <c r="AQ2097" s="4"/>
      <c r="AR2097" s="4">
        <f t="shared" si="128"/>
        <v>21359.020000000019</v>
      </c>
      <c r="AS2097" s="32"/>
      <c r="AT2097" s="33"/>
      <c r="AU2097" s="4"/>
      <c r="AV2097" s="4"/>
      <c r="AW2097" s="4"/>
      <c r="AX2097" s="4"/>
      <c r="AY2097" s="4"/>
      <c r="AZ2097" s="4"/>
      <c r="BA2097" s="4"/>
      <c r="BB2097" s="4"/>
      <c r="BC2097" s="4"/>
      <c r="BD2097" s="4"/>
      <c r="BE2097" s="4"/>
      <c r="BF2097" s="4"/>
      <c r="BG2097" s="4"/>
      <c r="BH2097" s="4"/>
      <c r="BI2097" s="4"/>
      <c r="BJ2097" s="4">
        <f t="shared" si="129"/>
        <v>0</v>
      </c>
      <c r="BL2097" s="7"/>
      <c r="BM2097" s="2"/>
    </row>
    <row r="2098" spans="2:65" x14ac:dyDescent="0.25">
      <c r="B2098" s="7" t="s">
        <v>1612</v>
      </c>
      <c r="C2098" s="2" t="s">
        <v>1418</v>
      </c>
      <c r="D2098" s="2"/>
      <c r="E2098" s="2"/>
      <c r="F2098" s="2"/>
      <c r="G2098" s="2"/>
      <c r="H2098" s="4">
        <f t="shared" si="131"/>
        <v>0</v>
      </c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>
        <f t="shared" si="127"/>
        <v>2678.4499999999862</v>
      </c>
      <c r="AA2098" s="4">
        <v>31000</v>
      </c>
      <c r="AB2098" s="4"/>
      <c r="AC2098" s="4"/>
      <c r="AD2098" s="4"/>
      <c r="AE2098" s="4"/>
      <c r="AF2098" s="4"/>
      <c r="AG2098" s="4"/>
      <c r="AH2098" s="4"/>
      <c r="AI2098" s="4"/>
      <c r="AJ2098" s="4"/>
      <c r="AK2098" s="4"/>
      <c r="AL2098" s="4"/>
      <c r="AM2098" s="4"/>
      <c r="AN2098" s="4"/>
      <c r="AO2098" s="4"/>
      <c r="AP2098" s="4"/>
      <c r="AQ2098" s="4"/>
      <c r="AR2098" s="4">
        <f t="shared" si="128"/>
        <v>52359.020000000019</v>
      </c>
      <c r="AS2098" s="32"/>
      <c r="AT2098" s="33"/>
      <c r="AU2098" s="4"/>
      <c r="AV2098" s="4"/>
      <c r="AW2098" s="4"/>
      <c r="AX2098" s="4"/>
      <c r="AY2098" s="4"/>
      <c r="AZ2098" s="4"/>
      <c r="BA2098" s="4"/>
      <c r="BB2098" s="4"/>
      <c r="BC2098" s="4"/>
      <c r="BD2098" s="4"/>
      <c r="BE2098" s="4"/>
      <c r="BF2098" s="4"/>
      <c r="BG2098" s="4"/>
      <c r="BH2098" s="4"/>
      <c r="BI2098" s="4"/>
      <c r="BJ2098" s="4">
        <f t="shared" si="129"/>
        <v>0</v>
      </c>
      <c r="BL2098" s="7"/>
      <c r="BM2098" s="2"/>
    </row>
    <row r="2099" spans="2:65" x14ac:dyDescent="0.25">
      <c r="B2099" s="7" t="s">
        <v>1613</v>
      </c>
      <c r="C2099" s="2" t="s">
        <v>1617</v>
      </c>
      <c r="D2099" s="2"/>
      <c r="E2099" s="2"/>
      <c r="F2099" s="2"/>
      <c r="G2099" s="2"/>
      <c r="H2099" s="4">
        <f t="shared" si="131"/>
        <v>0</v>
      </c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>
        <f t="shared" si="127"/>
        <v>2678.4499999999862</v>
      </c>
      <c r="AA2099" s="4">
        <v>10000</v>
      </c>
      <c r="AB2099" s="4"/>
      <c r="AC2099" s="4"/>
      <c r="AD2099" s="4"/>
      <c r="AE2099" s="4"/>
      <c r="AF2099" s="4"/>
      <c r="AG2099" s="4"/>
      <c r="AH2099" s="4"/>
      <c r="AI2099" s="4"/>
      <c r="AJ2099" s="4"/>
      <c r="AK2099" s="4"/>
      <c r="AL2099" s="4"/>
      <c r="AM2099" s="4"/>
      <c r="AN2099" s="4"/>
      <c r="AO2099" s="4"/>
      <c r="AP2099" s="4"/>
      <c r="AQ2099" s="4"/>
      <c r="AR2099" s="4">
        <f t="shared" si="128"/>
        <v>62359.020000000019</v>
      </c>
      <c r="AS2099" s="32"/>
      <c r="AT2099" s="33"/>
      <c r="AU2099" s="4"/>
      <c r="AV2099" s="4"/>
      <c r="AW2099" s="4"/>
      <c r="AX2099" s="4"/>
      <c r="AY2099" s="4"/>
      <c r="AZ2099" s="4"/>
      <c r="BA2099" s="4"/>
      <c r="BB2099" s="4"/>
      <c r="BC2099" s="4"/>
      <c r="BD2099" s="4"/>
      <c r="BE2099" s="4"/>
      <c r="BF2099" s="4"/>
      <c r="BG2099" s="4"/>
      <c r="BH2099" s="4"/>
      <c r="BI2099" s="4"/>
      <c r="BJ2099" s="4">
        <f t="shared" si="129"/>
        <v>0</v>
      </c>
      <c r="BL2099" s="7"/>
      <c r="BM2099" s="2"/>
    </row>
    <row r="2100" spans="2:65" x14ac:dyDescent="0.25">
      <c r="B2100" s="7" t="s">
        <v>1614</v>
      </c>
      <c r="C2100" s="2" t="s">
        <v>1361</v>
      </c>
      <c r="D2100" s="2"/>
      <c r="E2100" s="2"/>
      <c r="F2100" s="2"/>
      <c r="G2100" s="2"/>
      <c r="H2100" s="4">
        <f t="shared" si="131"/>
        <v>0</v>
      </c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>
        <f t="shared" si="127"/>
        <v>2678.4499999999862</v>
      </c>
      <c r="AA2100" s="4">
        <v>12000</v>
      </c>
      <c r="AB2100" s="4"/>
      <c r="AC2100" s="4"/>
      <c r="AD2100" s="4"/>
      <c r="AE2100" s="4"/>
      <c r="AF2100" s="4"/>
      <c r="AG2100" s="4"/>
      <c r="AH2100" s="4"/>
      <c r="AI2100" s="4"/>
      <c r="AJ2100" s="4"/>
      <c r="AK2100" s="4"/>
      <c r="AL2100" s="4"/>
      <c r="AM2100" s="4"/>
      <c r="AN2100" s="4"/>
      <c r="AO2100" s="4"/>
      <c r="AP2100" s="4"/>
      <c r="AQ2100" s="4"/>
      <c r="AR2100" s="4">
        <f t="shared" si="128"/>
        <v>74359.020000000019</v>
      </c>
      <c r="AS2100" s="32"/>
      <c r="AT2100" s="33"/>
      <c r="AU2100" s="4"/>
      <c r="AV2100" s="4"/>
      <c r="AW2100" s="4"/>
      <c r="AX2100" s="4"/>
      <c r="AY2100" s="4"/>
      <c r="AZ2100" s="4"/>
      <c r="BA2100" s="4"/>
      <c r="BB2100" s="4"/>
      <c r="BC2100" s="4"/>
      <c r="BD2100" s="4"/>
      <c r="BE2100" s="4"/>
      <c r="BF2100" s="4"/>
      <c r="BG2100" s="4"/>
      <c r="BH2100" s="4"/>
      <c r="BI2100" s="4"/>
      <c r="BJ2100" s="4">
        <f t="shared" si="129"/>
        <v>0</v>
      </c>
      <c r="BL2100" s="7"/>
      <c r="BM2100" s="2"/>
    </row>
    <row r="2101" spans="2:65" x14ac:dyDescent="0.25">
      <c r="B2101" s="7" t="s">
        <v>1614</v>
      </c>
      <c r="C2101" s="2" t="s">
        <v>1615</v>
      </c>
      <c r="D2101" s="2"/>
      <c r="E2101" s="2"/>
      <c r="F2101" s="2"/>
      <c r="G2101" s="2"/>
      <c r="H2101" s="4">
        <f t="shared" si="131"/>
        <v>0</v>
      </c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>
        <f t="shared" si="127"/>
        <v>2678.4499999999862</v>
      </c>
      <c r="AA2101" s="4">
        <v>100000</v>
      </c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  <c r="AL2101" s="4"/>
      <c r="AM2101" s="4"/>
      <c r="AN2101" s="4"/>
      <c r="AO2101" s="4"/>
      <c r="AP2101" s="4"/>
      <c r="AQ2101" s="4"/>
      <c r="AR2101" s="4">
        <f t="shared" si="128"/>
        <v>174359.02000000002</v>
      </c>
      <c r="AS2101" s="32"/>
      <c r="AT2101" s="33"/>
      <c r="AU2101" s="4"/>
      <c r="AV2101" s="4"/>
      <c r="AW2101" s="4"/>
      <c r="AX2101" s="4"/>
      <c r="AY2101" s="4"/>
      <c r="AZ2101" s="4"/>
      <c r="BA2101" s="4"/>
      <c r="BB2101" s="4"/>
      <c r="BC2101" s="4"/>
      <c r="BD2101" s="4"/>
      <c r="BE2101" s="4"/>
      <c r="BF2101" s="4"/>
      <c r="BG2101" s="4"/>
      <c r="BH2101" s="4"/>
      <c r="BI2101" s="4"/>
      <c r="BJ2101" s="4">
        <f t="shared" si="129"/>
        <v>0</v>
      </c>
      <c r="BL2101" s="7"/>
      <c r="BM2101" s="2"/>
    </row>
    <row r="2102" spans="2:65" x14ac:dyDescent="0.25">
      <c r="B2102" s="7" t="s">
        <v>1614</v>
      </c>
      <c r="C2102" s="2" t="s">
        <v>1616</v>
      </c>
      <c r="D2102" s="2"/>
      <c r="E2102" s="2"/>
      <c r="F2102" s="2"/>
      <c r="G2102" s="2"/>
      <c r="H2102" s="4">
        <f t="shared" si="131"/>
        <v>0</v>
      </c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>
        <f t="shared" si="127"/>
        <v>2678.4499999999862</v>
      </c>
      <c r="AA2102" s="4"/>
      <c r="AB2102" s="4">
        <v>1000</v>
      </c>
      <c r="AC2102" s="4"/>
      <c r="AD2102" s="4"/>
      <c r="AE2102" s="4"/>
      <c r="AF2102" s="4"/>
      <c r="AG2102" s="4"/>
      <c r="AH2102" s="4"/>
      <c r="AI2102" s="4"/>
      <c r="AJ2102" s="4"/>
      <c r="AK2102" s="4"/>
      <c r="AL2102" s="4"/>
      <c r="AM2102" s="4"/>
      <c r="AN2102" s="4"/>
      <c r="AO2102" s="4"/>
      <c r="AP2102" s="4"/>
      <c r="AQ2102" s="4"/>
      <c r="AR2102" s="4">
        <f t="shared" si="128"/>
        <v>173359.02000000002</v>
      </c>
      <c r="AS2102" s="32"/>
      <c r="AT2102" s="33"/>
      <c r="AU2102" s="4"/>
      <c r="AV2102" s="4"/>
      <c r="AW2102" s="4"/>
      <c r="AX2102" s="4"/>
      <c r="AY2102" s="4"/>
      <c r="AZ2102" s="4"/>
      <c r="BA2102" s="4"/>
      <c r="BB2102" s="4"/>
      <c r="BC2102" s="4"/>
      <c r="BD2102" s="4"/>
      <c r="BE2102" s="4"/>
      <c r="BF2102" s="4"/>
      <c r="BG2102" s="4"/>
      <c r="BH2102" s="4"/>
      <c r="BI2102" s="4"/>
      <c r="BJ2102" s="4">
        <f t="shared" si="129"/>
        <v>0</v>
      </c>
      <c r="BL2102" s="7"/>
      <c r="BM2102" s="2"/>
    </row>
    <row r="2103" spans="2:65" x14ac:dyDescent="0.25">
      <c r="B2103" s="7" t="s">
        <v>1601</v>
      </c>
      <c r="C2103" s="2" t="s">
        <v>1616</v>
      </c>
      <c r="D2103" s="2"/>
      <c r="E2103" s="2"/>
      <c r="F2103" s="2"/>
      <c r="G2103" s="2"/>
      <c r="H2103" s="4">
        <f t="shared" si="131"/>
        <v>0</v>
      </c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>
        <f t="shared" si="127"/>
        <v>2678.4499999999862</v>
      </c>
      <c r="AA2103" s="4"/>
      <c r="AB2103" s="4">
        <v>49000</v>
      </c>
      <c r="AC2103" s="4"/>
      <c r="AD2103" s="4"/>
      <c r="AE2103" s="4"/>
      <c r="AF2103" s="4"/>
      <c r="AG2103" s="4"/>
      <c r="AH2103" s="4"/>
      <c r="AI2103" s="4"/>
      <c r="AJ2103" s="4"/>
      <c r="AK2103" s="4"/>
      <c r="AL2103" s="4"/>
      <c r="AM2103" s="4"/>
      <c r="AN2103" s="4"/>
      <c r="AO2103" s="4"/>
      <c r="AP2103" s="4"/>
      <c r="AQ2103" s="4"/>
      <c r="AR2103" s="4">
        <f t="shared" si="128"/>
        <v>124359.02000000002</v>
      </c>
      <c r="AS2103" s="32"/>
      <c r="AT2103" s="33"/>
      <c r="AU2103" s="4"/>
      <c r="AV2103" s="4"/>
      <c r="AW2103" s="4"/>
      <c r="AX2103" s="4"/>
      <c r="AY2103" s="4"/>
      <c r="AZ2103" s="4"/>
      <c r="BA2103" s="4"/>
      <c r="BB2103" s="4"/>
      <c r="BC2103" s="4"/>
      <c r="BD2103" s="4"/>
      <c r="BE2103" s="4"/>
      <c r="BF2103" s="4"/>
      <c r="BG2103" s="4"/>
      <c r="BH2103" s="4"/>
      <c r="BI2103" s="4"/>
      <c r="BJ2103" s="4">
        <f t="shared" si="129"/>
        <v>0</v>
      </c>
      <c r="BL2103" s="7"/>
      <c r="BM2103" s="2"/>
    </row>
    <row r="2104" spans="2:65" x14ac:dyDescent="0.25">
      <c r="B2104" s="7" t="s">
        <v>1601</v>
      </c>
      <c r="C2104" s="2" t="s">
        <v>1616</v>
      </c>
      <c r="D2104" s="2"/>
      <c r="E2104" s="2"/>
      <c r="F2104" s="2"/>
      <c r="G2104" s="2"/>
      <c r="H2104" s="4">
        <f t="shared" si="131"/>
        <v>0</v>
      </c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>
        <f t="shared" si="127"/>
        <v>2678.4499999999862</v>
      </c>
      <c r="AA2104" s="4"/>
      <c r="AB2104" s="4">
        <v>50000</v>
      </c>
      <c r="AC2104" s="4"/>
      <c r="AD2104" s="4"/>
      <c r="AE2104" s="4"/>
      <c r="AF2104" s="4"/>
      <c r="AG2104" s="4"/>
      <c r="AH2104" s="4"/>
      <c r="AI2104" s="4"/>
      <c r="AJ2104" s="4"/>
      <c r="AK2104" s="4"/>
      <c r="AL2104" s="4"/>
      <c r="AM2104" s="4"/>
      <c r="AN2104" s="4"/>
      <c r="AO2104" s="4"/>
      <c r="AP2104" s="4"/>
      <c r="AQ2104" s="4"/>
      <c r="AR2104" s="4">
        <f t="shared" si="128"/>
        <v>74359.020000000019</v>
      </c>
      <c r="AS2104" s="32"/>
      <c r="AT2104" s="33"/>
      <c r="AU2104" s="4"/>
      <c r="AV2104" s="4"/>
      <c r="AW2104" s="4"/>
      <c r="AX2104" s="4"/>
      <c r="AY2104" s="4"/>
      <c r="AZ2104" s="4"/>
      <c r="BA2104" s="4"/>
      <c r="BB2104" s="4"/>
      <c r="BC2104" s="4"/>
      <c r="BD2104" s="4"/>
      <c r="BE2104" s="4"/>
      <c r="BF2104" s="4"/>
      <c r="BG2104" s="4"/>
      <c r="BH2104" s="4"/>
      <c r="BI2104" s="4"/>
      <c r="BJ2104" s="4">
        <f t="shared" si="129"/>
        <v>0</v>
      </c>
      <c r="BL2104" s="7"/>
      <c r="BM2104" s="2"/>
    </row>
    <row r="2105" spans="2:65" x14ac:dyDescent="0.25">
      <c r="B2105" s="7" t="s">
        <v>1601</v>
      </c>
      <c r="C2105" s="2" t="s">
        <v>1494</v>
      </c>
      <c r="D2105" s="2"/>
      <c r="E2105" s="2"/>
      <c r="F2105" s="2"/>
      <c r="G2105" s="2"/>
      <c r="H2105" s="4">
        <f t="shared" si="131"/>
        <v>0</v>
      </c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>
        <f t="shared" si="127"/>
        <v>2678.4499999999862</v>
      </c>
      <c r="AA2105" s="4">
        <v>10000</v>
      </c>
      <c r="AB2105" s="4"/>
      <c r="AC2105" s="4"/>
      <c r="AD2105" s="4"/>
      <c r="AE2105" s="4"/>
      <c r="AF2105" s="4"/>
      <c r="AG2105" s="4"/>
      <c r="AH2105" s="4"/>
      <c r="AI2105" s="4"/>
      <c r="AJ2105" s="4"/>
      <c r="AK2105" s="4"/>
      <c r="AL2105" s="4"/>
      <c r="AM2105" s="4"/>
      <c r="AN2105" s="4"/>
      <c r="AO2105" s="4"/>
      <c r="AP2105" s="4"/>
      <c r="AQ2105" s="4"/>
      <c r="AR2105" s="4">
        <f t="shared" si="128"/>
        <v>84359.020000000019</v>
      </c>
      <c r="AS2105" s="32"/>
      <c r="AT2105" s="33"/>
      <c r="AU2105" s="4"/>
      <c r="AV2105" s="4"/>
      <c r="AW2105" s="4"/>
      <c r="AX2105" s="4"/>
      <c r="AY2105" s="4"/>
      <c r="AZ2105" s="4"/>
      <c r="BA2105" s="4"/>
      <c r="BB2105" s="4"/>
      <c r="BC2105" s="4"/>
      <c r="BD2105" s="4"/>
      <c r="BE2105" s="4"/>
      <c r="BF2105" s="4"/>
      <c r="BG2105" s="4"/>
      <c r="BH2105" s="4"/>
      <c r="BI2105" s="4"/>
      <c r="BJ2105" s="4">
        <f t="shared" si="129"/>
        <v>0</v>
      </c>
      <c r="BL2105" s="7"/>
      <c r="BM2105" s="2"/>
    </row>
    <row r="2106" spans="2:65" x14ac:dyDescent="0.25">
      <c r="B2106" s="7" t="s">
        <v>1601</v>
      </c>
      <c r="C2106" s="2" t="s">
        <v>351</v>
      </c>
      <c r="D2106" s="2"/>
      <c r="E2106" s="2"/>
      <c r="F2106" s="2"/>
      <c r="G2106" s="2"/>
      <c r="H2106" s="4">
        <f t="shared" si="131"/>
        <v>0</v>
      </c>
      <c r="I2106" s="4"/>
      <c r="J2106" s="4"/>
      <c r="K2106" s="4"/>
      <c r="L2106" s="4"/>
      <c r="M2106" s="4">
        <v>1638</v>
      </c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>
        <f t="shared" si="127"/>
        <v>4316.4499999999862</v>
      </c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/>
      <c r="AL2106" s="4"/>
      <c r="AM2106" s="4"/>
      <c r="AN2106" s="4"/>
      <c r="AO2106" s="4"/>
      <c r="AP2106" s="4"/>
      <c r="AQ2106" s="4"/>
      <c r="AR2106" s="4">
        <f t="shared" si="128"/>
        <v>84359.020000000019</v>
      </c>
      <c r="AS2106" s="32"/>
      <c r="AT2106" s="33"/>
      <c r="AU2106" s="4"/>
      <c r="AV2106" s="4"/>
      <c r="AW2106" s="4"/>
      <c r="AX2106" s="4"/>
      <c r="AY2106" s="4"/>
      <c r="AZ2106" s="4"/>
      <c r="BA2106" s="4"/>
      <c r="BB2106" s="4"/>
      <c r="BC2106" s="4"/>
      <c r="BD2106" s="4"/>
      <c r="BE2106" s="4"/>
      <c r="BF2106" s="4"/>
      <c r="BG2106" s="4"/>
      <c r="BH2106" s="4"/>
      <c r="BI2106" s="4"/>
      <c r="BJ2106" s="4">
        <f t="shared" si="129"/>
        <v>0</v>
      </c>
      <c r="BL2106" s="7"/>
      <c r="BM2106" s="2"/>
    </row>
    <row r="2107" spans="2:65" x14ac:dyDescent="0.25">
      <c r="B2107" s="7" t="s">
        <v>1618</v>
      </c>
      <c r="C2107" s="2" t="s">
        <v>1644</v>
      </c>
      <c r="D2107" s="2"/>
      <c r="E2107" s="2"/>
      <c r="F2107" s="2"/>
      <c r="G2107" s="2"/>
      <c r="H2107" s="4">
        <f t="shared" si="131"/>
        <v>0</v>
      </c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>
        <f t="shared" si="127"/>
        <v>4316.4499999999862</v>
      </c>
      <c r="AA2107" s="4">
        <v>40000</v>
      </c>
      <c r="AB2107" s="4"/>
      <c r="AC2107" s="4"/>
      <c r="AD2107" s="4"/>
      <c r="AE2107" s="4"/>
      <c r="AF2107" s="4"/>
      <c r="AG2107" s="4"/>
      <c r="AH2107" s="4"/>
      <c r="AI2107" s="4"/>
      <c r="AJ2107" s="4"/>
      <c r="AK2107" s="4"/>
      <c r="AL2107" s="4"/>
      <c r="AM2107" s="4"/>
      <c r="AN2107" s="4"/>
      <c r="AO2107" s="4"/>
      <c r="AP2107" s="4"/>
      <c r="AQ2107" s="4"/>
      <c r="AR2107" s="4">
        <f t="shared" si="128"/>
        <v>124359.02000000002</v>
      </c>
      <c r="AS2107" s="32"/>
      <c r="AT2107" s="33"/>
      <c r="AU2107" s="4"/>
      <c r="AV2107" s="4"/>
      <c r="AW2107" s="4"/>
      <c r="AX2107" s="4"/>
      <c r="AY2107" s="4"/>
      <c r="AZ2107" s="4"/>
      <c r="BA2107" s="4"/>
      <c r="BB2107" s="4"/>
      <c r="BC2107" s="4"/>
      <c r="BD2107" s="4"/>
      <c r="BE2107" s="4"/>
      <c r="BF2107" s="4"/>
      <c r="BG2107" s="4"/>
      <c r="BH2107" s="4"/>
      <c r="BI2107" s="4"/>
      <c r="BJ2107" s="4">
        <f t="shared" si="129"/>
        <v>0</v>
      </c>
      <c r="BL2107" s="7"/>
      <c r="BM2107" s="2"/>
    </row>
    <row r="2108" spans="2:65" x14ac:dyDescent="0.25">
      <c r="B2108" s="7" t="s">
        <v>1619</v>
      </c>
      <c r="C2108" s="2" t="s">
        <v>1364</v>
      </c>
      <c r="D2108" s="2"/>
      <c r="E2108" s="2"/>
      <c r="F2108" s="2"/>
      <c r="G2108" s="2"/>
      <c r="H2108" s="4">
        <f t="shared" si="131"/>
        <v>0</v>
      </c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>
        <f t="shared" si="127"/>
        <v>4316.4499999999862</v>
      </c>
      <c r="AA2108" s="4">
        <v>50000</v>
      </c>
      <c r="AB2108" s="4"/>
      <c r="AC2108" s="4"/>
      <c r="AD2108" s="4"/>
      <c r="AE2108" s="4"/>
      <c r="AF2108" s="4"/>
      <c r="AG2108" s="4"/>
      <c r="AH2108" s="4"/>
      <c r="AI2108" s="4"/>
      <c r="AJ2108" s="4"/>
      <c r="AK2108" s="4"/>
      <c r="AL2108" s="4"/>
      <c r="AM2108" s="4"/>
      <c r="AN2108" s="4"/>
      <c r="AO2108" s="4"/>
      <c r="AP2108" s="4"/>
      <c r="AQ2108" s="4"/>
      <c r="AR2108" s="4">
        <f t="shared" si="128"/>
        <v>174359.02000000002</v>
      </c>
      <c r="AS2108" s="32"/>
      <c r="AT2108" s="33"/>
      <c r="AU2108" s="4"/>
      <c r="AV2108" s="4"/>
      <c r="AW2108" s="4"/>
      <c r="AX2108" s="4"/>
      <c r="AY2108" s="4"/>
      <c r="AZ2108" s="4"/>
      <c r="BA2108" s="4"/>
      <c r="BB2108" s="4"/>
      <c r="BC2108" s="4"/>
      <c r="BD2108" s="4"/>
      <c r="BE2108" s="4"/>
      <c r="BF2108" s="4"/>
      <c r="BG2108" s="4"/>
      <c r="BH2108" s="4"/>
      <c r="BI2108" s="4"/>
      <c r="BJ2108" s="4">
        <f t="shared" si="129"/>
        <v>0</v>
      </c>
      <c r="BL2108" s="7"/>
      <c r="BM2108" s="2"/>
    </row>
    <row r="2109" spans="2:65" x14ac:dyDescent="0.25">
      <c r="B2109" s="7" t="s">
        <v>1620</v>
      </c>
      <c r="C2109" s="2" t="s">
        <v>1542</v>
      </c>
      <c r="D2109" s="2"/>
      <c r="E2109" s="2"/>
      <c r="F2109" s="2"/>
      <c r="G2109" s="2"/>
      <c r="H2109" s="4">
        <f t="shared" si="131"/>
        <v>0</v>
      </c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>
        <f t="shared" si="127"/>
        <v>4316.4499999999862</v>
      </c>
      <c r="AA2109" s="4">
        <v>10000</v>
      </c>
      <c r="AB2109" s="4"/>
      <c r="AC2109" s="4"/>
      <c r="AD2109" s="4"/>
      <c r="AE2109" s="4"/>
      <c r="AF2109" s="4"/>
      <c r="AG2109" s="4"/>
      <c r="AH2109" s="4"/>
      <c r="AI2109" s="4"/>
      <c r="AJ2109" s="4"/>
      <c r="AK2109" s="4"/>
      <c r="AL2109" s="4"/>
      <c r="AM2109" s="4"/>
      <c r="AN2109" s="4"/>
      <c r="AO2109" s="4"/>
      <c r="AP2109" s="4"/>
      <c r="AQ2109" s="4"/>
      <c r="AR2109" s="4">
        <f t="shared" si="128"/>
        <v>184359.02000000002</v>
      </c>
      <c r="AS2109" s="32"/>
      <c r="AT2109" s="33"/>
      <c r="AU2109" s="4"/>
      <c r="AV2109" s="4"/>
      <c r="AW2109" s="4"/>
      <c r="AX2109" s="4"/>
      <c r="AY2109" s="4"/>
      <c r="AZ2109" s="4"/>
      <c r="BA2109" s="4"/>
      <c r="BB2109" s="4"/>
      <c r="BC2109" s="4"/>
      <c r="BD2109" s="4"/>
      <c r="BE2109" s="4"/>
      <c r="BF2109" s="4"/>
      <c r="BG2109" s="4"/>
      <c r="BH2109" s="4"/>
      <c r="BI2109" s="4"/>
      <c r="BJ2109" s="4">
        <f t="shared" si="129"/>
        <v>0</v>
      </c>
      <c r="BL2109" s="7"/>
      <c r="BM2109" s="2"/>
    </row>
    <row r="2110" spans="2:65" x14ac:dyDescent="0.25">
      <c r="B2110" s="7" t="s">
        <v>1602</v>
      </c>
      <c r="C2110" s="2" t="s">
        <v>351</v>
      </c>
      <c r="D2110" s="2"/>
      <c r="E2110" s="2"/>
      <c r="F2110" s="2"/>
      <c r="G2110" s="2"/>
      <c r="H2110" s="4">
        <f t="shared" si="131"/>
        <v>0</v>
      </c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>
        <f t="shared" si="127"/>
        <v>4316.4499999999862</v>
      </c>
      <c r="AA2110" s="4"/>
      <c r="AB2110" s="4"/>
      <c r="AC2110" s="4"/>
      <c r="AD2110" s="4"/>
      <c r="AE2110" s="4">
        <v>7424</v>
      </c>
      <c r="AF2110" s="4"/>
      <c r="AG2110" s="4"/>
      <c r="AH2110" s="4"/>
      <c r="AI2110" s="4"/>
      <c r="AJ2110" s="4"/>
      <c r="AK2110" s="4"/>
      <c r="AL2110" s="4"/>
      <c r="AM2110" s="4"/>
      <c r="AN2110" s="4"/>
      <c r="AO2110" s="4"/>
      <c r="AP2110" s="4"/>
      <c r="AQ2110" s="4"/>
      <c r="AR2110" s="4">
        <f t="shared" si="128"/>
        <v>191783.02000000002</v>
      </c>
      <c r="AS2110" s="32"/>
      <c r="AT2110" s="33"/>
      <c r="AU2110" s="4"/>
      <c r="AV2110" s="4"/>
      <c r="AW2110" s="4"/>
      <c r="AX2110" s="4"/>
      <c r="AY2110" s="4"/>
      <c r="AZ2110" s="4"/>
      <c r="BA2110" s="4"/>
      <c r="BB2110" s="4"/>
      <c r="BC2110" s="4"/>
      <c r="BD2110" s="4"/>
      <c r="BE2110" s="4"/>
      <c r="BF2110" s="4"/>
      <c r="BG2110" s="4"/>
      <c r="BH2110" s="4"/>
      <c r="BI2110" s="4"/>
      <c r="BJ2110" s="4">
        <f t="shared" si="129"/>
        <v>0</v>
      </c>
      <c r="BL2110" s="7"/>
      <c r="BM2110" s="2"/>
    </row>
    <row r="2111" spans="2:65" x14ac:dyDescent="0.25">
      <c r="B2111" s="7" t="s">
        <v>1602</v>
      </c>
      <c r="C2111" s="2" t="s">
        <v>351</v>
      </c>
      <c r="D2111" s="2"/>
      <c r="E2111" s="2"/>
      <c r="F2111" s="2"/>
      <c r="G2111" s="2"/>
      <c r="H2111" s="4">
        <f t="shared" si="131"/>
        <v>0</v>
      </c>
      <c r="I2111" s="4"/>
      <c r="J2111" s="4"/>
      <c r="K2111" s="4"/>
      <c r="L2111" s="4"/>
      <c r="M2111" s="4">
        <v>5878</v>
      </c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>
        <f t="shared" si="127"/>
        <v>10194.449999999986</v>
      </c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4"/>
      <c r="AL2111" s="4"/>
      <c r="AM2111" s="4"/>
      <c r="AN2111" s="4"/>
      <c r="AO2111" s="4"/>
      <c r="AP2111" s="4"/>
      <c r="AQ2111" s="4"/>
      <c r="AR2111" s="4">
        <f t="shared" si="128"/>
        <v>191783.02000000002</v>
      </c>
      <c r="AS2111" s="32"/>
      <c r="AT2111" s="33"/>
      <c r="AU2111" s="4"/>
      <c r="AV2111" s="4"/>
      <c r="AW2111" s="4"/>
      <c r="AX2111" s="4"/>
      <c r="AY2111" s="4"/>
      <c r="AZ2111" s="4"/>
      <c r="BA2111" s="4"/>
      <c r="BB2111" s="4"/>
      <c r="BC2111" s="4"/>
      <c r="BD2111" s="4"/>
      <c r="BE2111" s="4"/>
      <c r="BF2111" s="4"/>
      <c r="BG2111" s="4"/>
      <c r="BH2111" s="4"/>
      <c r="BI2111" s="4"/>
      <c r="BJ2111" s="4">
        <f t="shared" si="129"/>
        <v>0</v>
      </c>
      <c r="BL2111" s="7"/>
      <c r="BM2111" s="2"/>
    </row>
    <row r="2112" spans="2:65" x14ac:dyDescent="0.25">
      <c r="B2112" s="7" t="s">
        <v>1621</v>
      </c>
      <c r="C2112" s="2" t="s">
        <v>1977</v>
      </c>
      <c r="D2112" s="2"/>
      <c r="E2112" s="2"/>
      <c r="F2112" s="2"/>
      <c r="G2112" s="2"/>
      <c r="H2112" s="4">
        <f t="shared" si="131"/>
        <v>0</v>
      </c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>
        <f t="shared" si="127"/>
        <v>10194.449999999986</v>
      </c>
      <c r="AA2112" s="4"/>
      <c r="AB2112" s="4">
        <v>16000</v>
      </c>
      <c r="AC2112" s="4"/>
      <c r="AD2112" s="4"/>
      <c r="AE2112" s="4"/>
      <c r="AF2112" s="4"/>
      <c r="AG2112" s="4"/>
      <c r="AH2112" s="4"/>
      <c r="AI2112" s="4"/>
      <c r="AJ2112" s="4"/>
      <c r="AK2112" s="4"/>
      <c r="AL2112" s="4"/>
      <c r="AM2112" s="4"/>
      <c r="AN2112" s="4"/>
      <c r="AO2112" s="4"/>
      <c r="AP2112" s="4"/>
      <c r="AQ2112" s="4"/>
      <c r="AR2112" s="4">
        <f t="shared" si="128"/>
        <v>175783.02000000002</v>
      </c>
      <c r="AS2112" s="32"/>
      <c r="AT2112" s="33"/>
      <c r="AU2112" s="4"/>
      <c r="AV2112" s="4"/>
      <c r="AW2112" s="4"/>
      <c r="AX2112" s="4"/>
      <c r="AY2112" s="4"/>
      <c r="AZ2112" s="4"/>
      <c r="BA2112" s="4"/>
      <c r="BB2112" s="4"/>
      <c r="BC2112" s="4"/>
      <c r="BD2112" s="4"/>
      <c r="BE2112" s="4"/>
      <c r="BF2112" s="4"/>
      <c r="BG2112" s="4"/>
      <c r="BH2112" s="4"/>
      <c r="BI2112" s="4"/>
      <c r="BJ2112" s="4">
        <f t="shared" si="129"/>
        <v>0</v>
      </c>
      <c r="BL2112" s="7"/>
      <c r="BM2112" s="2"/>
    </row>
    <row r="2113" spans="2:65" x14ac:dyDescent="0.25">
      <c r="B2113" s="7" t="s">
        <v>1622</v>
      </c>
      <c r="C2113" s="2" t="s">
        <v>1491</v>
      </c>
      <c r="D2113" s="2"/>
      <c r="E2113" s="2"/>
      <c r="F2113" s="2"/>
      <c r="G2113" s="2"/>
      <c r="H2113" s="4">
        <f t="shared" si="131"/>
        <v>0</v>
      </c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>
        <f t="shared" si="127"/>
        <v>10194.449999999986</v>
      </c>
      <c r="AA2113" s="4">
        <v>20000</v>
      </c>
      <c r="AB2113" s="4"/>
      <c r="AC2113" s="4"/>
      <c r="AD2113" s="4"/>
      <c r="AE2113" s="4"/>
      <c r="AF2113" s="4"/>
      <c r="AG2113" s="4"/>
      <c r="AH2113" s="4"/>
      <c r="AI2113" s="4"/>
      <c r="AJ2113" s="4"/>
      <c r="AK2113" s="4"/>
      <c r="AL2113" s="4"/>
      <c r="AM2113" s="4"/>
      <c r="AN2113" s="4"/>
      <c r="AO2113" s="4"/>
      <c r="AP2113" s="4"/>
      <c r="AQ2113" s="4"/>
      <c r="AR2113" s="4">
        <f t="shared" si="128"/>
        <v>195783.02000000002</v>
      </c>
      <c r="AS2113" s="32"/>
      <c r="AT2113" s="33"/>
      <c r="AU2113" s="4"/>
      <c r="AV2113" s="4"/>
      <c r="AW2113" s="4"/>
      <c r="AX2113" s="4"/>
      <c r="AY2113" s="4"/>
      <c r="AZ2113" s="4"/>
      <c r="BA2113" s="4"/>
      <c r="BB2113" s="4"/>
      <c r="BC2113" s="4"/>
      <c r="BD2113" s="4"/>
      <c r="BE2113" s="4"/>
      <c r="BF2113" s="4"/>
      <c r="BG2113" s="4"/>
      <c r="BH2113" s="4"/>
      <c r="BI2113" s="4"/>
      <c r="BJ2113" s="4">
        <f t="shared" si="129"/>
        <v>0</v>
      </c>
      <c r="BL2113" s="7"/>
      <c r="BM2113" s="2"/>
    </row>
    <row r="2114" spans="2:65" x14ac:dyDescent="0.25">
      <c r="B2114" s="7" t="s">
        <v>1623</v>
      </c>
      <c r="C2114" s="2" t="s">
        <v>1624</v>
      </c>
      <c r="D2114" s="2"/>
      <c r="E2114" s="2"/>
      <c r="F2114" s="2"/>
      <c r="G2114" s="2"/>
      <c r="H2114" s="4">
        <f t="shared" si="131"/>
        <v>0</v>
      </c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>
        <f t="shared" si="127"/>
        <v>10194.449999999986</v>
      </c>
      <c r="AA2114" s="4">
        <v>5000</v>
      </c>
      <c r="AB2114" s="4"/>
      <c r="AC2114" s="4"/>
      <c r="AD2114" s="4"/>
      <c r="AE2114" s="4"/>
      <c r="AF2114" s="4"/>
      <c r="AG2114" s="4"/>
      <c r="AH2114" s="4"/>
      <c r="AI2114" s="4"/>
      <c r="AJ2114" s="4"/>
      <c r="AK2114" s="4"/>
      <c r="AL2114" s="4"/>
      <c r="AM2114" s="4"/>
      <c r="AN2114" s="4"/>
      <c r="AO2114" s="4"/>
      <c r="AP2114" s="4"/>
      <c r="AQ2114" s="4"/>
      <c r="AR2114" s="4">
        <f t="shared" si="128"/>
        <v>200783.02000000002</v>
      </c>
      <c r="AS2114" s="32"/>
      <c r="AT2114" s="33"/>
      <c r="AU2114" s="4"/>
      <c r="AV2114" s="4"/>
      <c r="AW2114" s="4"/>
      <c r="AX2114" s="4"/>
      <c r="AY2114" s="4"/>
      <c r="AZ2114" s="4"/>
      <c r="BA2114" s="4"/>
      <c r="BB2114" s="4"/>
      <c r="BC2114" s="4"/>
      <c r="BD2114" s="4"/>
      <c r="BE2114" s="4"/>
      <c r="BF2114" s="4"/>
      <c r="BG2114" s="4"/>
      <c r="BH2114" s="4"/>
      <c r="BI2114" s="4"/>
      <c r="BJ2114" s="4">
        <f t="shared" si="129"/>
        <v>0</v>
      </c>
      <c r="BL2114" s="7"/>
      <c r="BM2114" s="2"/>
    </row>
    <row r="2115" spans="2:65" x14ac:dyDescent="0.25">
      <c r="B2115" s="7" t="s">
        <v>1623</v>
      </c>
      <c r="C2115" s="2" t="s">
        <v>1956</v>
      </c>
      <c r="D2115" s="2"/>
      <c r="E2115" s="2"/>
      <c r="F2115" s="2"/>
      <c r="G2115" s="2"/>
      <c r="H2115" s="4">
        <f t="shared" si="131"/>
        <v>0</v>
      </c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>
        <f t="shared" si="127"/>
        <v>10194.449999999986</v>
      </c>
      <c r="AA2115" s="4"/>
      <c r="AB2115" s="4">
        <v>47000</v>
      </c>
      <c r="AC2115" s="4"/>
      <c r="AD2115" s="4"/>
      <c r="AE2115" s="4"/>
      <c r="AF2115" s="4"/>
      <c r="AG2115" s="4"/>
      <c r="AH2115" s="4"/>
      <c r="AI2115" s="4"/>
      <c r="AJ2115" s="4"/>
      <c r="AK2115" s="4"/>
      <c r="AL2115" s="4"/>
      <c r="AM2115" s="4"/>
      <c r="AN2115" s="4"/>
      <c r="AO2115" s="4"/>
      <c r="AP2115" s="4"/>
      <c r="AQ2115" s="4"/>
      <c r="AR2115" s="4">
        <f t="shared" si="128"/>
        <v>153783.02000000002</v>
      </c>
      <c r="AS2115" s="32"/>
      <c r="AT2115" s="33"/>
      <c r="AU2115" s="4"/>
      <c r="AV2115" s="4"/>
      <c r="AW2115" s="4"/>
      <c r="AX2115" s="4"/>
      <c r="AY2115" s="4"/>
      <c r="AZ2115" s="4"/>
      <c r="BA2115" s="4"/>
      <c r="BB2115" s="4"/>
      <c r="BC2115" s="4"/>
      <c r="BD2115" s="4"/>
      <c r="BE2115" s="4"/>
      <c r="BF2115" s="4"/>
      <c r="BG2115" s="4"/>
      <c r="BH2115" s="4"/>
      <c r="BI2115" s="4"/>
      <c r="BJ2115" s="4">
        <f t="shared" si="129"/>
        <v>0</v>
      </c>
      <c r="BL2115" s="7">
        <v>47000</v>
      </c>
      <c r="BM2115" s="2"/>
    </row>
    <row r="2116" spans="2:65" x14ac:dyDescent="0.25">
      <c r="B2116" s="7" t="s">
        <v>1623</v>
      </c>
      <c r="C2116" s="2" t="s">
        <v>1957</v>
      </c>
      <c r="D2116" s="2"/>
      <c r="E2116" s="2"/>
      <c r="F2116" s="2"/>
      <c r="G2116" s="2"/>
      <c r="H2116" s="4">
        <f t="shared" si="131"/>
        <v>0</v>
      </c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>
        <f t="shared" ref="Z2116:Z2179" si="132">Z2115+(I2116+L2116+M2116+N2116+O2116+R2116+S2116+T2116+U2116+V2116)-(J2116+K2116+P2116+Q2116+W2116+X2116+Y2116)</f>
        <v>10194.449999999986</v>
      </c>
      <c r="AA2116" s="4"/>
      <c r="AB2116" s="4">
        <v>6000</v>
      </c>
      <c r="AC2116" s="4"/>
      <c r="AD2116" s="4"/>
      <c r="AE2116" s="4"/>
      <c r="AF2116" s="4"/>
      <c r="AG2116" s="4"/>
      <c r="AH2116" s="4"/>
      <c r="AI2116" s="4"/>
      <c r="AJ2116" s="4"/>
      <c r="AK2116" s="4"/>
      <c r="AL2116" s="4"/>
      <c r="AM2116" s="4"/>
      <c r="AN2116" s="4"/>
      <c r="AO2116" s="4"/>
      <c r="AP2116" s="4"/>
      <c r="AQ2116" s="4"/>
      <c r="AR2116" s="4">
        <f t="shared" ref="AR2116:AR2179" si="133">AR2115+(AA2116+AD2116+AE2116+AF2116+AG2116+AJ2116+AK2116+AL2116+AM2116+AN2116)-(AB2116+AC2116+AH2116+AI2116+AO2116+AP2116+AQ2116)</f>
        <v>147783.02000000002</v>
      </c>
      <c r="AS2116" s="32"/>
      <c r="AT2116" s="33"/>
      <c r="AU2116" s="4"/>
      <c r="AV2116" s="4"/>
      <c r="AW2116" s="4"/>
      <c r="AX2116" s="4"/>
      <c r="AY2116" s="4"/>
      <c r="AZ2116" s="4"/>
      <c r="BA2116" s="4"/>
      <c r="BB2116" s="4"/>
      <c r="BC2116" s="4"/>
      <c r="BD2116" s="4"/>
      <c r="BE2116" s="4"/>
      <c r="BF2116" s="4"/>
      <c r="BG2116" s="4"/>
      <c r="BH2116" s="4"/>
      <c r="BI2116" s="4"/>
      <c r="BJ2116" s="4">
        <f t="shared" ref="BJ2116:BJ2179" si="134">BJ2115+(AS2116+AV2116+AW2116+AX2116+AY2116+BB2116+BC2116+BD2116+BE2116+BF2116)-(AT2116+AU2116+AZ2116+BA2116+BG2116+BH2116+BI2116)</f>
        <v>0</v>
      </c>
      <c r="BL2116" s="7">
        <v>6000</v>
      </c>
      <c r="BM2116" s="2"/>
    </row>
    <row r="2117" spans="2:65" x14ac:dyDescent="0.25">
      <c r="B2117" s="7" t="s">
        <v>1623</v>
      </c>
      <c r="C2117" s="2" t="s">
        <v>310</v>
      </c>
      <c r="D2117" s="2"/>
      <c r="E2117" s="2"/>
      <c r="F2117" s="2"/>
      <c r="G2117" s="2"/>
      <c r="H2117" s="4">
        <f t="shared" si="131"/>
        <v>0</v>
      </c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>
        <f t="shared" si="132"/>
        <v>10194.449999999986</v>
      </c>
      <c r="AA2117" s="4"/>
      <c r="AB2117" s="4">
        <v>37500</v>
      </c>
      <c r="AC2117" s="4"/>
      <c r="AD2117" s="4"/>
      <c r="AE2117" s="4"/>
      <c r="AF2117" s="4"/>
      <c r="AG2117" s="4"/>
      <c r="AH2117" s="4"/>
      <c r="AI2117" s="4"/>
      <c r="AJ2117" s="4"/>
      <c r="AK2117" s="4"/>
      <c r="AL2117" s="4"/>
      <c r="AM2117" s="4"/>
      <c r="AN2117" s="4"/>
      <c r="AO2117" s="4"/>
      <c r="AP2117" s="4"/>
      <c r="AQ2117" s="4"/>
      <c r="AR2117" s="4">
        <f t="shared" si="133"/>
        <v>110283.02000000002</v>
      </c>
      <c r="AS2117" s="32"/>
      <c r="AT2117" s="33"/>
      <c r="AU2117" s="4"/>
      <c r="AV2117" s="4"/>
      <c r="AW2117" s="4"/>
      <c r="AX2117" s="4"/>
      <c r="AY2117" s="4"/>
      <c r="AZ2117" s="4"/>
      <c r="BA2117" s="4"/>
      <c r="BB2117" s="4"/>
      <c r="BC2117" s="4"/>
      <c r="BD2117" s="4"/>
      <c r="BE2117" s="4"/>
      <c r="BF2117" s="4"/>
      <c r="BG2117" s="4"/>
      <c r="BH2117" s="4"/>
      <c r="BI2117" s="4"/>
      <c r="BJ2117" s="4">
        <f t="shared" si="134"/>
        <v>0</v>
      </c>
      <c r="BL2117" s="7">
        <v>37500</v>
      </c>
      <c r="BM2117" s="2"/>
    </row>
    <row r="2118" spans="2:65" x14ac:dyDescent="0.25">
      <c r="B2118" s="7" t="s">
        <v>1626</v>
      </c>
      <c r="C2118" s="2" t="s">
        <v>1361</v>
      </c>
      <c r="D2118" s="2"/>
      <c r="E2118" s="2"/>
      <c r="F2118" s="2"/>
      <c r="G2118" s="2"/>
      <c r="H2118" s="4">
        <f t="shared" si="131"/>
        <v>0</v>
      </c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>
        <f t="shared" si="132"/>
        <v>10194.449999999986</v>
      </c>
      <c r="AA2118" s="4">
        <v>720</v>
      </c>
      <c r="AB2118" s="4"/>
      <c r="AC2118" s="4"/>
      <c r="AD2118" s="4"/>
      <c r="AE2118" s="4"/>
      <c r="AF2118" s="4"/>
      <c r="AG2118" s="4"/>
      <c r="AH2118" s="4"/>
      <c r="AI2118" s="4"/>
      <c r="AJ2118" s="4"/>
      <c r="AK2118" s="4"/>
      <c r="AL2118" s="4"/>
      <c r="AM2118" s="4"/>
      <c r="AN2118" s="4"/>
      <c r="AO2118" s="4"/>
      <c r="AP2118" s="4"/>
      <c r="AQ2118" s="4"/>
      <c r="AR2118" s="4">
        <f t="shared" si="133"/>
        <v>111003.02000000002</v>
      </c>
      <c r="AS2118" s="32"/>
      <c r="AT2118" s="33"/>
      <c r="AU2118" s="4"/>
      <c r="AV2118" s="4"/>
      <c r="AW2118" s="4"/>
      <c r="AX2118" s="4"/>
      <c r="AY2118" s="4"/>
      <c r="AZ2118" s="4"/>
      <c r="BA2118" s="4"/>
      <c r="BB2118" s="4"/>
      <c r="BC2118" s="4"/>
      <c r="BD2118" s="4"/>
      <c r="BE2118" s="4"/>
      <c r="BF2118" s="4"/>
      <c r="BG2118" s="4"/>
      <c r="BH2118" s="4"/>
      <c r="BI2118" s="4"/>
      <c r="BJ2118" s="4">
        <f t="shared" si="134"/>
        <v>0</v>
      </c>
      <c r="BL2118" s="7"/>
      <c r="BM2118" s="2"/>
    </row>
    <row r="2119" spans="2:65" x14ac:dyDescent="0.25">
      <c r="B2119" s="7" t="s">
        <v>1627</v>
      </c>
      <c r="C2119" s="2" t="s">
        <v>1346</v>
      </c>
      <c r="D2119" s="2"/>
      <c r="E2119" s="2"/>
      <c r="F2119" s="2"/>
      <c r="G2119" s="2"/>
      <c r="H2119" s="4">
        <f t="shared" si="131"/>
        <v>0</v>
      </c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>
        <f t="shared" si="132"/>
        <v>10194.449999999986</v>
      </c>
      <c r="AA2119" s="4"/>
      <c r="AB2119" s="4">
        <v>15000</v>
      </c>
      <c r="AC2119" s="4"/>
      <c r="AD2119" s="4"/>
      <c r="AE2119" s="4"/>
      <c r="AF2119" s="4"/>
      <c r="AG2119" s="4"/>
      <c r="AH2119" s="4"/>
      <c r="AI2119" s="4"/>
      <c r="AJ2119" s="4"/>
      <c r="AK2119" s="4"/>
      <c r="AL2119" s="4"/>
      <c r="AM2119" s="4"/>
      <c r="AN2119" s="4"/>
      <c r="AO2119" s="4"/>
      <c r="AP2119" s="4"/>
      <c r="AQ2119" s="4"/>
      <c r="AR2119" s="4">
        <f t="shared" si="133"/>
        <v>96003.020000000019</v>
      </c>
      <c r="AS2119" s="32"/>
      <c r="AT2119" s="33"/>
      <c r="AU2119" s="4"/>
      <c r="AV2119" s="4"/>
      <c r="AW2119" s="4"/>
      <c r="AX2119" s="4"/>
      <c r="AY2119" s="4"/>
      <c r="AZ2119" s="4"/>
      <c r="BA2119" s="4"/>
      <c r="BB2119" s="4"/>
      <c r="BC2119" s="4"/>
      <c r="BD2119" s="4"/>
      <c r="BE2119" s="4"/>
      <c r="BF2119" s="4"/>
      <c r="BG2119" s="4"/>
      <c r="BH2119" s="4"/>
      <c r="BI2119" s="4"/>
      <c r="BJ2119" s="4">
        <f t="shared" si="134"/>
        <v>0</v>
      </c>
      <c r="BL2119" s="7">
        <v>15000</v>
      </c>
      <c r="BM2119" s="2"/>
    </row>
    <row r="2120" spans="2:65" x14ac:dyDescent="0.25">
      <c r="B2120" s="7" t="s">
        <v>1627</v>
      </c>
      <c r="C2120" s="2" t="s">
        <v>303</v>
      </c>
      <c r="D2120" s="2"/>
      <c r="E2120" s="2"/>
      <c r="F2120" s="2"/>
      <c r="G2120" s="2"/>
      <c r="H2120" s="4">
        <f t="shared" si="131"/>
        <v>0</v>
      </c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>
        <f t="shared" si="132"/>
        <v>10194.449999999986</v>
      </c>
      <c r="AA2120" s="4"/>
      <c r="AB2120" s="4">
        <v>25000</v>
      </c>
      <c r="AC2120" s="4"/>
      <c r="AD2120" s="4"/>
      <c r="AE2120" s="4"/>
      <c r="AF2120" s="4"/>
      <c r="AG2120" s="4"/>
      <c r="AH2120" s="4"/>
      <c r="AI2120" s="4"/>
      <c r="AJ2120" s="4"/>
      <c r="AK2120" s="4"/>
      <c r="AL2120" s="4"/>
      <c r="AM2120" s="4"/>
      <c r="AN2120" s="4"/>
      <c r="AO2120" s="4"/>
      <c r="AP2120" s="4"/>
      <c r="AQ2120" s="4"/>
      <c r="AR2120" s="4">
        <f t="shared" si="133"/>
        <v>71003.020000000019</v>
      </c>
      <c r="AS2120" s="32"/>
      <c r="AT2120" s="33"/>
      <c r="AU2120" s="4"/>
      <c r="AV2120" s="4"/>
      <c r="AW2120" s="4"/>
      <c r="AX2120" s="4"/>
      <c r="AY2120" s="4"/>
      <c r="AZ2120" s="4"/>
      <c r="BA2120" s="4"/>
      <c r="BB2120" s="4"/>
      <c r="BC2120" s="4"/>
      <c r="BD2120" s="4"/>
      <c r="BE2120" s="4"/>
      <c r="BF2120" s="4"/>
      <c r="BG2120" s="4"/>
      <c r="BH2120" s="4"/>
      <c r="BI2120" s="4"/>
      <c r="BJ2120" s="4">
        <f t="shared" si="134"/>
        <v>0</v>
      </c>
      <c r="BL2120" s="7">
        <v>25000</v>
      </c>
      <c r="BM2120" s="2"/>
    </row>
    <row r="2121" spans="2:65" x14ac:dyDescent="0.25">
      <c r="B2121" s="7" t="s">
        <v>1603</v>
      </c>
      <c r="C2121" s="2" t="s">
        <v>290</v>
      </c>
      <c r="D2121" s="2"/>
      <c r="E2121" s="2"/>
      <c r="F2121" s="2"/>
      <c r="G2121" s="2"/>
      <c r="H2121" s="4">
        <f t="shared" si="131"/>
        <v>0</v>
      </c>
      <c r="I2121" s="4"/>
      <c r="J2121" s="4"/>
      <c r="K2121" s="4">
        <v>17.7</v>
      </c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>
        <f t="shared" si="132"/>
        <v>10176.749999999985</v>
      </c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/>
      <c r="AM2121" s="4"/>
      <c r="AN2121" s="4"/>
      <c r="AO2121" s="4"/>
      <c r="AP2121" s="4"/>
      <c r="AQ2121" s="4"/>
      <c r="AR2121" s="4">
        <f t="shared" si="133"/>
        <v>71003.020000000019</v>
      </c>
      <c r="AS2121" s="32"/>
      <c r="AT2121" s="33"/>
      <c r="AU2121" s="4"/>
      <c r="AV2121" s="4"/>
      <c r="AW2121" s="4"/>
      <c r="AX2121" s="4"/>
      <c r="AY2121" s="4"/>
      <c r="AZ2121" s="4"/>
      <c r="BA2121" s="4"/>
      <c r="BB2121" s="4"/>
      <c r="BC2121" s="4"/>
      <c r="BD2121" s="4"/>
      <c r="BE2121" s="4"/>
      <c r="BF2121" s="4"/>
      <c r="BG2121" s="4"/>
      <c r="BH2121" s="4"/>
      <c r="BI2121" s="4"/>
      <c r="BJ2121" s="4">
        <f t="shared" si="134"/>
        <v>0</v>
      </c>
      <c r="BL2121" s="7"/>
      <c r="BM2121" s="2"/>
    </row>
    <row r="2122" spans="2:65" x14ac:dyDescent="0.25">
      <c r="B2122" s="7" t="s">
        <v>1628</v>
      </c>
      <c r="C2122" s="2" t="s">
        <v>232</v>
      </c>
      <c r="D2122" s="2"/>
      <c r="E2122" s="2"/>
      <c r="F2122" s="2"/>
      <c r="G2122" s="2"/>
      <c r="H2122" s="4">
        <f t="shared" si="131"/>
        <v>0</v>
      </c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>
        <f t="shared" si="132"/>
        <v>10176.749999999985</v>
      </c>
      <c r="AA2122" s="4"/>
      <c r="AB2122" s="4"/>
      <c r="AC2122" s="4"/>
      <c r="AD2122" s="4">
        <v>643</v>
      </c>
      <c r="AE2122" s="4"/>
      <c r="AF2122" s="4"/>
      <c r="AG2122" s="4"/>
      <c r="AH2122" s="4"/>
      <c r="AI2122" s="4"/>
      <c r="AJ2122" s="4"/>
      <c r="AK2122" s="4"/>
      <c r="AL2122" s="4"/>
      <c r="AM2122" s="4"/>
      <c r="AN2122" s="4"/>
      <c r="AO2122" s="4"/>
      <c r="AP2122" s="4"/>
      <c r="AQ2122" s="4"/>
      <c r="AR2122" s="4">
        <f t="shared" si="133"/>
        <v>71646.020000000019</v>
      </c>
      <c r="AS2122" s="32"/>
      <c r="AT2122" s="33"/>
      <c r="AU2122" s="4"/>
      <c r="AV2122" s="4"/>
      <c r="AW2122" s="4"/>
      <c r="AX2122" s="4"/>
      <c r="AY2122" s="4"/>
      <c r="AZ2122" s="4"/>
      <c r="BA2122" s="4"/>
      <c r="BB2122" s="4"/>
      <c r="BC2122" s="4"/>
      <c r="BD2122" s="4"/>
      <c r="BE2122" s="4"/>
      <c r="BF2122" s="4"/>
      <c r="BG2122" s="4"/>
      <c r="BH2122" s="4"/>
      <c r="BI2122" s="4"/>
      <c r="BJ2122" s="4">
        <f t="shared" si="134"/>
        <v>0</v>
      </c>
      <c r="BL2122" s="7"/>
      <c r="BM2122" s="2"/>
    </row>
    <row r="2123" spans="2:65" x14ac:dyDescent="0.25">
      <c r="B2123" s="7" t="s">
        <v>1604</v>
      </c>
      <c r="C2123" s="2" t="s">
        <v>351</v>
      </c>
      <c r="D2123" s="2"/>
      <c r="E2123" s="2"/>
      <c r="F2123" s="2"/>
      <c r="G2123" s="2"/>
      <c r="H2123" s="4">
        <f t="shared" si="131"/>
        <v>0</v>
      </c>
      <c r="I2123" s="4"/>
      <c r="J2123" s="4"/>
      <c r="K2123" s="4"/>
      <c r="L2123" s="4"/>
      <c r="M2123" s="4">
        <v>1890</v>
      </c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>
        <f t="shared" si="132"/>
        <v>12066.749999999985</v>
      </c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  <c r="AK2123" s="4"/>
      <c r="AL2123" s="4"/>
      <c r="AM2123" s="4"/>
      <c r="AN2123" s="4"/>
      <c r="AO2123" s="4"/>
      <c r="AP2123" s="4"/>
      <c r="AQ2123" s="4"/>
      <c r="AR2123" s="4">
        <f t="shared" si="133"/>
        <v>71646.020000000019</v>
      </c>
      <c r="AS2123" s="32"/>
      <c r="AT2123" s="33"/>
      <c r="AU2123" s="4"/>
      <c r="AV2123" s="4"/>
      <c r="AW2123" s="4"/>
      <c r="AX2123" s="4"/>
      <c r="AY2123" s="4"/>
      <c r="AZ2123" s="4"/>
      <c r="BA2123" s="4"/>
      <c r="BB2123" s="4"/>
      <c r="BC2123" s="4"/>
      <c r="BD2123" s="4"/>
      <c r="BE2123" s="4"/>
      <c r="BF2123" s="4"/>
      <c r="BG2123" s="4"/>
      <c r="BH2123" s="4"/>
      <c r="BI2123" s="4"/>
      <c r="BJ2123" s="4">
        <f t="shared" si="134"/>
        <v>0</v>
      </c>
      <c r="BL2123" s="7"/>
      <c r="BM2123" s="2"/>
    </row>
    <row r="2124" spans="2:65" x14ac:dyDescent="0.25">
      <c r="B2124" s="7" t="s">
        <v>1605</v>
      </c>
      <c r="C2124" s="2" t="s">
        <v>351</v>
      </c>
      <c r="D2124" s="2"/>
      <c r="E2124" s="2"/>
      <c r="F2124" s="2"/>
      <c r="G2124" s="2"/>
      <c r="H2124" s="4">
        <f t="shared" si="131"/>
        <v>0</v>
      </c>
      <c r="I2124" s="4"/>
      <c r="J2124" s="4"/>
      <c r="K2124" s="4"/>
      <c r="L2124" s="4"/>
      <c r="M2124" s="4">
        <v>7032</v>
      </c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>
        <f t="shared" si="132"/>
        <v>19098.749999999985</v>
      </c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4"/>
      <c r="AL2124" s="4"/>
      <c r="AM2124" s="4"/>
      <c r="AN2124" s="4"/>
      <c r="AO2124" s="4"/>
      <c r="AP2124" s="4"/>
      <c r="AQ2124" s="4"/>
      <c r="AR2124" s="4">
        <f t="shared" si="133"/>
        <v>71646.020000000019</v>
      </c>
      <c r="AS2124" s="32"/>
      <c r="AT2124" s="33"/>
      <c r="AU2124" s="4"/>
      <c r="AV2124" s="4"/>
      <c r="AW2124" s="4"/>
      <c r="AX2124" s="4"/>
      <c r="AY2124" s="4"/>
      <c r="AZ2124" s="4"/>
      <c r="BA2124" s="4"/>
      <c r="BB2124" s="4"/>
      <c r="BC2124" s="4"/>
      <c r="BD2124" s="4"/>
      <c r="BE2124" s="4"/>
      <c r="BF2124" s="4"/>
      <c r="BG2124" s="4"/>
      <c r="BH2124" s="4"/>
      <c r="BI2124" s="4"/>
      <c r="BJ2124" s="4">
        <f t="shared" si="134"/>
        <v>0</v>
      </c>
      <c r="BL2124" s="7"/>
      <c r="BM2124" s="2"/>
    </row>
    <row r="2125" spans="2:65" x14ac:dyDescent="0.25">
      <c r="B2125" s="7" t="s">
        <v>1605</v>
      </c>
      <c r="C2125" s="2" t="s">
        <v>351</v>
      </c>
      <c r="D2125" s="2"/>
      <c r="E2125" s="2"/>
      <c r="F2125" s="2"/>
      <c r="G2125" s="2"/>
      <c r="H2125" s="4">
        <f t="shared" si="131"/>
        <v>0</v>
      </c>
      <c r="I2125" s="4"/>
      <c r="J2125" s="4"/>
      <c r="K2125" s="4"/>
      <c r="L2125" s="4"/>
      <c r="M2125" s="4">
        <v>5625</v>
      </c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>
        <f t="shared" si="132"/>
        <v>24723.749999999985</v>
      </c>
      <c r="AA2125" s="4"/>
      <c r="AB2125" s="4"/>
      <c r="AC2125" s="4"/>
      <c r="AD2125" s="4"/>
      <c r="AE2125" s="4"/>
      <c r="AF2125" s="4"/>
      <c r="AG2125" s="4"/>
      <c r="AH2125" s="4"/>
      <c r="AI2125" s="4"/>
      <c r="AJ2125" s="4"/>
      <c r="AK2125" s="4"/>
      <c r="AL2125" s="4"/>
      <c r="AM2125" s="4"/>
      <c r="AN2125" s="4"/>
      <c r="AO2125" s="4"/>
      <c r="AP2125" s="4"/>
      <c r="AQ2125" s="4"/>
      <c r="AR2125" s="4">
        <f t="shared" si="133"/>
        <v>71646.020000000019</v>
      </c>
      <c r="AS2125" s="32"/>
      <c r="AT2125" s="33"/>
      <c r="AU2125" s="4"/>
      <c r="AV2125" s="4"/>
      <c r="AW2125" s="4"/>
      <c r="AX2125" s="4"/>
      <c r="AY2125" s="4"/>
      <c r="AZ2125" s="4"/>
      <c r="BA2125" s="4"/>
      <c r="BB2125" s="4"/>
      <c r="BC2125" s="4"/>
      <c r="BD2125" s="4"/>
      <c r="BE2125" s="4"/>
      <c r="BF2125" s="4"/>
      <c r="BG2125" s="4"/>
      <c r="BH2125" s="4"/>
      <c r="BI2125" s="4"/>
      <c r="BJ2125" s="4">
        <f t="shared" si="134"/>
        <v>0</v>
      </c>
      <c r="BL2125" s="7"/>
      <c r="BM2125" s="2"/>
    </row>
    <row r="2126" spans="2:65" x14ac:dyDescent="0.25">
      <c r="B2126" s="7" t="s">
        <v>1629</v>
      </c>
      <c r="C2126" s="2" t="s">
        <v>351</v>
      </c>
      <c r="D2126" s="2"/>
      <c r="E2126" s="2"/>
      <c r="F2126" s="2"/>
      <c r="G2126" s="2"/>
      <c r="H2126" s="4">
        <f t="shared" si="131"/>
        <v>0</v>
      </c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>
        <f t="shared" si="132"/>
        <v>24723.749999999985</v>
      </c>
      <c r="AA2126" s="4"/>
      <c r="AB2126" s="4"/>
      <c r="AC2126" s="4"/>
      <c r="AD2126" s="4"/>
      <c r="AE2126" s="4">
        <v>16402</v>
      </c>
      <c r="AF2126" s="4"/>
      <c r="AG2126" s="4"/>
      <c r="AH2126" s="4"/>
      <c r="AI2126" s="4"/>
      <c r="AJ2126" s="4"/>
      <c r="AK2126" s="4"/>
      <c r="AL2126" s="4"/>
      <c r="AM2126" s="4"/>
      <c r="AN2126" s="4"/>
      <c r="AO2126" s="4"/>
      <c r="AP2126" s="4"/>
      <c r="AQ2126" s="4"/>
      <c r="AR2126" s="4">
        <f t="shared" si="133"/>
        <v>88048.020000000019</v>
      </c>
      <c r="AS2126" s="32"/>
      <c r="AT2126" s="33"/>
      <c r="AU2126" s="4"/>
      <c r="AV2126" s="4"/>
      <c r="AW2126" s="4"/>
      <c r="AX2126" s="4"/>
      <c r="AY2126" s="4"/>
      <c r="AZ2126" s="4"/>
      <c r="BA2126" s="4"/>
      <c r="BB2126" s="4"/>
      <c r="BC2126" s="4"/>
      <c r="BD2126" s="4"/>
      <c r="BE2126" s="4"/>
      <c r="BF2126" s="4"/>
      <c r="BG2126" s="4"/>
      <c r="BH2126" s="4"/>
      <c r="BI2126" s="4"/>
      <c r="BJ2126" s="4">
        <f t="shared" si="134"/>
        <v>0</v>
      </c>
      <c r="BL2126" s="7"/>
      <c r="BM2126" s="2"/>
    </row>
    <row r="2127" spans="2:65" x14ac:dyDescent="0.25">
      <c r="B2127" s="7" t="s">
        <v>1629</v>
      </c>
      <c r="C2127" s="2" t="s">
        <v>1630</v>
      </c>
      <c r="D2127" s="2"/>
      <c r="E2127" s="2"/>
      <c r="F2127" s="2"/>
      <c r="G2127" s="2"/>
      <c r="H2127" s="4">
        <f t="shared" si="131"/>
        <v>0</v>
      </c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>
        <f t="shared" si="132"/>
        <v>24723.749999999985</v>
      </c>
      <c r="AA2127" s="4"/>
      <c r="AB2127" s="4">
        <v>1000</v>
      </c>
      <c r="AC2127" s="4"/>
      <c r="AD2127" s="4"/>
      <c r="AE2127" s="4"/>
      <c r="AF2127" s="4"/>
      <c r="AG2127" s="4"/>
      <c r="AH2127" s="4"/>
      <c r="AI2127" s="4"/>
      <c r="AJ2127" s="4"/>
      <c r="AK2127" s="4"/>
      <c r="AL2127" s="4"/>
      <c r="AM2127" s="4"/>
      <c r="AN2127" s="4"/>
      <c r="AO2127" s="4"/>
      <c r="AP2127" s="4"/>
      <c r="AQ2127" s="4"/>
      <c r="AR2127" s="4">
        <f t="shared" si="133"/>
        <v>87048.020000000019</v>
      </c>
      <c r="AS2127" s="32"/>
      <c r="AT2127" s="33"/>
      <c r="AU2127" s="4"/>
      <c r="AV2127" s="4"/>
      <c r="AW2127" s="4"/>
      <c r="AX2127" s="4"/>
      <c r="AY2127" s="4"/>
      <c r="AZ2127" s="4"/>
      <c r="BA2127" s="4"/>
      <c r="BB2127" s="4"/>
      <c r="BC2127" s="4"/>
      <c r="BD2127" s="4"/>
      <c r="BE2127" s="4"/>
      <c r="BF2127" s="4"/>
      <c r="BG2127" s="4"/>
      <c r="BH2127" s="4"/>
      <c r="BI2127" s="4"/>
      <c r="BJ2127" s="4">
        <f t="shared" si="134"/>
        <v>0</v>
      </c>
      <c r="BL2127" s="7"/>
      <c r="BM2127" s="2"/>
    </row>
    <row r="2128" spans="2:65" x14ac:dyDescent="0.25">
      <c r="B2128" s="7" t="s">
        <v>1629</v>
      </c>
      <c r="C2128" s="2" t="s">
        <v>1630</v>
      </c>
      <c r="D2128" s="2"/>
      <c r="E2128" s="2"/>
      <c r="F2128" s="2"/>
      <c r="G2128" s="2"/>
      <c r="H2128" s="4">
        <f t="shared" si="131"/>
        <v>0</v>
      </c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>
        <f t="shared" si="132"/>
        <v>24723.749999999985</v>
      </c>
      <c r="AA2128" s="4"/>
      <c r="AB2128" s="4">
        <v>24000</v>
      </c>
      <c r="AC2128" s="4"/>
      <c r="AD2128" s="4"/>
      <c r="AE2128" s="4"/>
      <c r="AF2128" s="4"/>
      <c r="AG2128" s="4"/>
      <c r="AH2128" s="4"/>
      <c r="AI2128" s="4"/>
      <c r="AJ2128" s="4"/>
      <c r="AK2128" s="4"/>
      <c r="AL2128" s="4"/>
      <c r="AM2128" s="4"/>
      <c r="AN2128" s="4"/>
      <c r="AO2128" s="4"/>
      <c r="AP2128" s="4"/>
      <c r="AQ2128" s="4"/>
      <c r="AR2128" s="4">
        <f t="shared" si="133"/>
        <v>63048.020000000019</v>
      </c>
      <c r="AS2128" s="32"/>
      <c r="AT2128" s="33"/>
      <c r="AU2128" s="4"/>
      <c r="AV2128" s="4"/>
      <c r="AW2128" s="4"/>
      <c r="AX2128" s="4"/>
      <c r="AY2128" s="4"/>
      <c r="AZ2128" s="4"/>
      <c r="BA2128" s="4"/>
      <c r="BB2128" s="4"/>
      <c r="BC2128" s="4"/>
      <c r="BD2128" s="4"/>
      <c r="BE2128" s="4"/>
      <c r="BF2128" s="4"/>
      <c r="BG2128" s="4"/>
      <c r="BH2128" s="4"/>
      <c r="BI2128" s="4"/>
      <c r="BJ2128" s="4">
        <f t="shared" si="134"/>
        <v>0</v>
      </c>
      <c r="BL2128" s="7"/>
      <c r="BM2128" s="2"/>
    </row>
    <row r="2129" spans="2:65" x14ac:dyDescent="0.25">
      <c r="B2129" s="7" t="s">
        <v>1606</v>
      </c>
      <c r="C2129" s="2" t="s">
        <v>351</v>
      </c>
      <c r="D2129" s="2"/>
      <c r="E2129" s="2"/>
      <c r="F2129" s="2"/>
      <c r="G2129" s="2"/>
      <c r="H2129" s="4">
        <f t="shared" si="131"/>
        <v>0</v>
      </c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>
        <f t="shared" si="132"/>
        <v>24723.749999999985</v>
      </c>
      <c r="AA2129" s="4"/>
      <c r="AB2129" s="4"/>
      <c r="AC2129" s="4"/>
      <c r="AD2129" s="4"/>
      <c r="AE2129" s="4">
        <v>2065</v>
      </c>
      <c r="AF2129" s="4"/>
      <c r="AG2129" s="4"/>
      <c r="AH2129" s="4"/>
      <c r="AI2129" s="4"/>
      <c r="AJ2129" s="4"/>
      <c r="AK2129" s="4"/>
      <c r="AL2129" s="4"/>
      <c r="AM2129" s="4"/>
      <c r="AN2129" s="4"/>
      <c r="AO2129" s="4"/>
      <c r="AP2129" s="4"/>
      <c r="AQ2129" s="4"/>
      <c r="AR2129" s="4">
        <f t="shared" si="133"/>
        <v>65113.020000000019</v>
      </c>
      <c r="AS2129" s="32"/>
      <c r="AT2129" s="33"/>
      <c r="AU2129" s="4"/>
      <c r="AV2129" s="4"/>
      <c r="AW2129" s="4"/>
      <c r="AX2129" s="4"/>
      <c r="AY2129" s="4"/>
      <c r="AZ2129" s="4"/>
      <c r="BA2129" s="4"/>
      <c r="BB2129" s="4"/>
      <c r="BC2129" s="4"/>
      <c r="BD2129" s="4"/>
      <c r="BE2129" s="4"/>
      <c r="BF2129" s="4"/>
      <c r="BG2129" s="4"/>
      <c r="BH2129" s="4"/>
      <c r="BI2129" s="4"/>
      <c r="BJ2129" s="4">
        <f t="shared" si="134"/>
        <v>0</v>
      </c>
      <c r="BL2129" s="7"/>
      <c r="BM2129" s="2"/>
    </row>
    <row r="2130" spans="2:65" x14ac:dyDescent="0.25">
      <c r="B2130" s="7" t="s">
        <v>1606</v>
      </c>
      <c r="C2130" s="2" t="s">
        <v>232</v>
      </c>
      <c r="D2130" s="2"/>
      <c r="E2130" s="2"/>
      <c r="F2130" s="2"/>
      <c r="G2130" s="2"/>
      <c r="H2130" s="4">
        <f t="shared" si="131"/>
        <v>0</v>
      </c>
      <c r="I2130" s="4"/>
      <c r="J2130" s="4"/>
      <c r="K2130" s="4"/>
      <c r="L2130" s="4">
        <v>48</v>
      </c>
      <c r="M2130" s="4">
        <v>0</v>
      </c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>
        <f t="shared" si="132"/>
        <v>24771.749999999985</v>
      </c>
      <c r="AA2130" s="4"/>
      <c r="AB2130" s="4"/>
      <c r="AC2130" s="4"/>
      <c r="AD2130" s="4"/>
      <c r="AE2130" s="4">
        <v>0</v>
      </c>
      <c r="AF2130" s="4"/>
      <c r="AG2130" s="4"/>
      <c r="AH2130" s="4"/>
      <c r="AI2130" s="4"/>
      <c r="AJ2130" s="4"/>
      <c r="AK2130" s="4"/>
      <c r="AL2130" s="4"/>
      <c r="AM2130" s="4"/>
      <c r="AN2130" s="4"/>
      <c r="AO2130" s="4"/>
      <c r="AP2130" s="4"/>
      <c r="AQ2130" s="4"/>
      <c r="AR2130" s="4">
        <f t="shared" si="133"/>
        <v>65113.020000000019</v>
      </c>
      <c r="AS2130" s="32"/>
      <c r="AT2130" s="33"/>
      <c r="AU2130" s="4"/>
      <c r="AV2130" s="4"/>
      <c r="AW2130" s="4"/>
      <c r="AX2130" s="4"/>
      <c r="AY2130" s="4"/>
      <c r="AZ2130" s="4"/>
      <c r="BA2130" s="4"/>
      <c r="BB2130" s="4"/>
      <c r="BC2130" s="4"/>
      <c r="BD2130" s="4"/>
      <c r="BE2130" s="4"/>
      <c r="BF2130" s="4"/>
      <c r="BG2130" s="4"/>
      <c r="BH2130" s="4"/>
      <c r="BI2130" s="4"/>
      <c r="BJ2130" s="4">
        <f t="shared" si="134"/>
        <v>0</v>
      </c>
      <c r="BL2130" s="7"/>
      <c r="BM2130" s="2"/>
    </row>
    <row r="2131" spans="2:65" x14ac:dyDescent="0.25">
      <c r="B2131" s="7" t="s">
        <v>1631</v>
      </c>
      <c r="C2131" s="2" t="s">
        <v>351</v>
      </c>
      <c r="D2131" s="2"/>
      <c r="E2131" s="2"/>
      <c r="F2131" s="2"/>
      <c r="G2131" s="2"/>
      <c r="H2131" s="4">
        <f t="shared" si="131"/>
        <v>0</v>
      </c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>
        <f t="shared" si="132"/>
        <v>24771.749999999985</v>
      </c>
      <c r="AA2131" s="4"/>
      <c r="AB2131" s="4"/>
      <c r="AC2131" s="4"/>
      <c r="AD2131" s="4"/>
      <c r="AE2131" s="4">
        <v>1406</v>
      </c>
      <c r="AF2131" s="4"/>
      <c r="AG2131" s="4"/>
      <c r="AH2131" s="4"/>
      <c r="AI2131" s="4"/>
      <c r="AJ2131" s="4"/>
      <c r="AK2131" s="4"/>
      <c r="AL2131" s="4"/>
      <c r="AM2131" s="4"/>
      <c r="AN2131" s="4"/>
      <c r="AO2131" s="4"/>
      <c r="AP2131" s="4"/>
      <c r="AQ2131" s="4"/>
      <c r="AR2131" s="4">
        <f t="shared" si="133"/>
        <v>66519.020000000019</v>
      </c>
      <c r="AS2131" s="32"/>
      <c r="AT2131" s="33"/>
      <c r="AU2131" s="4"/>
      <c r="AV2131" s="4"/>
      <c r="AW2131" s="4"/>
      <c r="AX2131" s="4"/>
      <c r="AY2131" s="4"/>
      <c r="AZ2131" s="4"/>
      <c r="BA2131" s="4"/>
      <c r="BB2131" s="4"/>
      <c r="BC2131" s="4"/>
      <c r="BD2131" s="4"/>
      <c r="BE2131" s="4"/>
      <c r="BF2131" s="4"/>
      <c r="BG2131" s="4"/>
      <c r="BH2131" s="4"/>
      <c r="BI2131" s="4"/>
      <c r="BJ2131" s="4">
        <f t="shared" si="134"/>
        <v>0</v>
      </c>
      <c r="BL2131" s="7"/>
      <c r="BM2131" s="2"/>
    </row>
    <row r="2132" spans="2:65" x14ac:dyDescent="0.25">
      <c r="B2132" s="7" t="s">
        <v>1631</v>
      </c>
      <c r="C2132" s="2" t="s">
        <v>1525</v>
      </c>
      <c r="D2132" s="2"/>
      <c r="E2132" s="2"/>
      <c r="F2132" s="2"/>
      <c r="G2132" s="2"/>
      <c r="H2132" s="4">
        <f t="shared" si="131"/>
        <v>0</v>
      </c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>
        <f t="shared" si="132"/>
        <v>24771.749999999985</v>
      </c>
      <c r="AA2132" s="4"/>
      <c r="AB2132" s="4">
        <v>2700</v>
      </c>
      <c r="AC2132" s="4"/>
      <c r="AD2132" s="4"/>
      <c r="AE2132" s="4"/>
      <c r="AF2132" s="4"/>
      <c r="AG2132" s="4"/>
      <c r="AH2132" s="4"/>
      <c r="AI2132" s="4"/>
      <c r="AJ2132" s="4"/>
      <c r="AK2132" s="4"/>
      <c r="AL2132" s="4"/>
      <c r="AM2132" s="4"/>
      <c r="AN2132" s="4"/>
      <c r="AO2132" s="4"/>
      <c r="AP2132" s="4"/>
      <c r="AQ2132" s="4"/>
      <c r="AR2132" s="4">
        <f t="shared" si="133"/>
        <v>63819.020000000019</v>
      </c>
      <c r="AS2132" s="32"/>
      <c r="AT2132" s="33"/>
      <c r="AU2132" s="4"/>
      <c r="AV2132" s="4"/>
      <c r="AW2132" s="4"/>
      <c r="AX2132" s="4"/>
      <c r="AY2132" s="4"/>
      <c r="AZ2132" s="4"/>
      <c r="BA2132" s="4"/>
      <c r="BB2132" s="4"/>
      <c r="BC2132" s="4"/>
      <c r="BD2132" s="4"/>
      <c r="BE2132" s="4"/>
      <c r="BF2132" s="4"/>
      <c r="BG2132" s="4"/>
      <c r="BH2132" s="4"/>
      <c r="BI2132" s="4"/>
      <c r="BJ2132" s="4">
        <f t="shared" si="134"/>
        <v>0</v>
      </c>
      <c r="BL2132" s="7"/>
      <c r="BM2132" s="2"/>
    </row>
    <row r="2133" spans="2:65" x14ac:dyDescent="0.25">
      <c r="B2133" s="7" t="s">
        <v>1632</v>
      </c>
      <c r="C2133" s="2" t="s">
        <v>1636</v>
      </c>
      <c r="D2133" s="2"/>
      <c r="E2133" s="2"/>
      <c r="F2133" s="2"/>
      <c r="G2133" s="2"/>
      <c r="H2133" s="4">
        <f t="shared" si="131"/>
        <v>0</v>
      </c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>
        <f t="shared" si="132"/>
        <v>24771.749999999985</v>
      </c>
      <c r="AA2133" s="4">
        <v>10000</v>
      </c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  <c r="AL2133" s="4"/>
      <c r="AM2133" s="4"/>
      <c r="AN2133" s="4"/>
      <c r="AO2133" s="4"/>
      <c r="AP2133" s="4"/>
      <c r="AQ2133" s="4"/>
      <c r="AR2133" s="4">
        <f t="shared" si="133"/>
        <v>73819.020000000019</v>
      </c>
      <c r="AS2133" s="32"/>
      <c r="AT2133" s="33"/>
      <c r="AU2133" s="4"/>
      <c r="AV2133" s="4"/>
      <c r="AW2133" s="4"/>
      <c r="AX2133" s="4"/>
      <c r="AY2133" s="4"/>
      <c r="AZ2133" s="4"/>
      <c r="BA2133" s="4"/>
      <c r="BB2133" s="4"/>
      <c r="BC2133" s="4"/>
      <c r="BD2133" s="4"/>
      <c r="BE2133" s="4"/>
      <c r="BF2133" s="4"/>
      <c r="BG2133" s="4"/>
      <c r="BH2133" s="4"/>
      <c r="BI2133" s="4"/>
      <c r="BJ2133" s="4">
        <f t="shared" si="134"/>
        <v>0</v>
      </c>
      <c r="BL2133" s="7"/>
      <c r="BM2133" s="2"/>
    </row>
    <row r="2134" spans="2:65" x14ac:dyDescent="0.25">
      <c r="B2134" s="7" t="s">
        <v>1633</v>
      </c>
      <c r="C2134" s="2" t="s">
        <v>1637</v>
      </c>
      <c r="D2134" s="2"/>
      <c r="E2134" s="2"/>
      <c r="F2134" s="2"/>
      <c r="G2134" s="2"/>
      <c r="H2134" s="4">
        <f t="shared" si="131"/>
        <v>0</v>
      </c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>
        <f t="shared" si="132"/>
        <v>24771.749999999985</v>
      </c>
      <c r="AA2134" s="4"/>
      <c r="AB2134" s="4">
        <v>546</v>
      </c>
      <c r="AC2134" s="4"/>
      <c r="AD2134" s="4"/>
      <c r="AE2134" s="4"/>
      <c r="AF2134" s="4"/>
      <c r="AG2134" s="4"/>
      <c r="AH2134" s="4"/>
      <c r="AI2134" s="4"/>
      <c r="AJ2134" s="4"/>
      <c r="AK2134" s="4"/>
      <c r="AL2134" s="4"/>
      <c r="AM2134" s="4"/>
      <c r="AN2134" s="4"/>
      <c r="AO2134" s="4"/>
      <c r="AP2134" s="4"/>
      <c r="AQ2134" s="4"/>
      <c r="AR2134" s="4">
        <f t="shared" si="133"/>
        <v>73273.020000000019</v>
      </c>
      <c r="AS2134" s="32"/>
      <c r="AT2134" s="33"/>
      <c r="AU2134" s="4"/>
      <c r="AV2134" s="4"/>
      <c r="AW2134" s="4"/>
      <c r="AX2134" s="4"/>
      <c r="AY2134" s="4"/>
      <c r="AZ2134" s="4"/>
      <c r="BA2134" s="4"/>
      <c r="BB2134" s="4"/>
      <c r="BC2134" s="4"/>
      <c r="BD2134" s="4"/>
      <c r="BE2134" s="4"/>
      <c r="BF2134" s="4"/>
      <c r="BG2134" s="4"/>
      <c r="BH2134" s="4"/>
      <c r="BI2134" s="4"/>
      <c r="BJ2134" s="4">
        <f t="shared" si="134"/>
        <v>0</v>
      </c>
      <c r="BL2134" s="7"/>
      <c r="BM2134" s="2"/>
    </row>
    <row r="2135" spans="2:65" x14ac:dyDescent="0.25">
      <c r="B2135" s="7" t="s">
        <v>1633</v>
      </c>
      <c r="C2135" s="2" t="s">
        <v>1638</v>
      </c>
      <c r="D2135" s="2"/>
      <c r="E2135" s="2"/>
      <c r="F2135" s="2"/>
      <c r="G2135" s="2"/>
      <c r="H2135" s="4">
        <f t="shared" si="131"/>
        <v>0</v>
      </c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>
        <f t="shared" si="132"/>
        <v>24771.749999999985</v>
      </c>
      <c r="AA2135" s="4"/>
      <c r="AB2135" s="4"/>
      <c r="AC2135" s="4"/>
      <c r="AD2135" s="4"/>
      <c r="AE2135" s="4"/>
      <c r="AF2135" s="4"/>
      <c r="AG2135" s="4"/>
      <c r="AH2135" s="4"/>
      <c r="AI2135" s="4"/>
      <c r="AJ2135" s="4"/>
      <c r="AK2135" s="4">
        <v>16430</v>
      </c>
      <c r="AL2135" s="4"/>
      <c r="AM2135" s="4"/>
      <c r="AN2135" s="4"/>
      <c r="AO2135" s="4"/>
      <c r="AP2135" s="4"/>
      <c r="AQ2135" s="4"/>
      <c r="AR2135" s="4">
        <f t="shared" si="133"/>
        <v>89703.020000000019</v>
      </c>
      <c r="AS2135" s="32"/>
      <c r="AT2135" s="33"/>
      <c r="AU2135" s="4"/>
      <c r="AV2135" s="4"/>
      <c r="AW2135" s="4"/>
      <c r="AX2135" s="4"/>
      <c r="AY2135" s="4"/>
      <c r="AZ2135" s="4"/>
      <c r="BA2135" s="4"/>
      <c r="BB2135" s="4"/>
      <c r="BC2135" s="4"/>
      <c r="BD2135" s="4"/>
      <c r="BE2135" s="4"/>
      <c r="BF2135" s="4"/>
      <c r="BG2135" s="4"/>
      <c r="BH2135" s="4"/>
      <c r="BI2135" s="4"/>
      <c r="BJ2135" s="4">
        <f t="shared" si="134"/>
        <v>0</v>
      </c>
      <c r="BL2135" s="7"/>
      <c r="BM2135" s="2"/>
    </row>
    <row r="2136" spans="2:65" x14ac:dyDescent="0.25">
      <c r="B2136" s="7" t="s">
        <v>1634</v>
      </c>
      <c r="C2136" s="2" t="s">
        <v>1498</v>
      </c>
      <c r="D2136" s="2"/>
      <c r="E2136" s="2"/>
      <c r="F2136" s="2"/>
      <c r="G2136" s="2"/>
      <c r="H2136" s="4">
        <f t="shared" si="131"/>
        <v>0</v>
      </c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>
        <f t="shared" si="132"/>
        <v>24771.749999999985</v>
      </c>
      <c r="AA2136" s="4">
        <v>10000</v>
      </c>
      <c r="AB2136" s="4"/>
      <c r="AC2136" s="4"/>
      <c r="AD2136" s="4"/>
      <c r="AE2136" s="4"/>
      <c r="AF2136" s="4"/>
      <c r="AG2136" s="4"/>
      <c r="AH2136" s="4"/>
      <c r="AI2136" s="4"/>
      <c r="AJ2136" s="4"/>
      <c r="AK2136" s="4"/>
      <c r="AL2136" s="4"/>
      <c r="AM2136" s="4"/>
      <c r="AN2136" s="4"/>
      <c r="AO2136" s="4"/>
      <c r="AP2136" s="4"/>
      <c r="AQ2136" s="4"/>
      <c r="AR2136" s="4">
        <f t="shared" si="133"/>
        <v>99703.020000000019</v>
      </c>
      <c r="AS2136" s="32"/>
      <c r="AT2136" s="33"/>
      <c r="AU2136" s="4"/>
      <c r="AV2136" s="4"/>
      <c r="AW2136" s="4"/>
      <c r="AX2136" s="4"/>
      <c r="AY2136" s="4"/>
      <c r="AZ2136" s="4"/>
      <c r="BA2136" s="4"/>
      <c r="BB2136" s="4"/>
      <c r="BC2136" s="4"/>
      <c r="BD2136" s="4"/>
      <c r="BE2136" s="4"/>
      <c r="BF2136" s="4"/>
      <c r="BG2136" s="4"/>
      <c r="BH2136" s="4"/>
      <c r="BI2136" s="4"/>
      <c r="BJ2136" s="4">
        <f t="shared" si="134"/>
        <v>0</v>
      </c>
      <c r="BL2136" s="7"/>
      <c r="BM2136" s="2"/>
    </row>
    <row r="2137" spans="2:65" x14ac:dyDescent="0.25">
      <c r="B2137" s="7" t="s">
        <v>1635</v>
      </c>
      <c r="C2137" s="2" t="s">
        <v>1957</v>
      </c>
      <c r="D2137" s="2"/>
      <c r="E2137" s="2"/>
      <c r="F2137" s="2"/>
      <c r="G2137" s="2"/>
      <c r="H2137" s="4">
        <f t="shared" si="131"/>
        <v>0</v>
      </c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>
        <f t="shared" si="132"/>
        <v>24771.749999999985</v>
      </c>
      <c r="AA2137" s="4"/>
      <c r="AB2137" s="4">
        <v>2000</v>
      </c>
      <c r="AC2137" s="4"/>
      <c r="AD2137" s="4"/>
      <c r="AE2137" s="4"/>
      <c r="AF2137" s="4"/>
      <c r="AG2137" s="4"/>
      <c r="AH2137" s="4"/>
      <c r="AI2137" s="4"/>
      <c r="AJ2137" s="4"/>
      <c r="AK2137" s="4"/>
      <c r="AL2137" s="4"/>
      <c r="AM2137" s="4"/>
      <c r="AN2137" s="4"/>
      <c r="AO2137" s="4"/>
      <c r="AP2137" s="4"/>
      <c r="AQ2137" s="4"/>
      <c r="AR2137" s="4">
        <f t="shared" si="133"/>
        <v>97703.020000000019</v>
      </c>
      <c r="AS2137" s="32"/>
      <c r="AT2137" s="33"/>
      <c r="AU2137" s="4"/>
      <c r="AV2137" s="4"/>
      <c r="AW2137" s="4"/>
      <c r="AX2137" s="4"/>
      <c r="AY2137" s="4"/>
      <c r="AZ2137" s="4"/>
      <c r="BA2137" s="4"/>
      <c r="BB2137" s="4"/>
      <c r="BC2137" s="4"/>
      <c r="BD2137" s="4"/>
      <c r="BE2137" s="4"/>
      <c r="BF2137" s="4"/>
      <c r="BG2137" s="4"/>
      <c r="BH2137" s="4"/>
      <c r="BI2137" s="4"/>
      <c r="BJ2137" s="4">
        <f t="shared" si="134"/>
        <v>0</v>
      </c>
      <c r="BL2137" s="7">
        <v>2000</v>
      </c>
      <c r="BM2137" s="2"/>
    </row>
    <row r="2138" spans="2:65" x14ac:dyDescent="0.25">
      <c r="B2138" s="7" t="s">
        <v>1635</v>
      </c>
      <c r="C2138" s="2" t="s">
        <v>1346</v>
      </c>
      <c r="D2138" s="2"/>
      <c r="E2138" s="2"/>
      <c r="F2138" s="2"/>
      <c r="G2138" s="2"/>
      <c r="H2138" s="4">
        <f t="shared" si="131"/>
        <v>0</v>
      </c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>
        <f t="shared" si="132"/>
        <v>24771.749999999985</v>
      </c>
      <c r="AA2138" s="4"/>
      <c r="AB2138" s="4">
        <v>7500</v>
      </c>
      <c r="AC2138" s="4"/>
      <c r="AD2138" s="4"/>
      <c r="AE2138" s="4"/>
      <c r="AF2138" s="4"/>
      <c r="AG2138" s="4"/>
      <c r="AH2138" s="4"/>
      <c r="AI2138" s="4"/>
      <c r="AJ2138" s="4"/>
      <c r="AK2138" s="4"/>
      <c r="AL2138" s="4"/>
      <c r="AM2138" s="4"/>
      <c r="AN2138" s="4"/>
      <c r="AO2138" s="4"/>
      <c r="AP2138" s="4"/>
      <c r="AQ2138" s="4"/>
      <c r="AR2138" s="4">
        <f t="shared" si="133"/>
        <v>90203.020000000019</v>
      </c>
      <c r="AS2138" s="32"/>
      <c r="AT2138" s="33"/>
      <c r="AU2138" s="4"/>
      <c r="AV2138" s="4"/>
      <c r="AW2138" s="4"/>
      <c r="AX2138" s="4"/>
      <c r="AY2138" s="4"/>
      <c r="AZ2138" s="4"/>
      <c r="BA2138" s="4"/>
      <c r="BB2138" s="4"/>
      <c r="BC2138" s="4"/>
      <c r="BD2138" s="4"/>
      <c r="BE2138" s="4"/>
      <c r="BF2138" s="4"/>
      <c r="BG2138" s="4"/>
      <c r="BH2138" s="4"/>
      <c r="BI2138" s="4"/>
      <c r="BJ2138" s="4">
        <f t="shared" si="134"/>
        <v>0</v>
      </c>
      <c r="BL2138" s="7">
        <v>7500</v>
      </c>
      <c r="BM2138" s="2"/>
    </row>
    <row r="2139" spans="2:65" x14ac:dyDescent="0.25">
      <c r="B2139" s="7" t="s">
        <v>1640</v>
      </c>
      <c r="C2139" s="2" t="s">
        <v>1956</v>
      </c>
      <c r="D2139" s="2"/>
      <c r="E2139" s="2"/>
      <c r="F2139" s="2"/>
      <c r="G2139" s="2"/>
      <c r="H2139" s="4">
        <f t="shared" si="131"/>
        <v>0</v>
      </c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>
        <f t="shared" si="132"/>
        <v>24771.749999999985</v>
      </c>
      <c r="AA2139" s="4"/>
      <c r="AB2139" s="4">
        <v>3500</v>
      </c>
      <c r="AC2139" s="4"/>
      <c r="AD2139" s="4"/>
      <c r="AE2139" s="4"/>
      <c r="AF2139" s="4"/>
      <c r="AG2139" s="4"/>
      <c r="AH2139" s="4"/>
      <c r="AI2139" s="4"/>
      <c r="AJ2139" s="4"/>
      <c r="AK2139" s="4"/>
      <c r="AL2139" s="4"/>
      <c r="AM2139" s="4"/>
      <c r="AN2139" s="4"/>
      <c r="AO2139" s="4"/>
      <c r="AP2139" s="4"/>
      <c r="AQ2139" s="4"/>
      <c r="AR2139" s="4">
        <f t="shared" si="133"/>
        <v>86703.020000000019</v>
      </c>
      <c r="AS2139" s="32"/>
      <c r="AT2139" s="33"/>
      <c r="AU2139" s="4"/>
      <c r="AV2139" s="4"/>
      <c r="AW2139" s="4"/>
      <c r="AX2139" s="4"/>
      <c r="AY2139" s="4"/>
      <c r="AZ2139" s="4"/>
      <c r="BA2139" s="4"/>
      <c r="BB2139" s="4"/>
      <c r="BC2139" s="4"/>
      <c r="BD2139" s="4"/>
      <c r="BE2139" s="4"/>
      <c r="BF2139" s="4"/>
      <c r="BG2139" s="4"/>
      <c r="BH2139" s="4"/>
      <c r="BI2139" s="4"/>
      <c r="BJ2139" s="4">
        <f t="shared" si="134"/>
        <v>0</v>
      </c>
      <c r="BL2139" s="7">
        <v>3500</v>
      </c>
      <c r="BM2139" s="2"/>
    </row>
    <row r="2140" spans="2:65" x14ac:dyDescent="0.25">
      <c r="B2140" s="7" t="s">
        <v>1641</v>
      </c>
      <c r="C2140" s="2" t="s">
        <v>1644</v>
      </c>
      <c r="D2140" s="2"/>
      <c r="E2140" s="2"/>
      <c r="F2140" s="2"/>
      <c r="G2140" s="2"/>
      <c r="H2140" s="4">
        <f t="shared" si="131"/>
        <v>0</v>
      </c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>
        <f t="shared" si="132"/>
        <v>24771.749999999985</v>
      </c>
      <c r="AA2140" s="4">
        <v>60000</v>
      </c>
      <c r="AB2140" s="4"/>
      <c r="AC2140" s="4"/>
      <c r="AD2140" s="4"/>
      <c r="AE2140" s="4"/>
      <c r="AF2140" s="4"/>
      <c r="AG2140" s="4"/>
      <c r="AH2140" s="4"/>
      <c r="AI2140" s="4"/>
      <c r="AJ2140" s="4"/>
      <c r="AK2140" s="4"/>
      <c r="AL2140" s="4"/>
      <c r="AM2140" s="4"/>
      <c r="AN2140" s="4"/>
      <c r="AO2140" s="4"/>
      <c r="AP2140" s="4"/>
      <c r="AQ2140" s="4"/>
      <c r="AR2140" s="4">
        <f t="shared" si="133"/>
        <v>146703.02000000002</v>
      </c>
      <c r="AS2140" s="32"/>
      <c r="AT2140" s="33"/>
      <c r="AU2140" s="4"/>
      <c r="AV2140" s="4"/>
      <c r="AW2140" s="4"/>
      <c r="AX2140" s="4"/>
      <c r="AY2140" s="4"/>
      <c r="AZ2140" s="4"/>
      <c r="BA2140" s="4"/>
      <c r="BB2140" s="4"/>
      <c r="BC2140" s="4"/>
      <c r="BD2140" s="4"/>
      <c r="BE2140" s="4"/>
      <c r="BF2140" s="4"/>
      <c r="BG2140" s="4"/>
      <c r="BH2140" s="4"/>
      <c r="BI2140" s="4"/>
      <c r="BJ2140" s="4">
        <f t="shared" si="134"/>
        <v>0</v>
      </c>
      <c r="BL2140" s="7"/>
      <c r="BM2140" s="2"/>
    </row>
    <row r="2141" spans="2:65" x14ac:dyDescent="0.25">
      <c r="B2141" s="7" t="s">
        <v>1639</v>
      </c>
      <c r="C2141" s="2" t="s">
        <v>351</v>
      </c>
      <c r="D2141" s="2"/>
      <c r="E2141" s="2"/>
      <c r="F2141" s="2"/>
      <c r="G2141" s="2"/>
      <c r="H2141" s="4">
        <f t="shared" si="131"/>
        <v>0</v>
      </c>
      <c r="I2141" s="4"/>
      <c r="J2141" s="4"/>
      <c r="K2141" s="4"/>
      <c r="L2141" s="4"/>
      <c r="M2141" s="4">
        <v>1638</v>
      </c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>
        <f t="shared" si="132"/>
        <v>26409.749999999985</v>
      </c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4"/>
      <c r="AL2141" s="4"/>
      <c r="AM2141" s="4"/>
      <c r="AN2141" s="4"/>
      <c r="AO2141" s="4"/>
      <c r="AP2141" s="4"/>
      <c r="AQ2141" s="4"/>
      <c r="AR2141" s="4">
        <f t="shared" si="133"/>
        <v>146703.02000000002</v>
      </c>
      <c r="AS2141" s="32"/>
      <c r="AT2141" s="33"/>
      <c r="AU2141" s="4"/>
      <c r="AV2141" s="4"/>
      <c r="AW2141" s="4"/>
      <c r="AX2141" s="4"/>
      <c r="AY2141" s="4"/>
      <c r="AZ2141" s="4"/>
      <c r="BA2141" s="4"/>
      <c r="BB2141" s="4"/>
      <c r="BC2141" s="4"/>
      <c r="BD2141" s="4"/>
      <c r="BE2141" s="4"/>
      <c r="BF2141" s="4"/>
      <c r="BG2141" s="4"/>
      <c r="BH2141" s="4"/>
      <c r="BI2141" s="4"/>
      <c r="BJ2141" s="4">
        <f t="shared" si="134"/>
        <v>0</v>
      </c>
      <c r="BL2141" s="7"/>
      <c r="BM2141" s="2"/>
    </row>
    <row r="2142" spans="2:65" x14ac:dyDescent="0.25">
      <c r="B2142" s="7" t="s">
        <v>1642</v>
      </c>
      <c r="C2142" s="2" t="s">
        <v>301</v>
      </c>
      <c r="D2142" s="2"/>
      <c r="E2142" s="2"/>
      <c r="F2142" s="2"/>
      <c r="G2142" s="2"/>
      <c r="H2142" s="4">
        <f t="shared" si="131"/>
        <v>0</v>
      </c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>
        <f t="shared" si="132"/>
        <v>26409.749999999985</v>
      </c>
      <c r="AA2142" s="4"/>
      <c r="AB2142" s="4">
        <v>30500</v>
      </c>
      <c r="AC2142" s="4"/>
      <c r="AD2142" s="4"/>
      <c r="AE2142" s="4"/>
      <c r="AF2142" s="4"/>
      <c r="AG2142" s="4"/>
      <c r="AH2142" s="4"/>
      <c r="AI2142" s="4"/>
      <c r="AJ2142" s="4"/>
      <c r="AK2142" s="4"/>
      <c r="AL2142" s="4"/>
      <c r="AM2142" s="4"/>
      <c r="AN2142" s="4"/>
      <c r="AO2142" s="4"/>
      <c r="AP2142" s="4"/>
      <c r="AQ2142" s="4"/>
      <c r="AR2142" s="4">
        <f t="shared" si="133"/>
        <v>116203.02000000002</v>
      </c>
      <c r="AS2142" s="32"/>
      <c r="AT2142" s="33"/>
      <c r="AU2142" s="4"/>
      <c r="AV2142" s="4"/>
      <c r="AW2142" s="4"/>
      <c r="AX2142" s="4"/>
      <c r="AY2142" s="4"/>
      <c r="AZ2142" s="4"/>
      <c r="BA2142" s="4"/>
      <c r="BB2142" s="4"/>
      <c r="BC2142" s="4"/>
      <c r="BD2142" s="4"/>
      <c r="BE2142" s="4"/>
      <c r="BF2142" s="4"/>
      <c r="BG2142" s="4"/>
      <c r="BH2142" s="4"/>
      <c r="BI2142" s="4"/>
      <c r="BJ2142" s="4">
        <f t="shared" si="134"/>
        <v>0</v>
      </c>
      <c r="BL2142" s="7">
        <v>30500</v>
      </c>
      <c r="BM2142" s="2"/>
    </row>
    <row r="2143" spans="2:65" x14ac:dyDescent="0.25">
      <c r="B2143" s="7" t="s">
        <v>1646</v>
      </c>
      <c r="C2143" s="2" t="s">
        <v>301</v>
      </c>
      <c r="D2143" s="2"/>
      <c r="E2143" s="2"/>
      <c r="F2143" s="2"/>
      <c r="G2143" s="2"/>
      <c r="H2143" s="4">
        <f t="shared" si="131"/>
        <v>0</v>
      </c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>
        <f t="shared" si="132"/>
        <v>26409.749999999985</v>
      </c>
      <c r="AA2143" s="4"/>
      <c r="AB2143" s="4">
        <v>5500</v>
      </c>
      <c r="AC2143" s="4"/>
      <c r="AD2143" s="4"/>
      <c r="AE2143" s="4"/>
      <c r="AF2143" s="4"/>
      <c r="AG2143" s="4"/>
      <c r="AH2143" s="4"/>
      <c r="AI2143" s="4"/>
      <c r="AJ2143" s="4"/>
      <c r="AK2143" s="4"/>
      <c r="AL2143" s="4"/>
      <c r="AM2143" s="4"/>
      <c r="AN2143" s="4"/>
      <c r="AO2143" s="4"/>
      <c r="AP2143" s="4"/>
      <c r="AQ2143" s="4"/>
      <c r="AR2143" s="4">
        <f t="shared" si="133"/>
        <v>110703.02000000002</v>
      </c>
      <c r="AS2143" s="32"/>
      <c r="AT2143" s="33"/>
      <c r="AU2143" s="4"/>
      <c r="AV2143" s="4"/>
      <c r="AW2143" s="4"/>
      <c r="AX2143" s="4"/>
      <c r="AY2143" s="4"/>
      <c r="AZ2143" s="4"/>
      <c r="BA2143" s="4"/>
      <c r="BB2143" s="4"/>
      <c r="BC2143" s="4"/>
      <c r="BD2143" s="4"/>
      <c r="BE2143" s="4"/>
      <c r="BF2143" s="4"/>
      <c r="BG2143" s="4"/>
      <c r="BH2143" s="4"/>
      <c r="BI2143" s="4"/>
      <c r="BJ2143" s="4">
        <f t="shared" si="134"/>
        <v>0</v>
      </c>
      <c r="BL2143" s="7">
        <v>5500</v>
      </c>
      <c r="BM2143" s="2"/>
    </row>
    <row r="2144" spans="2:65" x14ac:dyDescent="0.25">
      <c r="B2144" s="7" t="s">
        <v>1647</v>
      </c>
      <c r="C2144" s="2" t="s">
        <v>351</v>
      </c>
      <c r="D2144" s="2"/>
      <c r="E2144" s="2"/>
      <c r="F2144" s="2"/>
      <c r="G2144" s="2"/>
      <c r="H2144" s="4">
        <f t="shared" si="131"/>
        <v>0</v>
      </c>
      <c r="I2144" s="4"/>
      <c r="J2144" s="4"/>
      <c r="K2144" s="4"/>
      <c r="L2144" s="4"/>
      <c r="M2144" s="4">
        <v>5879</v>
      </c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>
        <f t="shared" si="132"/>
        <v>32288.749999999985</v>
      </c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  <c r="AK2144" s="4"/>
      <c r="AL2144" s="4"/>
      <c r="AM2144" s="4"/>
      <c r="AN2144" s="4"/>
      <c r="AO2144" s="4"/>
      <c r="AP2144" s="4"/>
      <c r="AQ2144" s="4"/>
      <c r="AR2144" s="4">
        <f t="shared" si="133"/>
        <v>110703.02000000002</v>
      </c>
      <c r="AS2144" s="32"/>
      <c r="AT2144" s="33"/>
      <c r="AU2144" s="4"/>
      <c r="AV2144" s="4"/>
      <c r="AW2144" s="4"/>
      <c r="AX2144" s="4"/>
      <c r="AY2144" s="4"/>
      <c r="AZ2144" s="4"/>
      <c r="BA2144" s="4"/>
      <c r="BB2144" s="4"/>
      <c r="BC2144" s="4"/>
      <c r="BD2144" s="4"/>
      <c r="BE2144" s="4"/>
      <c r="BF2144" s="4"/>
      <c r="BG2144" s="4"/>
      <c r="BH2144" s="4"/>
      <c r="BI2144" s="4"/>
      <c r="BJ2144" s="4">
        <f t="shared" si="134"/>
        <v>0</v>
      </c>
      <c r="BL2144" s="7"/>
      <c r="BM2144" s="2"/>
    </row>
    <row r="2145" spans="2:65" x14ac:dyDescent="0.25">
      <c r="B2145" s="7" t="s">
        <v>1647</v>
      </c>
      <c r="C2145" s="2" t="s">
        <v>351</v>
      </c>
      <c r="D2145" s="2"/>
      <c r="E2145" s="2"/>
      <c r="F2145" s="2"/>
      <c r="G2145" s="2"/>
      <c r="H2145" s="4">
        <f t="shared" si="131"/>
        <v>0</v>
      </c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>
        <f t="shared" si="132"/>
        <v>32288.749999999985</v>
      </c>
      <c r="AA2145" s="4"/>
      <c r="AB2145" s="4"/>
      <c r="AC2145" s="4"/>
      <c r="AD2145" s="4"/>
      <c r="AE2145" s="4">
        <v>7425</v>
      </c>
      <c r="AF2145" s="4"/>
      <c r="AG2145" s="4"/>
      <c r="AH2145" s="4"/>
      <c r="AI2145" s="4"/>
      <c r="AJ2145" s="4"/>
      <c r="AK2145" s="4"/>
      <c r="AL2145" s="4"/>
      <c r="AM2145" s="4"/>
      <c r="AN2145" s="4"/>
      <c r="AO2145" s="4"/>
      <c r="AP2145" s="4"/>
      <c r="AQ2145" s="4"/>
      <c r="AR2145" s="4">
        <f t="shared" si="133"/>
        <v>118128.02000000002</v>
      </c>
      <c r="AS2145" s="32"/>
      <c r="AT2145" s="33"/>
      <c r="AU2145" s="4"/>
      <c r="AV2145" s="4"/>
      <c r="AW2145" s="4"/>
      <c r="AX2145" s="4"/>
      <c r="AY2145" s="4"/>
      <c r="AZ2145" s="4"/>
      <c r="BA2145" s="4"/>
      <c r="BB2145" s="4"/>
      <c r="BC2145" s="4"/>
      <c r="BD2145" s="4"/>
      <c r="BE2145" s="4"/>
      <c r="BF2145" s="4"/>
      <c r="BG2145" s="4"/>
      <c r="BH2145" s="4"/>
      <c r="BI2145" s="4"/>
      <c r="BJ2145" s="4">
        <f t="shared" si="134"/>
        <v>0</v>
      </c>
      <c r="BL2145" s="7"/>
      <c r="BM2145" s="2"/>
    </row>
    <row r="2146" spans="2:65" x14ac:dyDescent="0.25">
      <c r="B2146" s="7" t="s">
        <v>1648</v>
      </c>
      <c r="C2146" s="2" t="s">
        <v>755</v>
      </c>
      <c r="D2146" s="2"/>
      <c r="E2146" s="2"/>
      <c r="F2146" s="2"/>
      <c r="G2146" s="2"/>
      <c r="H2146" s="4">
        <f t="shared" si="131"/>
        <v>0</v>
      </c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>
        <f t="shared" si="132"/>
        <v>32288.749999999985</v>
      </c>
      <c r="AA2146" s="4">
        <v>5000</v>
      </c>
      <c r="AB2146" s="4">
        <v>0</v>
      </c>
      <c r="AC2146" s="4"/>
      <c r="AD2146" s="4"/>
      <c r="AE2146" s="4"/>
      <c r="AF2146" s="4"/>
      <c r="AG2146" s="4"/>
      <c r="AH2146" s="4"/>
      <c r="AI2146" s="4"/>
      <c r="AJ2146" s="4"/>
      <c r="AK2146" s="4"/>
      <c r="AL2146" s="4"/>
      <c r="AM2146" s="4"/>
      <c r="AN2146" s="4"/>
      <c r="AO2146" s="4"/>
      <c r="AP2146" s="4"/>
      <c r="AQ2146" s="4"/>
      <c r="AR2146" s="4">
        <f t="shared" si="133"/>
        <v>123128.02000000002</v>
      </c>
      <c r="AS2146" s="32"/>
      <c r="AT2146" s="33"/>
      <c r="AU2146" s="4"/>
      <c r="AV2146" s="4"/>
      <c r="AW2146" s="4"/>
      <c r="AX2146" s="4"/>
      <c r="AY2146" s="4"/>
      <c r="AZ2146" s="4"/>
      <c r="BA2146" s="4"/>
      <c r="BB2146" s="4"/>
      <c r="BC2146" s="4"/>
      <c r="BD2146" s="4"/>
      <c r="BE2146" s="4"/>
      <c r="BF2146" s="4"/>
      <c r="BG2146" s="4"/>
      <c r="BH2146" s="4"/>
      <c r="BI2146" s="4"/>
      <c r="BJ2146" s="4">
        <f t="shared" si="134"/>
        <v>0</v>
      </c>
      <c r="BL2146" s="7"/>
      <c r="BM2146" s="2"/>
    </row>
    <row r="2147" spans="2:65" x14ac:dyDescent="0.25">
      <c r="B2147" s="7" t="s">
        <v>1649</v>
      </c>
      <c r="C2147" s="2" t="s">
        <v>150</v>
      </c>
      <c r="D2147" s="2"/>
      <c r="E2147" s="2"/>
      <c r="F2147" s="2"/>
      <c r="G2147" s="2"/>
      <c r="H2147" s="4">
        <f t="shared" si="131"/>
        <v>0</v>
      </c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>
        <f t="shared" si="132"/>
        <v>32288.749999999985</v>
      </c>
      <c r="AA2147" s="4"/>
      <c r="AB2147" s="4"/>
      <c r="AC2147" s="4"/>
      <c r="AD2147" s="4"/>
      <c r="AE2147" s="4"/>
      <c r="AF2147" s="4"/>
      <c r="AG2147" s="4"/>
      <c r="AH2147" s="4"/>
      <c r="AI2147" s="4"/>
      <c r="AJ2147" s="4">
        <v>0</v>
      </c>
      <c r="AK2147" s="4"/>
      <c r="AL2147" s="4"/>
      <c r="AM2147" s="4"/>
      <c r="AN2147" s="4"/>
      <c r="AO2147" s="4">
        <v>1000</v>
      </c>
      <c r="AP2147" s="4"/>
      <c r="AQ2147" s="4"/>
      <c r="AR2147" s="4">
        <f t="shared" si="133"/>
        <v>122128.02000000002</v>
      </c>
      <c r="AS2147" s="32"/>
      <c r="AT2147" s="33"/>
      <c r="AU2147" s="4"/>
      <c r="AV2147" s="4"/>
      <c r="AW2147" s="4"/>
      <c r="AX2147" s="4"/>
      <c r="AY2147" s="4"/>
      <c r="AZ2147" s="4"/>
      <c r="BA2147" s="4"/>
      <c r="BB2147" s="4"/>
      <c r="BC2147" s="4"/>
      <c r="BD2147" s="4"/>
      <c r="BE2147" s="4"/>
      <c r="BF2147" s="4"/>
      <c r="BG2147" s="4"/>
      <c r="BH2147" s="4"/>
      <c r="BI2147" s="4"/>
      <c r="BJ2147" s="4">
        <f t="shared" si="134"/>
        <v>0</v>
      </c>
      <c r="BL2147" s="7"/>
      <c r="BM2147" s="2"/>
    </row>
    <row r="2148" spans="2:65" x14ac:dyDescent="0.25">
      <c r="B2148" s="7" t="s">
        <v>1650</v>
      </c>
      <c r="C2148" s="2" t="s">
        <v>150</v>
      </c>
      <c r="D2148" s="2"/>
      <c r="E2148" s="2"/>
      <c r="F2148" s="2"/>
      <c r="G2148" s="2"/>
      <c r="H2148" s="4">
        <f t="shared" si="131"/>
        <v>0</v>
      </c>
      <c r="I2148" s="4"/>
      <c r="J2148" s="4"/>
      <c r="K2148" s="4"/>
      <c r="L2148" s="4"/>
      <c r="M2148" s="4"/>
      <c r="N2148" s="4"/>
      <c r="O2148" s="4"/>
      <c r="P2148" s="4"/>
      <c r="Q2148" s="4"/>
      <c r="R2148" s="4">
        <v>-30000</v>
      </c>
      <c r="S2148" s="4"/>
      <c r="T2148" s="4"/>
      <c r="U2148" s="4"/>
      <c r="V2148" s="4"/>
      <c r="W2148" s="4"/>
      <c r="X2148" s="4"/>
      <c r="Y2148" s="4"/>
      <c r="Z2148" s="4">
        <f t="shared" si="132"/>
        <v>2288.7499999999854</v>
      </c>
      <c r="AA2148" s="4"/>
      <c r="AB2148" s="4"/>
      <c r="AC2148" s="4"/>
      <c r="AD2148" s="4"/>
      <c r="AE2148" s="4"/>
      <c r="AF2148" s="4"/>
      <c r="AG2148" s="4"/>
      <c r="AH2148" s="4"/>
      <c r="AI2148" s="4"/>
      <c r="AJ2148" s="4">
        <v>30000</v>
      </c>
      <c r="AK2148" s="4"/>
      <c r="AL2148" s="4"/>
      <c r="AM2148" s="4"/>
      <c r="AN2148" s="4"/>
      <c r="AO2148" s="4"/>
      <c r="AP2148" s="4"/>
      <c r="AQ2148" s="4"/>
      <c r="AR2148" s="4">
        <f t="shared" si="133"/>
        <v>152128.02000000002</v>
      </c>
      <c r="AS2148" s="32"/>
      <c r="AT2148" s="33"/>
      <c r="AU2148" s="4"/>
      <c r="AV2148" s="4"/>
      <c r="AW2148" s="4"/>
      <c r="AX2148" s="4"/>
      <c r="AY2148" s="4"/>
      <c r="AZ2148" s="4"/>
      <c r="BA2148" s="4"/>
      <c r="BB2148" s="4"/>
      <c r="BC2148" s="4"/>
      <c r="BD2148" s="4"/>
      <c r="BE2148" s="4"/>
      <c r="BF2148" s="4"/>
      <c r="BG2148" s="4"/>
      <c r="BH2148" s="4"/>
      <c r="BI2148" s="4"/>
      <c r="BJ2148" s="4">
        <f t="shared" si="134"/>
        <v>0</v>
      </c>
      <c r="BL2148" s="7"/>
      <c r="BM2148" s="2"/>
    </row>
    <row r="2149" spans="2:65" x14ac:dyDescent="0.25">
      <c r="B2149" s="7" t="s">
        <v>1670</v>
      </c>
      <c r="C2149" s="2" t="s">
        <v>290</v>
      </c>
      <c r="D2149" s="2"/>
      <c r="E2149" s="2"/>
      <c r="F2149" s="2"/>
      <c r="G2149" s="2"/>
      <c r="H2149" s="4">
        <f t="shared" si="131"/>
        <v>0</v>
      </c>
      <c r="I2149" s="4"/>
      <c r="J2149" s="4"/>
      <c r="K2149" s="4">
        <v>17.7</v>
      </c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>
        <f t="shared" si="132"/>
        <v>2271.0499999999856</v>
      </c>
      <c r="AA2149" s="4"/>
      <c r="AB2149" s="4"/>
      <c r="AC2149" s="4"/>
      <c r="AD2149" s="4"/>
      <c r="AE2149" s="4"/>
      <c r="AF2149" s="4"/>
      <c r="AG2149" s="4"/>
      <c r="AH2149" s="4"/>
      <c r="AI2149" s="4"/>
      <c r="AJ2149" s="4"/>
      <c r="AK2149" s="4"/>
      <c r="AL2149" s="4"/>
      <c r="AM2149" s="4"/>
      <c r="AN2149" s="4"/>
      <c r="AO2149" s="4"/>
      <c r="AP2149" s="4"/>
      <c r="AQ2149" s="4"/>
      <c r="AR2149" s="4">
        <f t="shared" si="133"/>
        <v>152128.02000000002</v>
      </c>
      <c r="AS2149" s="32"/>
      <c r="AT2149" s="33"/>
      <c r="AU2149" s="4"/>
      <c r="AV2149" s="4"/>
      <c r="AW2149" s="4"/>
      <c r="AX2149" s="4"/>
      <c r="AY2149" s="4"/>
      <c r="AZ2149" s="4"/>
      <c r="BA2149" s="4"/>
      <c r="BB2149" s="4"/>
      <c r="BC2149" s="4"/>
      <c r="BD2149" s="4"/>
      <c r="BE2149" s="4"/>
      <c r="BF2149" s="4"/>
      <c r="BG2149" s="4"/>
      <c r="BH2149" s="4"/>
      <c r="BI2149" s="4"/>
      <c r="BJ2149" s="4">
        <f t="shared" si="134"/>
        <v>0</v>
      </c>
      <c r="BL2149" s="7"/>
      <c r="BM2149" s="2"/>
    </row>
    <row r="2150" spans="2:65" x14ac:dyDescent="0.25">
      <c r="B2150" s="7" t="s">
        <v>1671</v>
      </c>
      <c r="C2150" s="2" t="s">
        <v>351</v>
      </c>
      <c r="D2150" s="2"/>
      <c r="E2150" s="2"/>
      <c r="F2150" s="2"/>
      <c r="G2150" s="2"/>
      <c r="H2150" s="4">
        <f t="shared" si="131"/>
        <v>0</v>
      </c>
      <c r="I2150" s="4"/>
      <c r="J2150" s="4"/>
      <c r="K2150" s="4"/>
      <c r="L2150" s="4"/>
      <c r="M2150" s="4">
        <v>7030</v>
      </c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>
        <f t="shared" si="132"/>
        <v>9301.0499999999847</v>
      </c>
      <c r="AA2150" s="4"/>
      <c r="AB2150" s="4"/>
      <c r="AC2150" s="4"/>
      <c r="AD2150" s="4"/>
      <c r="AE2150" s="4"/>
      <c r="AF2150" s="4"/>
      <c r="AG2150" s="4"/>
      <c r="AH2150" s="4"/>
      <c r="AI2150" s="4"/>
      <c r="AJ2150" s="4"/>
      <c r="AK2150" s="4"/>
      <c r="AL2150" s="4"/>
      <c r="AM2150" s="4"/>
      <c r="AN2150" s="4"/>
      <c r="AO2150" s="4"/>
      <c r="AP2150" s="4"/>
      <c r="AQ2150" s="4"/>
      <c r="AR2150" s="4">
        <f t="shared" si="133"/>
        <v>152128.02000000002</v>
      </c>
      <c r="AS2150" s="32"/>
      <c r="AT2150" s="33"/>
      <c r="AU2150" s="4"/>
      <c r="AV2150" s="4"/>
      <c r="AW2150" s="4"/>
      <c r="AX2150" s="4"/>
      <c r="AY2150" s="4"/>
      <c r="AZ2150" s="4"/>
      <c r="BA2150" s="4"/>
      <c r="BB2150" s="4"/>
      <c r="BC2150" s="4"/>
      <c r="BD2150" s="4"/>
      <c r="BE2150" s="4"/>
      <c r="BF2150" s="4"/>
      <c r="BG2150" s="4"/>
      <c r="BH2150" s="4"/>
      <c r="BI2150" s="4"/>
      <c r="BJ2150" s="4">
        <f t="shared" si="134"/>
        <v>0</v>
      </c>
      <c r="BL2150" s="7"/>
      <c r="BM2150" s="2"/>
    </row>
    <row r="2151" spans="2:65" x14ac:dyDescent="0.25">
      <c r="B2151" s="7" t="s">
        <v>1671</v>
      </c>
      <c r="C2151" s="2" t="s">
        <v>351</v>
      </c>
      <c r="D2151" s="2"/>
      <c r="E2151" s="2"/>
      <c r="F2151" s="2"/>
      <c r="G2151" s="2"/>
      <c r="H2151" s="4">
        <f t="shared" si="131"/>
        <v>0</v>
      </c>
      <c r="I2151" s="4"/>
      <c r="J2151" s="4"/>
      <c r="K2151" s="4"/>
      <c r="L2151" s="4"/>
      <c r="M2151" s="4">
        <v>5625</v>
      </c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>
        <f t="shared" si="132"/>
        <v>14926.049999999985</v>
      </c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/>
      <c r="AM2151" s="4"/>
      <c r="AN2151" s="4"/>
      <c r="AO2151" s="4"/>
      <c r="AP2151" s="4"/>
      <c r="AQ2151" s="4"/>
      <c r="AR2151" s="4">
        <f t="shared" si="133"/>
        <v>152128.02000000002</v>
      </c>
      <c r="AS2151" s="32"/>
      <c r="AT2151" s="33"/>
      <c r="AU2151" s="4"/>
      <c r="AV2151" s="4"/>
      <c r="AW2151" s="4"/>
      <c r="AX2151" s="4"/>
      <c r="AY2151" s="4"/>
      <c r="AZ2151" s="4"/>
      <c r="BA2151" s="4"/>
      <c r="BB2151" s="4"/>
      <c r="BC2151" s="4"/>
      <c r="BD2151" s="4"/>
      <c r="BE2151" s="4"/>
      <c r="BF2151" s="4"/>
      <c r="BG2151" s="4"/>
      <c r="BH2151" s="4"/>
      <c r="BI2151" s="4"/>
      <c r="BJ2151" s="4">
        <f t="shared" si="134"/>
        <v>0</v>
      </c>
      <c r="BL2151" s="7"/>
      <c r="BM2151" s="2"/>
    </row>
    <row r="2152" spans="2:65" x14ac:dyDescent="0.25">
      <c r="B2152" s="7" t="s">
        <v>1671</v>
      </c>
      <c r="C2152" s="2" t="s">
        <v>351</v>
      </c>
      <c r="D2152" s="2"/>
      <c r="E2152" s="2"/>
      <c r="F2152" s="2"/>
      <c r="G2152" s="2"/>
      <c r="H2152" s="4">
        <f t="shared" si="131"/>
        <v>0</v>
      </c>
      <c r="I2152" s="4"/>
      <c r="J2152" s="4"/>
      <c r="K2152" s="4"/>
      <c r="L2152" s="4"/>
      <c r="M2152" s="4">
        <v>1890</v>
      </c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>
        <f t="shared" si="132"/>
        <v>16816.049999999985</v>
      </c>
      <c r="AA2152" s="4"/>
      <c r="AB2152" s="4"/>
      <c r="AC2152" s="4"/>
      <c r="AD2152" s="4"/>
      <c r="AE2152" s="4"/>
      <c r="AF2152" s="4"/>
      <c r="AG2152" s="4"/>
      <c r="AH2152" s="4"/>
      <c r="AI2152" s="4"/>
      <c r="AJ2152" s="4"/>
      <c r="AK2152" s="4"/>
      <c r="AL2152" s="4"/>
      <c r="AM2152" s="4"/>
      <c r="AN2152" s="4"/>
      <c r="AO2152" s="4"/>
      <c r="AP2152" s="4"/>
      <c r="AQ2152" s="4"/>
      <c r="AR2152" s="4">
        <f t="shared" si="133"/>
        <v>152128.02000000002</v>
      </c>
      <c r="AS2152" s="32"/>
      <c r="AT2152" s="33"/>
      <c r="AU2152" s="4"/>
      <c r="AV2152" s="4"/>
      <c r="AW2152" s="4"/>
      <c r="AX2152" s="4"/>
      <c r="AY2152" s="4"/>
      <c r="AZ2152" s="4"/>
      <c r="BA2152" s="4"/>
      <c r="BB2152" s="4"/>
      <c r="BC2152" s="4"/>
      <c r="BD2152" s="4"/>
      <c r="BE2152" s="4"/>
      <c r="BF2152" s="4"/>
      <c r="BG2152" s="4"/>
      <c r="BH2152" s="4"/>
      <c r="BI2152" s="4"/>
      <c r="BJ2152" s="4">
        <f t="shared" si="134"/>
        <v>0</v>
      </c>
      <c r="BL2152" s="7"/>
      <c r="BM2152" s="2"/>
    </row>
    <row r="2153" spans="2:65" x14ac:dyDescent="0.25">
      <c r="B2153" s="7" t="s">
        <v>1651</v>
      </c>
      <c r="C2153" s="2" t="s">
        <v>232</v>
      </c>
      <c r="D2153" s="2"/>
      <c r="E2153" s="2"/>
      <c r="F2153" s="2"/>
      <c r="G2153" s="2"/>
      <c r="H2153" s="4">
        <f t="shared" si="131"/>
        <v>0</v>
      </c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>
        <f t="shared" si="132"/>
        <v>16816.049999999985</v>
      </c>
      <c r="AA2153" s="4"/>
      <c r="AB2153" s="4"/>
      <c r="AC2153" s="4"/>
      <c r="AD2153" s="4">
        <v>799</v>
      </c>
      <c r="AE2153" s="4"/>
      <c r="AF2153" s="4"/>
      <c r="AG2153" s="4"/>
      <c r="AH2153" s="4"/>
      <c r="AI2153" s="4"/>
      <c r="AJ2153" s="4"/>
      <c r="AK2153" s="4"/>
      <c r="AL2153" s="4"/>
      <c r="AM2153" s="4"/>
      <c r="AN2153" s="4"/>
      <c r="AO2153" s="4"/>
      <c r="AP2153" s="4"/>
      <c r="AQ2153" s="4"/>
      <c r="AR2153" s="4">
        <f t="shared" si="133"/>
        <v>152927.02000000002</v>
      </c>
      <c r="AS2153" s="32"/>
      <c r="AT2153" s="33"/>
      <c r="AU2153" s="4"/>
      <c r="AV2153" s="4"/>
      <c r="AW2153" s="4"/>
      <c r="AX2153" s="4"/>
      <c r="AY2153" s="4"/>
      <c r="AZ2153" s="4"/>
      <c r="BA2153" s="4"/>
      <c r="BB2153" s="4"/>
      <c r="BC2153" s="4"/>
      <c r="BD2153" s="4"/>
      <c r="BE2153" s="4"/>
      <c r="BF2153" s="4"/>
      <c r="BG2153" s="4"/>
      <c r="BH2153" s="4"/>
      <c r="BI2153" s="4"/>
      <c r="BJ2153" s="4">
        <f t="shared" si="134"/>
        <v>0</v>
      </c>
      <c r="BL2153" s="7"/>
      <c r="BM2153" s="2"/>
    </row>
    <row r="2154" spans="2:65" x14ac:dyDescent="0.25">
      <c r="B2154" s="7" t="s">
        <v>1652</v>
      </c>
      <c r="C2154" s="2" t="s">
        <v>351</v>
      </c>
      <c r="D2154" s="2"/>
      <c r="E2154" s="2"/>
      <c r="F2154" s="2"/>
      <c r="G2154" s="2"/>
      <c r="H2154" s="4">
        <f t="shared" si="131"/>
        <v>0</v>
      </c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>
        <f t="shared" si="132"/>
        <v>16816.049999999985</v>
      </c>
      <c r="AA2154" s="4"/>
      <c r="AB2154" s="4"/>
      <c r="AC2154" s="4"/>
      <c r="AD2154" s="4"/>
      <c r="AE2154" s="4">
        <v>16402</v>
      </c>
      <c r="AF2154" s="4"/>
      <c r="AG2154" s="4"/>
      <c r="AH2154" s="4"/>
      <c r="AI2154" s="4"/>
      <c r="AJ2154" s="4"/>
      <c r="AK2154" s="4"/>
      <c r="AL2154" s="4"/>
      <c r="AM2154" s="4"/>
      <c r="AN2154" s="4"/>
      <c r="AO2154" s="4"/>
      <c r="AP2154" s="4"/>
      <c r="AQ2154" s="4"/>
      <c r="AR2154" s="4">
        <f t="shared" si="133"/>
        <v>169329.02000000002</v>
      </c>
      <c r="AS2154" s="32"/>
      <c r="AT2154" s="33"/>
      <c r="AU2154" s="4"/>
      <c r="AV2154" s="4"/>
      <c r="AW2154" s="4"/>
      <c r="AX2154" s="4"/>
      <c r="AY2154" s="4"/>
      <c r="AZ2154" s="4"/>
      <c r="BA2154" s="4"/>
      <c r="BB2154" s="4"/>
      <c r="BC2154" s="4"/>
      <c r="BD2154" s="4"/>
      <c r="BE2154" s="4"/>
      <c r="BF2154" s="4"/>
      <c r="BG2154" s="4"/>
      <c r="BH2154" s="4"/>
      <c r="BI2154" s="4"/>
      <c r="BJ2154" s="4">
        <f t="shared" si="134"/>
        <v>0</v>
      </c>
      <c r="BL2154" s="7"/>
      <c r="BM2154" s="2"/>
    </row>
    <row r="2155" spans="2:65" x14ac:dyDescent="0.25">
      <c r="B2155" s="7" t="s">
        <v>1653</v>
      </c>
      <c r="C2155" s="2" t="s">
        <v>351</v>
      </c>
      <c r="D2155" s="2"/>
      <c r="E2155" s="2"/>
      <c r="F2155" s="2"/>
      <c r="G2155" s="2"/>
      <c r="H2155" s="4">
        <f t="shared" si="131"/>
        <v>0</v>
      </c>
      <c r="I2155" s="4"/>
      <c r="J2155" s="4"/>
      <c r="K2155" s="4"/>
      <c r="L2155" s="4"/>
      <c r="M2155" s="4">
        <v>118</v>
      </c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>
        <f t="shared" si="132"/>
        <v>16934.049999999985</v>
      </c>
      <c r="AA2155" s="4"/>
      <c r="AB2155" s="4"/>
      <c r="AC2155" s="4"/>
      <c r="AD2155" s="4"/>
      <c r="AE2155" s="4"/>
      <c r="AF2155" s="4"/>
      <c r="AG2155" s="4"/>
      <c r="AH2155" s="4"/>
      <c r="AI2155" s="4"/>
      <c r="AJ2155" s="4"/>
      <c r="AK2155" s="4"/>
      <c r="AL2155" s="4"/>
      <c r="AM2155" s="4"/>
      <c r="AN2155" s="4"/>
      <c r="AO2155" s="4"/>
      <c r="AP2155" s="4"/>
      <c r="AQ2155" s="4"/>
      <c r="AR2155" s="4">
        <f t="shared" si="133"/>
        <v>169329.02000000002</v>
      </c>
      <c r="AS2155" s="32"/>
      <c r="AT2155" s="33"/>
      <c r="AU2155" s="4"/>
      <c r="AV2155" s="4"/>
      <c r="AW2155" s="4"/>
      <c r="AX2155" s="4"/>
      <c r="AY2155" s="4"/>
      <c r="AZ2155" s="4"/>
      <c r="BA2155" s="4"/>
      <c r="BB2155" s="4"/>
      <c r="BC2155" s="4"/>
      <c r="BD2155" s="4"/>
      <c r="BE2155" s="4"/>
      <c r="BF2155" s="4"/>
      <c r="BG2155" s="4"/>
      <c r="BH2155" s="4"/>
      <c r="BI2155" s="4"/>
      <c r="BJ2155" s="4">
        <f t="shared" si="134"/>
        <v>0</v>
      </c>
      <c r="BL2155" s="7"/>
      <c r="BM2155" s="2"/>
    </row>
    <row r="2156" spans="2:65" x14ac:dyDescent="0.25">
      <c r="B2156" s="7" t="s">
        <v>1653</v>
      </c>
      <c r="C2156" s="2" t="s">
        <v>351</v>
      </c>
      <c r="D2156" s="2"/>
      <c r="E2156" s="2"/>
      <c r="F2156" s="2"/>
      <c r="G2156" s="2"/>
      <c r="H2156" s="4">
        <f t="shared" si="131"/>
        <v>0</v>
      </c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>
        <f t="shared" si="132"/>
        <v>16934.049999999985</v>
      </c>
      <c r="AA2156" s="4"/>
      <c r="AB2156" s="4"/>
      <c r="AC2156" s="4"/>
      <c r="AD2156" s="4"/>
      <c r="AE2156" s="4">
        <v>2065</v>
      </c>
      <c r="AF2156" s="4"/>
      <c r="AG2156" s="4"/>
      <c r="AH2156" s="4"/>
      <c r="AI2156" s="4"/>
      <c r="AJ2156" s="4"/>
      <c r="AK2156" s="4"/>
      <c r="AL2156" s="4"/>
      <c r="AM2156" s="4"/>
      <c r="AN2156" s="4"/>
      <c r="AO2156" s="4"/>
      <c r="AP2156" s="4"/>
      <c r="AQ2156" s="4"/>
      <c r="AR2156" s="4">
        <f t="shared" si="133"/>
        <v>171394.02000000002</v>
      </c>
      <c r="AS2156" s="32"/>
      <c r="AT2156" s="33"/>
      <c r="AU2156" s="4"/>
      <c r="AV2156" s="4"/>
      <c r="AW2156" s="4"/>
      <c r="AX2156" s="4"/>
      <c r="AY2156" s="4"/>
      <c r="AZ2156" s="4"/>
      <c r="BA2156" s="4"/>
      <c r="BB2156" s="4"/>
      <c r="BC2156" s="4"/>
      <c r="BD2156" s="4"/>
      <c r="BE2156" s="4"/>
      <c r="BF2156" s="4"/>
      <c r="BG2156" s="4"/>
      <c r="BH2156" s="4"/>
      <c r="BI2156" s="4"/>
      <c r="BJ2156" s="4">
        <f t="shared" si="134"/>
        <v>0</v>
      </c>
      <c r="BL2156" s="7"/>
      <c r="BM2156" s="2"/>
    </row>
    <row r="2157" spans="2:65" x14ac:dyDescent="0.25">
      <c r="B2157" s="7" t="s">
        <v>1654</v>
      </c>
      <c r="C2157" s="2" t="s">
        <v>351</v>
      </c>
      <c r="D2157" s="2"/>
      <c r="E2157" s="2"/>
      <c r="F2157" s="2"/>
      <c r="G2157" s="2"/>
      <c r="H2157" s="4">
        <f t="shared" si="131"/>
        <v>0</v>
      </c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>
        <f t="shared" si="132"/>
        <v>16934.049999999985</v>
      </c>
      <c r="AA2157" s="4"/>
      <c r="AB2157" s="4"/>
      <c r="AC2157" s="4"/>
      <c r="AD2157" s="4"/>
      <c r="AE2157" s="4">
        <v>1406</v>
      </c>
      <c r="AF2157" s="4"/>
      <c r="AG2157" s="4"/>
      <c r="AH2157" s="4"/>
      <c r="AI2157" s="4"/>
      <c r="AJ2157" s="4"/>
      <c r="AK2157" s="4"/>
      <c r="AL2157" s="4"/>
      <c r="AM2157" s="4"/>
      <c r="AN2157" s="4"/>
      <c r="AO2157" s="4"/>
      <c r="AP2157" s="4"/>
      <c r="AQ2157" s="4"/>
      <c r="AR2157" s="4">
        <f t="shared" si="133"/>
        <v>172800.02000000002</v>
      </c>
      <c r="AS2157" s="32"/>
      <c r="AT2157" s="33"/>
      <c r="AU2157" s="4"/>
      <c r="AV2157" s="4"/>
      <c r="AW2157" s="4"/>
      <c r="AX2157" s="4"/>
      <c r="AY2157" s="4"/>
      <c r="AZ2157" s="4"/>
      <c r="BA2157" s="4"/>
      <c r="BB2157" s="4"/>
      <c r="BC2157" s="4"/>
      <c r="BD2157" s="4"/>
      <c r="BE2157" s="4"/>
      <c r="BF2157" s="4"/>
      <c r="BG2157" s="4"/>
      <c r="BH2157" s="4"/>
      <c r="BI2157" s="4"/>
      <c r="BJ2157" s="4">
        <f t="shared" si="134"/>
        <v>0</v>
      </c>
      <c r="BL2157" s="7"/>
      <c r="BM2157" s="2"/>
    </row>
    <row r="2158" spans="2:65" x14ac:dyDescent="0.25">
      <c r="B2158" s="7" t="s">
        <v>1655</v>
      </c>
      <c r="C2158" s="2" t="s">
        <v>1956</v>
      </c>
      <c r="D2158" s="2"/>
      <c r="E2158" s="2"/>
      <c r="F2158" s="2"/>
      <c r="G2158" s="2"/>
      <c r="H2158" s="4">
        <f t="shared" si="131"/>
        <v>0</v>
      </c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>
        <f t="shared" si="132"/>
        <v>16934.049999999985</v>
      </c>
      <c r="AA2158" s="4"/>
      <c r="AB2158" s="4">
        <v>10000</v>
      </c>
      <c r="AC2158" s="4"/>
      <c r="AD2158" s="4"/>
      <c r="AE2158" s="4"/>
      <c r="AF2158" s="4"/>
      <c r="AG2158" s="4"/>
      <c r="AH2158" s="4"/>
      <c r="AI2158" s="4"/>
      <c r="AJ2158" s="4"/>
      <c r="AK2158" s="4"/>
      <c r="AL2158" s="4"/>
      <c r="AM2158" s="4"/>
      <c r="AN2158" s="4"/>
      <c r="AO2158" s="4"/>
      <c r="AP2158" s="4"/>
      <c r="AQ2158" s="4"/>
      <c r="AR2158" s="4">
        <f t="shared" si="133"/>
        <v>162800.02000000002</v>
      </c>
      <c r="AS2158" s="32"/>
      <c r="AT2158" s="33"/>
      <c r="AU2158" s="4"/>
      <c r="AV2158" s="4"/>
      <c r="AW2158" s="4"/>
      <c r="AX2158" s="4"/>
      <c r="AY2158" s="4"/>
      <c r="AZ2158" s="4"/>
      <c r="BA2158" s="4"/>
      <c r="BB2158" s="4"/>
      <c r="BC2158" s="4"/>
      <c r="BD2158" s="4"/>
      <c r="BE2158" s="4"/>
      <c r="BF2158" s="4"/>
      <c r="BG2158" s="4"/>
      <c r="BH2158" s="4"/>
      <c r="BI2158" s="4"/>
      <c r="BJ2158" s="4">
        <f t="shared" si="134"/>
        <v>0</v>
      </c>
      <c r="BL2158" s="7">
        <v>10000</v>
      </c>
      <c r="BM2158" s="2"/>
    </row>
    <row r="2159" spans="2:65" x14ac:dyDescent="0.25">
      <c r="B2159" s="7" t="s">
        <v>1656</v>
      </c>
      <c r="C2159" s="2" t="s">
        <v>1361</v>
      </c>
      <c r="D2159" s="2"/>
      <c r="E2159" s="2"/>
      <c r="F2159" s="2"/>
      <c r="G2159" s="2"/>
      <c r="H2159" s="4">
        <f t="shared" si="131"/>
        <v>0</v>
      </c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>
        <f t="shared" si="132"/>
        <v>16934.049999999985</v>
      </c>
      <c r="AA2159" s="4">
        <v>2500</v>
      </c>
      <c r="AB2159" s="4"/>
      <c r="AC2159" s="4"/>
      <c r="AD2159" s="4"/>
      <c r="AE2159" s="4"/>
      <c r="AF2159" s="4"/>
      <c r="AG2159" s="4"/>
      <c r="AH2159" s="4"/>
      <c r="AI2159" s="4"/>
      <c r="AJ2159" s="4"/>
      <c r="AK2159" s="4"/>
      <c r="AL2159" s="4"/>
      <c r="AM2159" s="4"/>
      <c r="AN2159" s="4"/>
      <c r="AO2159" s="4"/>
      <c r="AP2159" s="4"/>
      <c r="AQ2159" s="4"/>
      <c r="AR2159" s="4">
        <f t="shared" si="133"/>
        <v>165300.02000000002</v>
      </c>
      <c r="AS2159" s="32"/>
      <c r="AT2159" s="33"/>
      <c r="AU2159" s="4"/>
      <c r="AV2159" s="4"/>
      <c r="AW2159" s="4"/>
      <c r="AX2159" s="4"/>
      <c r="AY2159" s="4"/>
      <c r="AZ2159" s="4"/>
      <c r="BA2159" s="4"/>
      <c r="BB2159" s="4"/>
      <c r="BC2159" s="4"/>
      <c r="BD2159" s="4"/>
      <c r="BE2159" s="4"/>
      <c r="BF2159" s="4"/>
      <c r="BG2159" s="4"/>
      <c r="BH2159" s="4"/>
      <c r="BI2159" s="4"/>
      <c r="BJ2159" s="4">
        <f t="shared" si="134"/>
        <v>0</v>
      </c>
      <c r="BL2159" s="7"/>
      <c r="BM2159" s="2"/>
    </row>
    <row r="2160" spans="2:65" x14ac:dyDescent="0.25">
      <c r="B2160" s="7" t="s">
        <v>1657</v>
      </c>
      <c r="C2160" s="2" t="s">
        <v>1637</v>
      </c>
      <c r="D2160" s="2"/>
      <c r="E2160" s="2"/>
      <c r="F2160" s="2"/>
      <c r="G2160" s="2"/>
      <c r="H2160" s="4">
        <f t="shared" si="131"/>
        <v>0</v>
      </c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>
        <f t="shared" si="132"/>
        <v>16934.049999999985</v>
      </c>
      <c r="AA2160" s="4"/>
      <c r="AB2160" s="4">
        <v>1770</v>
      </c>
      <c r="AC2160" s="4"/>
      <c r="AD2160" s="4"/>
      <c r="AE2160" s="4"/>
      <c r="AF2160" s="4"/>
      <c r="AG2160" s="4"/>
      <c r="AH2160" s="4"/>
      <c r="AI2160" s="4"/>
      <c r="AJ2160" s="4"/>
      <c r="AK2160" s="4"/>
      <c r="AL2160" s="4"/>
      <c r="AM2160" s="4"/>
      <c r="AN2160" s="4"/>
      <c r="AO2160" s="4"/>
      <c r="AP2160" s="4"/>
      <c r="AQ2160" s="4"/>
      <c r="AR2160" s="4">
        <f t="shared" si="133"/>
        <v>163530.02000000002</v>
      </c>
      <c r="AS2160" s="32"/>
      <c r="AT2160" s="33"/>
      <c r="AU2160" s="4"/>
      <c r="AV2160" s="4"/>
      <c r="AW2160" s="4"/>
      <c r="AX2160" s="4"/>
      <c r="AY2160" s="4"/>
      <c r="AZ2160" s="4"/>
      <c r="BA2160" s="4"/>
      <c r="BB2160" s="4"/>
      <c r="BC2160" s="4"/>
      <c r="BD2160" s="4"/>
      <c r="BE2160" s="4"/>
      <c r="BF2160" s="4"/>
      <c r="BG2160" s="4"/>
      <c r="BH2160" s="4"/>
      <c r="BI2160" s="4"/>
      <c r="BJ2160" s="4">
        <f t="shared" si="134"/>
        <v>0</v>
      </c>
      <c r="BL2160" s="7"/>
      <c r="BM2160" s="2"/>
    </row>
    <row r="2161" spans="2:65" x14ac:dyDescent="0.25">
      <c r="B2161" s="7" t="s">
        <v>1658</v>
      </c>
      <c r="C2161" s="2" t="s">
        <v>1371</v>
      </c>
      <c r="D2161" s="2"/>
      <c r="E2161" s="2"/>
      <c r="F2161" s="2"/>
      <c r="G2161" s="2"/>
      <c r="H2161" s="4">
        <f t="shared" si="131"/>
        <v>0</v>
      </c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>
        <f t="shared" si="132"/>
        <v>16934.049999999985</v>
      </c>
      <c r="AA2161" s="4"/>
      <c r="AB2161" s="4">
        <v>1800</v>
      </c>
      <c r="AC2161" s="4"/>
      <c r="AD2161" s="4"/>
      <c r="AE2161" s="4"/>
      <c r="AF2161" s="4"/>
      <c r="AG2161" s="4"/>
      <c r="AH2161" s="4"/>
      <c r="AI2161" s="4"/>
      <c r="AJ2161" s="4"/>
      <c r="AK2161" s="4"/>
      <c r="AL2161" s="4"/>
      <c r="AM2161" s="4"/>
      <c r="AN2161" s="4"/>
      <c r="AO2161" s="4"/>
      <c r="AP2161" s="4"/>
      <c r="AQ2161" s="4"/>
      <c r="AR2161" s="4">
        <f t="shared" si="133"/>
        <v>161730.02000000002</v>
      </c>
      <c r="AS2161" s="32"/>
      <c r="AT2161" s="33"/>
      <c r="AU2161" s="4"/>
      <c r="AV2161" s="4"/>
      <c r="AW2161" s="4"/>
      <c r="AX2161" s="4"/>
      <c r="AY2161" s="4"/>
      <c r="AZ2161" s="4"/>
      <c r="BA2161" s="4"/>
      <c r="BB2161" s="4"/>
      <c r="BC2161" s="4"/>
      <c r="BD2161" s="4"/>
      <c r="BE2161" s="4"/>
      <c r="BF2161" s="4"/>
      <c r="BG2161" s="4"/>
      <c r="BH2161" s="4"/>
      <c r="BI2161" s="4"/>
      <c r="BJ2161" s="4">
        <f t="shared" si="134"/>
        <v>0</v>
      </c>
      <c r="BL2161" s="7">
        <v>1800</v>
      </c>
      <c r="BM2161" s="2"/>
    </row>
    <row r="2162" spans="2:65" x14ac:dyDescent="0.25">
      <c r="B2162" s="7" t="s">
        <v>1672</v>
      </c>
      <c r="C2162" s="2" t="s">
        <v>351</v>
      </c>
      <c r="D2162" s="2"/>
      <c r="E2162" s="2"/>
      <c r="F2162" s="2"/>
      <c r="G2162" s="2"/>
      <c r="H2162" s="4">
        <f t="shared" si="131"/>
        <v>0</v>
      </c>
      <c r="I2162" s="4"/>
      <c r="J2162" s="4"/>
      <c r="K2162" s="4"/>
      <c r="L2162" s="4"/>
      <c r="M2162" s="4">
        <v>2422</v>
      </c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>
        <f t="shared" si="132"/>
        <v>19356.049999999985</v>
      </c>
      <c r="AA2162" s="4"/>
      <c r="AB2162" s="4"/>
      <c r="AC2162" s="4"/>
      <c r="AD2162" s="4"/>
      <c r="AE2162" s="4"/>
      <c r="AF2162" s="4"/>
      <c r="AG2162" s="4"/>
      <c r="AH2162" s="4"/>
      <c r="AI2162" s="4"/>
      <c r="AJ2162" s="4"/>
      <c r="AK2162" s="4"/>
      <c r="AL2162" s="4"/>
      <c r="AM2162" s="4"/>
      <c r="AN2162" s="4"/>
      <c r="AO2162" s="4"/>
      <c r="AP2162" s="4"/>
      <c r="AQ2162" s="4"/>
      <c r="AR2162" s="4">
        <f t="shared" si="133"/>
        <v>161730.02000000002</v>
      </c>
      <c r="AS2162" s="32"/>
      <c r="AT2162" s="33"/>
      <c r="AU2162" s="4"/>
      <c r="AV2162" s="4"/>
      <c r="AW2162" s="4"/>
      <c r="AX2162" s="4"/>
      <c r="AY2162" s="4"/>
      <c r="AZ2162" s="4"/>
      <c r="BA2162" s="4"/>
      <c r="BB2162" s="4"/>
      <c r="BC2162" s="4"/>
      <c r="BD2162" s="4"/>
      <c r="BE2162" s="4"/>
      <c r="BF2162" s="4"/>
      <c r="BG2162" s="4"/>
      <c r="BH2162" s="4"/>
      <c r="BI2162" s="4"/>
      <c r="BJ2162" s="4">
        <f t="shared" si="134"/>
        <v>0</v>
      </c>
      <c r="BL2162" s="7"/>
      <c r="BM2162" s="2"/>
    </row>
    <row r="2163" spans="2:65" x14ac:dyDescent="0.25">
      <c r="B2163" s="7" t="s">
        <v>1672</v>
      </c>
      <c r="C2163" s="2" t="s">
        <v>351</v>
      </c>
      <c r="D2163" s="2"/>
      <c r="E2163" s="2"/>
      <c r="F2163" s="2"/>
      <c r="G2163" s="2"/>
      <c r="H2163" s="4">
        <f t="shared" si="131"/>
        <v>0</v>
      </c>
      <c r="I2163" s="4"/>
      <c r="J2163" s="4"/>
      <c r="K2163" s="4"/>
      <c r="L2163" s="4"/>
      <c r="M2163" s="4">
        <v>1938</v>
      </c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>
        <f t="shared" si="132"/>
        <v>21294.049999999985</v>
      </c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  <c r="AL2163" s="4"/>
      <c r="AM2163" s="4"/>
      <c r="AN2163" s="4"/>
      <c r="AO2163" s="4"/>
      <c r="AP2163" s="4"/>
      <c r="AQ2163" s="4"/>
      <c r="AR2163" s="4">
        <f t="shared" si="133"/>
        <v>161730.02000000002</v>
      </c>
      <c r="AS2163" s="32"/>
      <c r="AT2163" s="33"/>
      <c r="AU2163" s="4"/>
      <c r="AV2163" s="4"/>
      <c r="AW2163" s="4"/>
      <c r="AX2163" s="4"/>
      <c r="AY2163" s="4"/>
      <c r="AZ2163" s="4"/>
      <c r="BA2163" s="4"/>
      <c r="BB2163" s="4"/>
      <c r="BC2163" s="4"/>
      <c r="BD2163" s="4"/>
      <c r="BE2163" s="4"/>
      <c r="BF2163" s="4"/>
      <c r="BG2163" s="4"/>
      <c r="BH2163" s="4"/>
      <c r="BI2163" s="4"/>
      <c r="BJ2163" s="4">
        <f t="shared" si="134"/>
        <v>0</v>
      </c>
      <c r="BL2163" s="7"/>
      <c r="BM2163" s="2"/>
    </row>
    <row r="2164" spans="2:65" x14ac:dyDescent="0.25">
      <c r="B2164" s="7" t="s">
        <v>1673</v>
      </c>
      <c r="C2164" s="2" t="s">
        <v>351</v>
      </c>
      <c r="D2164" s="2"/>
      <c r="E2164" s="2"/>
      <c r="F2164" s="2"/>
      <c r="G2164" s="2"/>
      <c r="H2164" s="4">
        <f t="shared" si="131"/>
        <v>0</v>
      </c>
      <c r="I2164" s="4"/>
      <c r="J2164" s="4"/>
      <c r="K2164" s="4"/>
      <c r="L2164" s="4"/>
      <c r="M2164" s="4">
        <v>1638</v>
      </c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>
        <f t="shared" si="132"/>
        <v>22932.049999999985</v>
      </c>
      <c r="AA2164" s="4"/>
      <c r="AB2164" s="4"/>
      <c r="AC2164" s="4"/>
      <c r="AD2164" s="4"/>
      <c r="AE2164" s="4"/>
      <c r="AF2164" s="4"/>
      <c r="AG2164" s="4"/>
      <c r="AH2164" s="4"/>
      <c r="AI2164" s="4"/>
      <c r="AJ2164" s="4"/>
      <c r="AK2164" s="4"/>
      <c r="AL2164" s="4"/>
      <c r="AM2164" s="4"/>
      <c r="AN2164" s="4"/>
      <c r="AO2164" s="4"/>
      <c r="AP2164" s="4"/>
      <c r="AQ2164" s="4"/>
      <c r="AR2164" s="4">
        <f t="shared" si="133"/>
        <v>161730.02000000002</v>
      </c>
      <c r="AS2164" s="32"/>
      <c r="AT2164" s="33"/>
      <c r="AU2164" s="4"/>
      <c r="AV2164" s="4"/>
      <c r="AW2164" s="4"/>
      <c r="AX2164" s="4"/>
      <c r="AY2164" s="4"/>
      <c r="AZ2164" s="4"/>
      <c r="BA2164" s="4"/>
      <c r="BB2164" s="4"/>
      <c r="BC2164" s="4"/>
      <c r="BD2164" s="4"/>
      <c r="BE2164" s="4"/>
      <c r="BF2164" s="4"/>
      <c r="BG2164" s="4"/>
      <c r="BH2164" s="4"/>
      <c r="BI2164" s="4"/>
      <c r="BJ2164" s="4">
        <f t="shared" si="134"/>
        <v>0</v>
      </c>
      <c r="BL2164" s="7"/>
      <c r="BM2164" s="2"/>
    </row>
    <row r="2165" spans="2:65" x14ac:dyDescent="0.25">
      <c r="B2165" s="7" t="s">
        <v>1659</v>
      </c>
      <c r="C2165" s="2" t="s">
        <v>351</v>
      </c>
      <c r="D2165" s="2"/>
      <c r="E2165" s="2"/>
      <c r="F2165" s="2"/>
      <c r="G2165" s="2"/>
      <c r="H2165" s="4">
        <f t="shared" si="131"/>
        <v>0</v>
      </c>
      <c r="I2165" s="4"/>
      <c r="J2165" s="4"/>
      <c r="K2165" s="4"/>
      <c r="L2165" s="4"/>
      <c r="M2165" s="4">
        <v>5878</v>
      </c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>
        <f t="shared" si="132"/>
        <v>28810.049999999985</v>
      </c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/>
      <c r="AL2165" s="4"/>
      <c r="AM2165" s="4"/>
      <c r="AN2165" s="4"/>
      <c r="AO2165" s="4"/>
      <c r="AP2165" s="4"/>
      <c r="AQ2165" s="4"/>
      <c r="AR2165" s="4">
        <f t="shared" si="133"/>
        <v>161730.02000000002</v>
      </c>
      <c r="AS2165" s="32"/>
      <c r="AT2165" s="33"/>
      <c r="AU2165" s="4"/>
      <c r="AV2165" s="4"/>
      <c r="AW2165" s="4"/>
      <c r="AX2165" s="4"/>
      <c r="AY2165" s="4"/>
      <c r="AZ2165" s="4"/>
      <c r="BA2165" s="4"/>
      <c r="BB2165" s="4"/>
      <c r="BC2165" s="4"/>
      <c r="BD2165" s="4"/>
      <c r="BE2165" s="4"/>
      <c r="BF2165" s="4"/>
      <c r="BG2165" s="4"/>
      <c r="BH2165" s="4"/>
      <c r="BI2165" s="4"/>
      <c r="BJ2165" s="4">
        <f t="shared" si="134"/>
        <v>0</v>
      </c>
      <c r="BL2165" s="7"/>
      <c r="BM2165" s="2"/>
    </row>
    <row r="2166" spans="2:65" x14ac:dyDescent="0.25">
      <c r="B2166" s="7" t="s">
        <v>1659</v>
      </c>
      <c r="C2166" s="2" t="s">
        <v>351</v>
      </c>
      <c r="D2166" s="2"/>
      <c r="E2166" s="2"/>
      <c r="F2166" s="2"/>
      <c r="G2166" s="2"/>
      <c r="H2166" s="4">
        <f t="shared" si="131"/>
        <v>0</v>
      </c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>
        <f t="shared" si="132"/>
        <v>28810.049999999985</v>
      </c>
      <c r="AA2166" s="4"/>
      <c r="AB2166" s="4"/>
      <c r="AC2166" s="4"/>
      <c r="AD2166" s="4"/>
      <c r="AE2166" s="4">
        <v>7425</v>
      </c>
      <c r="AF2166" s="4"/>
      <c r="AG2166" s="4"/>
      <c r="AH2166" s="4"/>
      <c r="AI2166" s="4"/>
      <c r="AJ2166" s="4"/>
      <c r="AK2166" s="4"/>
      <c r="AL2166" s="4"/>
      <c r="AM2166" s="4"/>
      <c r="AN2166" s="4"/>
      <c r="AO2166" s="4"/>
      <c r="AP2166" s="4"/>
      <c r="AQ2166" s="4"/>
      <c r="AR2166" s="4">
        <f t="shared" si="133"/>
        <v>169155.02000000002</v>
      </c>
      <c r="AS2166" s="32"/>
      <c r="AT2166" s="33"/>
      <c r="AU2166" s="4"/>
      <c r="AV2166" s="4"/>
      <c r="AW2166" s="4"/>
      <c r="AX2166" s="4"/>
      <c r="AY2166" s="4"/>
      <c r="AZ2166" s="4"/>
      <c r="BA2166" s="4"/>
      <c r="BB2166" s="4"/>
      <c r="BC2166" s="4"/>
      <c r="BD2166" s="4"/>
      <c r="BE2166" s="4"/>
      <c r="BF2166" s="4"/>
      <c r="BG2166" s="4"/>
      <c r="BH2166" s="4"/>
      <c r="BI2166" s="4"/>
      <c r="BJ2166" s="4">
        <f t="shared" si="134"/>
        <v>0</v>
      </c>
      <c r="BL2166" s="7"/>
      <c r="BM2166" s="2"/>
    </row>
    <row r="2167" spans="2:65" x14ac:dyDescent="0.25">
      <c r="B2167" s="7" t="s">
        <v>1660</v>
      </c>
      <c r="C2167" s="2" t="s">
        <v>1956</v>
      </c>
      <c r="D2167" s="2"/>
      <c r="E2167" s="2"/>
      <c r="F2167" s="2"/>
      <c r="G2167" s="2"/>
      <c r="H2167" s="4">
        <f t="shared" si="131"/>
        <v>0</v>
      </c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>
        <f t="shared" si="132"/>
        <v>28810.049999999985</v>
      </c>
      <c r="AA2167" s="4"/>
      <c r="AB2167" s="4">
        <v>2000</v>
      </c>
      <c r="AC2167" s="4"/>
      <c r="AD2167" s="4"/>
      <c r="AE2167" s="4"/>
      <c r="AF2167" s="4"/>
      <c r="AG2167" s="4"/>
      <c r="AH2167" s="4"/>
      <c r="AI2167" s="4"/>
      <c r="AJ2167" s="4"/>
      <c r="AK2167" s="4"/>
      <c r="AL2167" s="4"/>
      <c r="AM2167" s="4"/>
      <c r="AN2167" s="4"/>
      <c r="AO2167" s="4"/>
      <c r="AP2167" s="4"/>
      <c r="AQ2167" s="4"/>
      <c r="AR2167" s="4">
        <f t="shared" si="133"/>
        <v>167155.02000000002</v>
      </c>
      <c r="AS2167" s="32"/>
      <c r="AT2167" s="33"/>
      <c r="AU2167" s="4"/>
      <c r="AV2167" s="4"/>
      <c r="AW2167" s="4"/>
      <c r="AX2167" s="4"/>
      <c r="AY2167" s="4"/>
      <c r="AZ2167" s="4"/>
      <c r="BA2167" s="4"/>
      <c r="BB2167" s="4"/>
      <c r="BC2167" s="4"/>
      <c r="BD2167" s="4"/>
      <c r="BE2167" s="4"/>
      <c r="BF2167" s="4"/>
      <c r="BG2167" s="4"/>
      <c r="BH2167" s="4"/>
      <c r="BI2167" s="4"/>
      <c r="BJ2167" s="4">
        <f t="shared" si="134"/>
        <v>0</v>
      </c>
      <c r="BL2167" s="7">
        <v>2000</v>
      </c>
      <c r="BM2167" s="2"/>
    </row>
    <row r="2168" spans="2:65" x14ac:dyDescent="0.25">
      <c r="B2168" s="7" t="s">
        <v>1674</v>
      </c>
      <c r="C2168" s="2" t="s">
        <v>290</v>
      </c>
      <c r="D2168" s="2"/>
      <c r="E2168" s="2"/>
      <c r="F2168" s="2"/>
      <c r="G2168" s="2"/>
      <c r="H2168" s="4">
        <f t="shared" si="131"/>
        <v>0</v>
      </c>
      <c r="I2168" s="4"/>
      <c r="J2168" s="4"/>
      <c r="K2168" s="4">
        <v>17.7</v>
      </c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>
        <f t="shared" si="132"/>
        <v>28792.349999999984</v>
      </c>
      <c r="AA2168" s="4"/>
      <c r="AB2168" s="4"/>
      <c r="AC2168" s="4"/>
      <c r="AD2168" s="4"/>
      <c r="AE2168" s="4"/>
      <c r="AF2168" s="4"/>
      <c r="AG2168" s="4"/>
      <c r="AH2168" s="4"/>
      <c r="AI2168" s="4"/>
      <c r="AJ2168" s="4"/>
      <c r="AK2168" s="4"/>
      <c r="AL2168" s="4"/>
      <c r="AM2168" s="4"/>
      <c r="AN2168" s="4"/>
      <c r="AO2168" s="4"/>
      <c r="AP2168" s="4"/>
      <c r="AQ2168" s="4"/>
      <c r="AR2168" s="4">
        <f t="shared" si="133"/>
        <v>167155.02000000002</v>
      </c>
      <c r="AS2168" s="32"/>
      <c r="AT2168" s="33"/>
      <c r="AU2168" s="4"/>
      <c r="AV2168" s="4"/>
      <c r="AW2168" s="4"/>
      <c r="AX2168" s="4"/>
      <c r="AY2168" s="4"/>
      <c r="AZ2168" s="4"/>
      <c r="BA2168" s="4"/>
      <c r="BB2168" s="4"/>
      <c r="BC2168" s="4"/>
      <c r="BD2168" s="4"/>
      <c r="BE2168" s="4"/>
      <c r="BF2168" s="4"/>
      <c r="BG2168" s="4"/>
      <c r="BH2168" s="4"/>
      <c r="BI2168" s="4"/>
      <c r="BJ2168" s="4">
        <f t="shared" si="134"/>
        <v>0</v>
      </c>
      <c r="BL2168" s="7"/>
      <c r="BM2168" s="2"/>
    </row>
    <row r="2169" spans="2:65" x14ac:dyDescent="0.25">
      <c r="B2169" s="7" t="s">
        <v>1661</v>
      </c>
      <c r="C2169" s="2" t="s">
        <v>232</v>
      </c>
      <c r="D2169" s="2"/>
      <c r="E2169" s="2"/>
      <c r="F2169" s="2"/>
      <c r="G2169" s="2"/>
      <c r="H2169" s="4">
        <f t="shared" si="131"/>
        <v>0</v>
      </c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>
        <f t="shared" si="132"/>
        <v>28792.349999999984</v>
      </c>
      <c r="AA2169" s="4"/>
      <c r="AB2169" s="4"/>
      <c r="AC2169" s="4"/>
      <c r="AD2169" s="4">
        <v>1112</v>
      </c>
      <c r="AE2169" s="4"/>
      <c r="AF2169" s="4"/>
      <c r="AG2169" s="4"/>
      <c r="AH2169" s="4"/>
      <c r="AI2169" s="4"/>
      <c r="AJ2169" s="4"/>
      <c r="AK2169" s="4"/>
      <c r="AL2169" s="4"/>
      <c r="AM2169" s="4"/>
      <c r="AN2169" s="4"/>
      <c r="AO2169" s="4"/>
      <c r="AP2169" s="4"/>
      <c r="AQ2169" s="4"/>
      <c r="AR2169" s="4">
        <f t="shared" si="133"/>
        <v>168267.02000000002</v>
      </c>
      <c r="AS2169" s="32"/>
      <c r="AT2169" s="33"/>
      <c r="AU2169" s="4"/>
      <c r="AV2169" s="4"/>
      <c r="AW2169" s="4"/>
      <c r="AX2169" s="4"/>
      <c r="AY2169" s="4"/>
      <c r="AZ2169" s="4"/>
      <c r="BA2169" s="4"/>
      <c r="BB2169" s="4"/>
      <c r="BC2169" s="4"/>
      <c r="BD2169" s="4"/>
      <c r="BE2169" s="4"/>
      <c r="BF2169" s="4"/>
      <c r="BG2169" s="4"/>
      <c r="BH2169" s="4"/>
      <c r="BI2169" s="4"/>
      <c r="BJ2169" s="4">
        <f t="shared" si="134"/>
        <v>0</v>
      </c>
      <c r="BL2169" s="7"/>
      <c r="BM2169" s="2"/>
    </row>
    <row r="2170" spans="2:65" x14ac:dyDescent="0.25">
      <c r="B2170" s="7" t="s">
        <v>1662</v>
      </c>
      <c r="C2170" s="2" t="s">
        <v>1663</v>
      </c>
      <c r="D2170" s="2"/>
      <c r="E2170" s="2"/>
      <c r="F2170" s="2"/>
      <c r="G2170" s="2"/>
      <c r="H2170" s="4">
        <f t="shared" si="131"/>
        <v>0</v>
      </c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>
        <f t="shared" si="132"/>
        <v>28792.349999999984</v>
      </c>
      <c r="AA2170" s="4"/>
      <c r="AB2170" s="4">
        <v>20000</v>
      </c>
      <c r="AC2170" s="4"/>
      <c r="AD2170" s="4"/>
      <c r="AE2170" s="4"/>
      <c r="AF2170" s="4"/>
      <c r="AG2170" s="4"/>
      <c r="AH2170" s="4"/>
      <c r="AI2170" s="4"/>
      <c r="AJ2170" s="4"/>
      <c r="AK2170" s="4"/>
      <c r="AL2170" s="4"/>
      <c r="AM2170" s="4"/>
      <c r="AN2170" s="4"/>
      <c r="AO2170" s="4"/>
      <c r="AP2170" s="4"/>
      <c r="AQ2170" s="4"/>
      <c r="AR2170" s="4">
        <f t="shared" si="133"/>
        <v>148267.02000000002</v>
      </c>
      <c r="AS2170" s="32"/>
      <c r="AT2170" s="33"/>
      <c r="AU2170" s="4"/>
      <c r="AV2170" s="4"/>
      <c r="AW2170" s="4"/>
      <c r="AX2170" s="4"/>
      <c r="AY2170" s="4"/>
      <c r="AZ2170" s="4"/>
      <c r="BA2170" s="4"/>
      <c r="BB2170" s="4"/>
      <c r="BC2170" s="4"/>
      <c r="BD2170" s="4"/>
      <c r="BE2170" s="4"/>
      <c r="BF2170" s="4"/>
      <c r="BG2170" s="4"/>
      <c r="BH2170" s="4"/>
      <c r="BI2170" s="4"/>
      <c r="BJ2170" s="4">
        <f t="shared" si="134"/>
        <v>0</v>
      </c>
      <c r="BL2170" s="7"/>
      <c r="BM2170" s="2"/>
    </row>
    <row r="2171" spans="2:65" x14ac:dyDescent="0.25">
      <c r="B2171" s="7" t="s">
        <v>1664</v>
      </c>
      <c r="C2171" s="2" t="s">
        <v>351</v>
      </c>
      <c r="D2171" s="2"/>
      <c r="E2171" s="2"/>
      <c r="F2171" s="2"/>
      <c r="G2171" s="2"/>
      <c r="H2171" s="4">
        <f t="shared" si="131"/>
        <v>0</v>
      </c>
      <c r="I2171" s="4"/>
      <c r="J2171" s="4"/>
      <c r="K2171" s="4"/>
      <c r="L2171" s="4"/>
      <c r="M2171" s="4">
        <v>10627</v>
      </c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>
        <f t="shared" si="132"/>
        <v>39419.349999999984</v>
      </c>
      <c r="AA2171" s="4"/>
      <c r="AB2171" s="4"/>
      <c r="AC2171" s="4"/>
      <c r="AD2171" s="4"/>
      <c r="AE2171" s="4"/>
      <c r="AF2171" s="4"/>
      <c r="AG2171" s="4"/>
      <c r="AH2171" s="4"/>
      <c r="AI2171" s="4"/>
      <c r="AJ2171" s="4"/>
      <c r="AK2171" s="4"/>
      <c r="AL2171" s="4"/>
      <c r="AM2171" s="4"/>
      <c r="AN2171" s="4"/>
      <c r="AO2171" s="4"/>
      <c r="AP2171" s="4"/>
      <c r="AQ2171" s="4"/>
      <c r="AR2171" s="4">
        <f t="shared" si="133"/>
        <v>148267.02000000002</v>
      </c>
      <c r="AS2171" s="32"/>
      <c r="AT2171" s="33"/>
      <c r="AU2171" s="4"/>
      <c r="AV2171" s="4"/>
      <c r="AW2171" s="4"/>
      <c r="AX2171" s="4"/>
      <c r="AY2171" s="4"/>
      <c r="AZ2171" s="4"/>
      <c r="BA2171" s="4"/>
      <c r="BB2171" s="4"/>
      <c r="BC2171" s="4"/>
      <c r="BD2171" s="4"/>
      <c r="BE2171" s="4"/>
      <c r="BF2171" s="4"/>
      <c r="BG2171" s="4"/>
      <c r="BH2171" s="4"/>
      <c r="BI2171" s="4"/>
      <c r="BJ2171" s="4">
        <f t="shared" si="134"/>
        <v>0</v>
      </c>
      <c r="BL2171" s="7"/>
      <c r="BM2171" s="2"/>
    </row>
    <row r="2172" spans="2:65" x14ac:dyDescent="0.25">
      <c r="B2172" s="7" t="s">
        <v>1664</v>
      </c>
      <c r="C2172" s="2" t="s">
        <v>351</v>
      </c>
      <c r="D2172" s="2"/>
      <c r="E2172" s="2"/>
      <c r="F2172" s="2"/>
      <c r="G2172" s="2"/>
      <c r="H2172" s="4">
        <f t="shared" si="131"/>
        <v>0</v>
      </c>
      <c r="I2172" s="4"/>
      <c r="J2172" s="4"/>
      <c r="K2172" s="4"/>
      <c r="L2172" s="4"/>
      <c r="M2172" s="4">
        <v>2106</v>
      </c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>
        <f t="shared" si="132"/>
        <v>41525.349999999984</v>
      </c>
      <c r="AA2172" s="4"/>
      <c r="AB2172" s="4"/>
      <c r="AC2172" s="4"/>
      <c r="AD2172" s="4"/>
      <c r="AE2172" s="4"/>
      <c r="AF2172" s="4"/>
      <c r="AG2172" s="4"/>
      <c r="AH2172" s="4"/>
      <c r="AI2172" s="4"/>
      <c r="AJ2172" s="4"/>
      <c r="AK2172" s="4"/>
      <c r="AL2172" s="4"/>
      <c r="AM2172" s="4"/>
      <c r="AN2172" s="4"/>
      <c r="AO2172" s="4"/>
      <c r="AP2172" s="4"/>
      <c r="AQ2172" s="4"/>
      <c r="AR2172" s="4">
        <f t="shared" si="133"/>
        <v>148267.02000000002</v>
      </c>
      <c r="AS2172" s="32"/>
      <c r="AT2172" s="33"/>
      <c r="AU2172" s="4"/>
      <c r="AV2172" s="4"/>
      <c r="AW2172" s="4"/>
      <c r="AX2172" s="4"/>
      <c r="AY2172" s="4"/>
      <c r="AZ2172" s="4"/>
      <c r="BA2172" s="4"/>
      <c r="BB2172" s="4"/>
      <c r="BC2172" s="4"/>
      <c r="BD2172" s="4"/>
      <c r="BE2172" s="4"/>
      <c r="BF2172" s="4"/>
      <c r="BG2172" s="4"/>
      <c r="BH2172" s="4"/>
      <c r="BI2172" s="4"/>
      <c r="BJ2172" s="4">
        <f t="shared" si="134"/>
        <v>0</v>
      </c>
      <c r="BL2172" s="7"/>
      <c r="BM2172" s="2"/>
    </row>
    <row r="2173" spans="2:65" x14ac:dyDescent="0.25">
      <c r="B2173" s="7" t="s">
        <v>1664</v>
      </c>
      <c r="C2173" s="2" t="s">
        <v>150</v>
      </c>
      <c r="D2173" s="2"/>
      <c r="E2173" s="2"/>
      <c r="F2173" s="2"/>
      <c r="G2173" s="2"/>
      <c r="H2173" s="4">
        <f t="shared" si="131"/>
        <v>0</v>
      </c>
      <c r="I2173" s="4"/>
      <c r="J2173" s="4"/>
      <c r="K2173" s="4"/>
      <c r="L2173" s="4"/>
      <c r="M2173" s="4"/>
      <c r="N2173" s="4"/>
      <c r="O2173" s="4"/>
      <c r="P2173" s="4"/>
      <c r="Q2173" s="4"/>
      <c r="R2173" s="4">
        <v>10000</v>
      </c>
      <c r="S2173" s="4"/>
      <c r="T2173" s="4"/>
      <c r="U2173" s="4"/>
      <c r="V2173" s="4"/>
      <c r="W2173" s="4"/>
      <c r="X2173" s="4"/>
      <c r="Y2173" s="4"/>
      <c r="Z2173" s="4">
        <f t="shared" si="132"/>
        <v>51525.349999999984</v>
      </c>
      <c r="AA2173" s="4"/>
      <c r="AB2173" s="4"/>
      <c r="AC2173" s="4"/>
      <c r="AD2173" s="4"/>
      <c r="AE2173" s="4"/>
      <c r="AF2173" s="4"/>
      <c r="AG2173" s="4"/>
      <c r="AH2173" s="4"/>
      <c r="AI2173" s="4"/>
      <c r="AJ2173" s="4"/>
      <c r="AK2173" s="4"/>
      <c r="AL2173" s="4"/>
      <c r="AM2173" s="4"/>
      <c r="AN2173" s="4"/>
      <c r="AO2173" s="4"/>
      <c r="AP2173" s="4"/>
      <c r="AQ2173" s="4"/>
      <c r="AR2173" s="4">
        <f t="shared" si="133"/>
        <v>148267.02000000002</v>
      </c>
      <c r="AS2173" s="32"/>
      <c r="AT2173" s="33"/>
      <c r="AU2173" s="4"/>
      <c r="AV2173" s="4"/>
      <c r="AW2173" s="4"/>
      <c r="AX2173" s="4"/>
      <c r="AY2173" s="4"/>
      <c r="AZ2173" s="4"/>
      <c r="BA2173" s="4"/>
      <c r="BB2173" s="4"/>
      <c r="BC2173" s="4"/>
      <c r="BD2173" s="4"/>
      <c r="BE2173" s="4"/>
      <c r="BF2173" s="4"/>
      <c r="BG2173" s="4"/>
      <c r="BH2173" s="4"/>
      <c r="BI2173" s="4"/>
      <c r="BJ2173" s="4">
        <f t="shared" si="134"/>
        <v>0</v>
      </c>
      <c r="BL2173" s="7"/>
      <c r="BM2173" s="2"/>
    </row>
    <row r="2174" spans="2:65" x14ac:dyDescent="0.25">
      <c r="B2174" s="7" t="s">
        <v>1664</v>
      </c>
      <c r="C2174" s="2" t="s">
        <v>547</v>
      </c>
      <c r="D2174" s="2"/>
      <c r="E2174" s="2"/>
      <c r="F2174" s="2"/>
      <c r="G2174" s="2"/>
      <c r="H2174" s="4">
        <f t="shared" si="131"/>
        <v>0</v>
      </c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>
        <v>500000</v>
      </c>
      <c r="U2174" s="4"/>
      <c r="V2174" s="4"/>
      <c r="W2174" s="4"/>
      <c r="X2174" s="4"/>
      <c r="Y2174" s="4"/>
      <c r="Z2174" s="4">
        <f t="shared" si="132"/>
        <v>551525.35</v>
      </c>
      <c r="AA2174" s="4"/>
      <c r="AB2174" s="4"/>
      <c r="AC2174" s="4"/>
      <c r="AD2174" s="4"/>
      <c r="AE2174" s="4"/>
      <c r="AF2174" s="4"/>
      <c r="AG2174" s="4"/>
      <c r="AH2174" s="4"/>
      <c r="AI2174" s="4"/>
      <c r="AJ2174" s="4"/>
      <c r="AK2174" s="4"/>
      <c r="AL2174" s="4"/>
      <c r="AM2174" s="4"/>
      <c r="AN2174" s="4"/>
      <c r="AO2174" s="4"/>
      <c r="AP2174" s="4"/>
      <c r="AQ2174" s="4"/>
      <c r="AR2174" s="4">
        <f t="shared" si="133"/>
        <v>148267.02000000002</v>
      </c>
      <c r="AS2174" s="32"/>
      <c r="AT2174" s="33"/>
      <c r="AU2174" s="4"/>
      <c r="AV2174" s="4"/>
      <c r="AW2174" s="4"/>
      <c r="AX2174" s="4"/>
      <c r="AY2174" s="4"/>
      <c r="AZ2174" s="4"/>
      <c r="BA2174" s="4"/>
      <c r="BB2174" s="4"/>
      <c r="BC2174" s="4"/>
      <c r="BD2174" s="4"/>
      <c r="BE2174" s="4"/>
      <c r="BF2174" s="4"/>
      <c r="BG2174" s="4"/>
      <c r="BH2174" s="4"/>
      <c r="BI2174" s="4"/>
      <c r="BJ2174" s="4">
        <f t="shared" si="134"/>
        <v>0</v>
      </c>
      <c r="BL2174" s="7"/>
      <c r="BM2174" s="2"/>
    </row>
    <row r="2175" spans="2:65" x14ac:dyDescent="0.25">
      <c r="B2175" s="7" t="s">
        <v>1664</v>
      </c>
      <c r="C2175" s="2" t="s">
        <v>547</v>
      </c>
      <c r="D2175" s="2"/>
      <c r="E2175" s="2"/>
      <c r="F2175" s="2"/>
      <c r="G2175" s="2"/>
      <c r="H2175" s="4">
        <f t="shared" si="131"/>
        <v>0</v>
      </c>
      <c r="I2175" s="4"/>
      <c r="J2175" s="4"/>
      <c r="K2175" s="4"/>
      <c r="L2175" s="4"/>
      <c r="M2175" s="4">
        <v>-847</v>
      </c>
      <c r="N2175" s="4"/>
      <c r="O2175" s="4"/>
      <c r="P2175" s="4"/>
      <c r="Q2175" s="4"/>
      <c r="R2175" s="4"/>
      <c r="S2175" s="4"/>
      <c r="T2175" s="4">
        <v>150000</v>
      </c>
      <c r="U2175" s="4"/>
      <c r="V2175" s="4"/>
      <c r="W2175" s="4"/>
      <c r="X2175" s="4"/>
      <c r="Y2175" s="4"/>
      <c r="Z2175" s="4">
        <f t="shared" si="132"/>
        <v>700678.35</v>
      </c>
      <c r="AA2175" s="4"/>
      <c r="AB2175" s="4"/>
      <c r="AC2175" s="4"/>
      <c r="AD2175" s="4"/>
      <c r="AE2175" s="4"/>
      <c r="AF2175" s="4"/>
      <c r="AG2175" s="4"/>
      <c r="AH2175" s="4"/>
      <c r="AI2175" s="4"/>
      <c r="AJ2175" s="4"/>
      <c r="AK2175" s="4"/>
      <c r="AL2175" s="4"/>
      <c r="AM2175" s="4"/>
      <c r="AN2175" s="4"/>
      <c r="AO2175" s="4"/>
      <c r="AP2175" s="4"/>
      <c r="AQ2175" s="4"/>
      <c r="AR2175" s="4">
        <f t="shared" si="133"/>
        <v>148267.02000000002</v>
      </c>
      <c r="AS2175" s="32"/>
      <c r="AT2175" s="33"/>
      <c r="AU2175" s="4"/>
      <c r="AV2175" s="4"/>
      <c r="AW2175" s="4"/>
      <c r="AX2175" s="4"/>
      <c r="AY2175" s="4"/>
      <c r="AZ2175" s="4"/>
      <c r="BA2175" s="4"/>
      <c r="BB2175" s="4"/>
      <c r="BC2175" s="4"/>
      <c r="BD2175" s="4"/>
      <c r="BE2175" s="4"/>
      <c r="BF2175" s="4"/>
      <c r="BG2175" s="4"/>
      <c r="BH2175" s="4"/>
      <c r="BI2175" s="4"/>
      <c r="BJ2175" s="4">
        <f t="shared" si="134"/>
        <v>0</v>
      </c>
      <c r="BL2175" s="7"/>
      <c r="BM2175" s="2"/>
    </row>
    <row r="2176" spans="2:65" x14ac:dyDescent="0.25">
      <c r="B2176" s="7" t="s">
        <v>1664</v>
      </c>
      <c r="C2176" s="2" t="s">
        <v>547</v>
      </c>
      <c r="D2176" s="2"/>
      <c r="E2176" s="2"/>
      <c r="F2176" s="2"/>
      <c r="G2176" s="2"/>
      <c r="H2176" s="4">
        <f t="shared" si="131"/>
        <v>0</v>
      </c>
      <c r="I2176" s="4"/>
      <c r="J2176" s="4"/>
      <c r="K2176" s="4"/>
      <c r="L2176" s="4"/>
      <c r="M2176" s="4">
        <v>-1452</v>
      </c>
      <c r="N2176" s="4"/>
      <c r="O2176" s="4"/>
      <c r="P2176" s="4"/>
      <c r="Q2176" s="4"/>
      <c r="R2176" s="4"/>
      <c r="S2176" s="4"/>
      <c r="T2176" s="4">
        <v>130000</v>
      </c>
      <c r="U2176" s="4"/>
      <c r="V2176" s="4"/>
      <c r="W2176" s="4"/>
      <c r="X2176" s="4"/>
      <c r="Y2176" s="4"/>
      <c r="Z2176" s="4">
        <f t="shared" si="132"/>
        <v>829226.35</v>
      </c>
      <c r="AA2176" s="4"/>
      <c r="AB2176" s="4"/>
      <c r="AC2176" s="4"/>
      <c r="AD2176" s="4"/>
      <c r="AE2176" s="4"/>
      <c r="AF2176" s="4"/>
      <c r="AG2176" s="4"/>
      <c r="AH2176" s="4"/>
      <c r="AI2176" s="4"/>
      <c r="AJ2176" s="4"/>
      <c r="AK2176" s="4"/>
      <c r="AL2176" s="4"/>
      <c r="AM2176" s="4"/>
      <c r="AN2176" s="4"/>
      <c r="AO2176" s="4"/>
      <c r="AP2176" s="4"/>
      <c r="AQ2176" s="4"/>
      <c r="AR2176" s="4">
        <f t="shared" si="133"/>
        <v>148267.02000000002</v>
      </c>
      <c r="AS2176" s="32"/>
      <c r="AT2176" s="33"/>
      <c r="AU2176" s="4"/>
      <c r="AV2176" s="4"/>
      <c r="AW2176" s="4"/>
      <c r="AX2176" s="4"/>
      <c r="AY2176" s="4"/>
      <c r="AZ2176" s="4"/>
      <c r="BA2176" s="4"/>
      <c r="BB2176" s="4"/>
      <c r="BC2176" s="4"/>
      <c r="BD2176" s="4"/>
      <c r="BE2176" s="4"/>
      <c r="BF2176" s="4"/>
      <c r="BG2176" s="4"/>
      <c r="BH2176" s="4"/>
      <c r="BI2176" s="4"/>
      <c r="BJ2176" s="4">
        <f t="shared" si="134"/>
        <v>0</v>
      </c>
      <c r="BL2176" s="7"/>
      <c r="BM2176" s="2"/>
    </row>
    <row r="2177" spans="2:65" x14ac:dyDescent="0.25">
      <c r="B2177" s="7" t="s">
        <v>1664</v>
      </c>
      <c r="C2177" s="2" t="s">
        <v>351</v>
      </c>
      <c r="D2177" s="2"/>
      <c r="E2177" s="2"/>
      <c r="F2177" s="2"/>
      <c r="G2177" s="2"/>
      <c r="H2177" s="4">
        <f t="shared" si="131"/>
        <v>0</v>
      </c>
      <c r="I2177" s="4"/>
      <c r="J2177" s="4"/>
      <c r="K2177" s="4"/>
      <c r="L2177" s="4"/>
      <c r="M2177" s="4">
        <v>1872</v>
      </c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>
        <f t="shared" si="132"/>
        <v>831098.35</v>
      </c>
      <c r="AA2177" s="4"/>
      <c r="AB2177" s="4"/>
      <c r="AC2177" s="4"/>
      <c r="AD2177" s="4"/>
      <c r="AE2177" s="4"/>
      <c r="AF2177" s="4"/>
      <c r="AG2177" s="4"/>
      <c r="AH2177" s="4"/>
      <c r="AI2177" s="4"/>
      <c r="AJ2177" s="4"/>
      <c r="AK2177" s="4"/>
      <c r="AL2177" s="4"/>
      <c r="AM2177" s="4"/>
      <c r="AN2177" s="4"/>
      <c r="AO2177" s="4"/>
      <c r="AP2177" s="4"/>
      <c r="AQ2177" s="4"/>
      <c r="AR2177" s="4">
        <f t="shared" si="133"/>
        <v>148267.02000000002</v>
      </c>
      <c r="AS2177" s="32"/>
      <c r="AT2177" s="33"/>
      <c r="AU2177" s="4"/>
      <c r="AV2177" s="4"/>
      <c r="AW2177" s="4"/>
      <c r="AX2177" s="4"/>
      <c r="AY2177" s="4"/>
      <c r="AZ2177" s="4"/>
      <c r="BA2177" s="4"/>
      <c r="BB2177" s="4"/>
      <c r="BC2177" s="4"/>
      <c r="BD2177" s="4"/>
      <c r="BE2177" s="4"/>
      <c r="BF2177" s="4"/>
      <c r="BG2177" s="4"/>
      <c r="BH2177" s="4"/>
      <c r="BI2177" s="4"/>
      <c r="BJ2177" s="4">
        <f t="shared" si="134"/>
        <v>0</v>
      </c>
      <c r="BL2177" s="7"/>
      <c r="BM2177" s="2"/>
    </row>
    <row r="2178" spans="2:65" x14ac:dyDescent="0.25">
      <c r="B2178" s="7" t="s">
        <v>1664</v>
      </c>
      <c r="C2178" s="2" t="s">
        <v>547</v>
      </c>
      <c r="D2178" s="2"/>
      <c r="E2178" s="2"/>
      <c r="F2178" s="2"/>
      <c r="G2178" s="2"/>
      <c r="H2178" s="4">
        <f t="shared" si="131"/>
        <v>0</v>
      </c>
      <c r="I2178" s="4"/>
      <c r="J2178" s="4"/>
      <c r="K2178" s="4"/>
      <c r="L2178" s="4"/>
      <c r="M2178" s="4">
        <v>-7793</v>
      </c>
      <c r="N2178" s="4"/>
      <c r="O2178" s="4"/>
      <c r="P2178" s="4"/>
      <c r="Q2178" s="4"/>
      <c r="R2178" s="4"/>
      <c r="S2178" s="4"/>
      <c r="T2178" s="4">
        <v>475000</v>
      </c>
      <c r="U2178" s="4"/>
      <c r="V2178" s="4"/>
      <c r="W2178" s="4"/>
      <c r="X2178" s="4"/>
      <c r="Y2178" s="4"/>
      <c r="Z2178" s="4">
        <f t="shared" si="132"/>
        <v>1298305.3500000001</v>
      </c>
      <c r="AA2178" s="4"/>
      <c r="AB2178" s="4"/>
      <c r="AC2178" s="4"/>
      <c r="AD2178" s="4"/>
      <c r="AE2178" s="4"/>
      <c r="AF2178" s="4"/>
      <c r="AG2178" s="4"/>
      <c r="AH2178" s="4"/>
      <c r="AI2178" s="4"/>
      <c r="AJ2178" s="4"/>
      <c r="AK2178" s="4"/>
      <c r="AL2178" s="4"/>
      <c r="AM2178" s="4"/>
      <c r="AN2178" s="4"/>
      <c r="AO2178" s="4"/>
      <c r="AP2178" s="4"/>
      <c r="AQ2178" s="4"/>
      <c r="AR2178" s="4">
        <f t="shared" si="133"/>
        <v>148267.02000000002</v>
      </c>
      <c r="AS2178" s="32"/>
      <c r="AT2178" s="33"/>
      <c r="AU2178" s="4"/>
      <c r="AV2178" s="4"/>
      <c r="AW2178" s="4"/>
      <c r="AX2178" s="4"/>
      <c r="AY2178" s="4"/>
      <c r="AZ2178" s="4"/>
      <c r="BA2178" s="4"/>
      <c r="BB2178" s="4"/>
      <c r="BC2178" s="4"/>
      <c r="BD2178" s="4"/>
      <c r="BE2178" s="4"/>
      <c r="BF2178" s="4"/>
      <c r="BG2178" s="4"/>
      <c r="BH2178" s="4"/>
      <c r="BI2178" s="4"/>
      <c r="BJ2178" s="4">
        <f t="shared" si="134"/>
        <v>0</v>
      </c>
      <c r="BL2178" s="7"/>
      <c r="BM2178" s="2"/>
    </row>
    <row r="2179" spans="2:65" x14ac:dyDescent="0.25">
      <c r="B2179" s="7" t="s">
        <v>1664</v>
      </c>
      <c r="C2179" s="2" t="s">
        <v>547</v>
      </c>
      <c r="D2179" s="2"/>
      <c r="E2179" s="2"/>
      <c r="F2179" s="2"/>
      <c r="G2179" s="2"/>
      <c r="H2179" s="4">
        <f t="shared" si="131"/>
        <v>0</v>
      </c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>
        <v>400000</v>
      </c>
      <c r="U2179" s="4"/>
      <c r="V2179" s="4"/>
      <c r="W2179" s="4"/>
      <c r="X2179" s="4"/>
      <c r="Y2179" s="4"/>
      <c r="Z2179" s="4">
        <f t="shared" si="132"/>
        <v>1698305.35</v>
      </c>
      <c r="AA2179" s="4"/>
      <c r="AB2179" s="4"/>
      <c r="AC2179" s="4"/>
      <c r="AD2179" s="4"/>
      <c r="AE2179" s="4"/>
      <c r="AF2179" s="4"/>
      <c r="AG2179" s="4"/>
      <c r="AH2179" s="4"/>
      <c r="AI2179" s="4"/>
      <c r="AJ2179" s="4"/>
      <c r="AK2179" s="4"/>
      <c r="AL2179" s="4"/>
      <c r="AM2179" s="4"/>
      <c r="AN2179" s="4"/>
      <c r="AO2179" s="4"/>
      <c r="AP2179" s="4"/>
      <c r="AQ2179" s="4"/>
      <c r="AR2179" s="4">
        <f t="shared" si="133"/>
        <v>148267.02000000002</v>
      </c>
      <c r="AS2179" s="32"/>
      <c r="AT2179" s="33"/>
      <c r="AU2179" s="4"/>
      <c r="AV2179" s="4"/>
      <c r="AW2179" s="4"/>
      <c r="AX2179" s="4"/>
      <c r="AY2179" s="4"/>
      <c r="AZ2179" s="4"/>
      <c r="BA2179" s="4"/>
      <c r="BB2179" s="4"/>
      <c r="BC2179" s="4"/>
      <c r="BD2179" s="4"/>
      <c r="BE2179" s="4"/>
      <c r="BF2179" s="4"/>
      <c r="BG2179" s="4"/>
      <c r="BH2179" s="4"/>
      <c r="BI2179" s="4"/>
      <c r="BJ2179" s="4">
        <f t="shared" si="134"/>
        <v>0</v>
      </c>
      <c r="BL2179" s="7"/>
      <c r="BM2179" s="2"/>
    </row>
    <row r="2180" spans="2:65" x14ac:dyDescent="0.25">
      <c r="B2180" s="7" t="s">
        <v>1664</v>
      </c>
      <c r="C2180" s="2" t="s">
        <v>547</v>
      </c>
      <c r="D2180" s="2"/>
      <c r="E2180" s="2"/>
      <c r="F2180" s="2"/>
      <c r="G2180" s="2"/>
      <c r="H2180" s="4">
        <f t="shared" si="131"/>
        <v>0</v>
      </c>
      <c r="I2180" s="4"/>
      <c r="J2180" s="4"/>
      <c r="K2180" s="4"/>
      <c r="L2180" s="4"/>
      <c r="M2180" s="4">
        <v>4509</v>
      </c>
      <c r="N2180" s="4"/>
      <c r="O2180" s="4"/>
      <c r="P2180" s="4"/>
      <c r="Q2180" s="4"/>
      <c r="R2180" s="4"/>
      <c r="S2180" s="4"/>
      <c r="T2180" s="4">
        <v>59465</v>
      </c>
      <c r="U2180" s="4"/>
      <c r="V2180" s="4"/>
      <c r="W2180" s="4"/>
      <c r="X2180" s="4"/>
      <c r="Y2180" s="4"/>
      <c r="Z2180" s="4">
        <f t="shared" ref="Z2180:Z2243" si="135">Z2179+(I2180+L2180+M2180+N2180+O2180+R2180+S2180+T2180+U2180+V2180)-(J2180+K2180+P2180+Q2180+W2180+X2180+Y2180)</f>
        <v>1762279.35</v>
      </c>
      <c r="AA2180" s="4"/>
      <c r="AB2180" s="4"/>
      <c r="AC2180" s="4"/>
      <c r="AD2180" s="4"/>
      <c r="AE2180" s="4"/>
      <c r="AF2180" s="4"/>
      <c r="AG2180" s="4"/>
      <c r="AH2180" s="4"/>
      <c r="AI2180" s="4"/>
      <c r="AJ2180" s="4"/>
      <c r="AK2180" s="4"/>
      <c r="AL2180" s="4"/>
      <c r="AM2180" s="4"/>
      <c r="AN2180" s="4"/>
      <c r="AO2180" s="4"/>
      <c r="AP2180" s="4"/>
      <c r="AQ2180" s="4"/>
      <c r="AR2180" s="4">
        <f t="shared" ref="AR2180:AR2243" si="136">AR2179+(AA2180+AD2180+AE2180+AF2180+AG2180+AJ2180+AK2180+AL2180+AM2180+AN2180)-(AB2180+AC2180+AH2180+AI2180+AO2180+AP2180+AQ2180)</f>
        <v>148267.02000000002</v>
      </c>
      <c r="AS2180" s="32"/>
      <c r="AT2180" s="33"/>
      <c r="AU2180" s="4"/>
      <c r="AV2180" s="4"/>
      <c r="AW2180" s="4"/>
      <c r="AX2180" s="4"/>
      <c r="AY2180" s="4"/>
      <c r="AZ2180" s="4"/>
      <c r="BA2180" s="4"/>
      <c r="BB2180" s="4"/>
      <c r="BC2180" s="4"/>
      <c r="BD2180" s="4"/>
      <c r="BE2180" s="4"/>
      <c r="BF2180" s="4"/>
      <c r="BG2180" s="4"/>
      <c r="BH2180" s="4"/>
      <c r="BI2180" s="4"/>
      <c r="BJ2180" s="4">
        <f t="shared" ref="BJ2180:BJ2243" si="137">BJ2179+(AS2180+AV2180+AW2180+AX2180+AY2180+BB2180+BC2180+BD2180+BE2180+BF2180)-(AT2180+AU2180+AZ2180+BA2180+BG2180+BH2180+BI2180)</f>
        <v>0</v>
      </c>
      <c r="BL2180" s="7"/>
      <c r="BM2180" s="2"/>
    </row>
    <row r="2181" spans="2:65" x14ac:dyDescent="0.25">
      <c r="B2181" s="7" t="s">
        <v>1664</v>
      </c>
      <c r="C2181" s="2" t="s">
        <v>547</v>
      </c>
      <c r="D2181" s="2"/>
      <c r="E2181" s="2"/>
      <c r="F2181" s="2"/>
      <c r="G2181" s="2"/>
      <c r="H2181" s="4">
        <f t="shared" si="131"/>
        <v>0</v>
      </c>
      <c r="I2181" s="4"/>
      <c r="J2181" s="4"/>
      <c r="K2181" s="4"/>
      <c r="L2181" s="4"/>
      <c r="M2181" s="4">
        <v>-678</v>
      </c>
      <c r="N2181" s="4"/>
      <c r="O2181" s="4"/>
      <c r="P2181" s="4"/>
      <c r="Q2181" s="4"/>
      <c r="R2181" s="4"/>
      <c r="S2181" s="4"/>
      <c r="T2181" s="4">
        <v>100000</v>
      </c>
      <c r="U2181" s="4"/>
      <c r="V2181" s="4"/>
      <c r="W2181" s="4"/>
      <c r="X2181" s="4"/>
      <c r="Y2181" s="4"/>
      <c r="Z2181" s="4">
        <f t="shared" si="135"/>
        <v>1861601.35</v>
      </c>
      <c r="AA2181" s="4"/>
      <c r="AB2181" s="4"/>
      <c r="AC2181" s="4"/>
      <c r="AD2181" s="4"/>
      <c r="AE2181" s="4"/>
      <c r="AF2181" s="4"/>
      <c r="AG2181" s="4"/>
      <c r="AH2181" s="4"/>
      <c r="AI2181" s="4"/>
      <c r="AJ2181" s="4"/>
      <c r="AK2181" s="4"/>
      <c r="AL2181" s="4"/>
      <c r="AM2181" s="4"/>
      <c r="AN2181" s="4"/>
      <c r="AO2181" s="4"/>
      <c r="AP2181" s="4"/>
      <c r="AQ2181" s="4"/>
      <c r="AR2181" s="4">
        <f t="shared" si="136"/>
        <v>148267.02000000002</v>
      </c>
      <c r="AS2181" s="32"/>
      <c r="AT2181" s="33"/>
      <c r="AU2181" s="4"/>
      <c r="AV2181" s="4"/>
      <c r="AW2181" s="4"/>
      <c r="AX2181" s="4"/>
      <c r="AY2181" s="4"/>
      <c r="AZ2181" s="4"/>
      <c r="BA2181" s="4"/>
      <c r="BB2181" s="4"/>
      <c r="BC2181" s="4"/>
      <c r="BD2181" s="4"/>
      <c r="BE2181" s="4"/>
      <c r="BF2181" s="4"/>
      <c r="BG2181" s="4"/>
      <c r="BH2181" s="4"/>
      <c r="BI2181" s="4"/>
      <c r="BJ2181" s="4">
        <f t="shared" si="137"/>
        <v>0</v>
      </c>
      <c r="BL2181" s="7"/>
      <c r="BM2181" s="2"/>
    </row>
    <row r="2182" spans="2:65" x14ac:dyDescent="0.25">
      <c r="B2182" s="7" t="s">
        <v>1664</v>
      </c>
      <c r="C2182" s="2" t="s">
        <v>547</v>
      </c>
      <c r="D2182" s="2"/>
      <c r="E2182" s="2"/>
      <c r="F2182" s="2"/>
      <c r="G2182" s="2"/>
      <c r="H2182" s="4">
        <f t="shared" si="131"/>
        <v>0</v>
      </c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>
        <f t="shared" si="135"/>
        <v>1861601.35</v>
      </c>
      <c r="AA2182" s="4"/>
      <c r="AB2182" s="4"/>
      <c r="AC2182" s="4">
        <v>9123</v>
      </c>
      <c r="AD2182" s="4"/>
      <c r="AE2182" s="4">
        <v>0</v>
      </c>
      <c r="AF2182" s="4"/>
      <c r="AG2182" s="4"/>
      <c r="AH2182" s="4"/>
      <c r="AI2182" s="4"/>
      <c r="AJ2182" s="4"/>
      <c r="AK2182" s="4"/>
      <c r="AL2182" s="4">
        <v>1350000</v>
      </c>
      <c r="AM2182" s="4"/>
      <c r="AN2182" s="4"/>
      <c r="AO2182" s="4"/>
      <c r="AP2182" s="4"/>
      <c r="AQ2182" s="4"/>
      <c r="AR2182" s="4">
        <f t="shared" si="136"/>
        <v>1489144.02</v>
      </c>
      <c r="AS2182" s="32"/>
      <c r="AT2182" s="33"/>
      <c r="AU2182" s="4"/>
      <c r="AV2182" s="4"/>
      <c r="AW2182" s="4"/>
      <c r="AX2182" s="4"/>
      <c r="AY2182" s="4"/>
      <c r="AZ2182" s="4"/>
      <c r="BA2182" s="4"/>
      <c r="BB2182" s="4"/>
      <c r="BC2182" s="4"/>
      <c r="BD2182" s="4"/>
      <c r="BE2182" s="4"/>
      <c r="BF2182" s="4"/>
      <c r="BG2182" s="4"/>
      <c r="BH2182" s="4"/>
      <c r="BI2182" s="4"/>
      <c r="BJ2182" s="4">
        <f t="shared" si="137"/>
        <v>0</v>
      </c>
      <c r="BL2182" s="7"/>
      <c r="BM2182" s="2"/>
    </row>
    <row r="2183" spans="2:65" x14ac:dyDescent="0.25">
      <c r="B2183" s="7" t="s">
        <v>1664</v>
      </c>
      <c r="C2183" s="2" t="s">
        <v>547</v>
      </c>
      <c r="D2183" s="2"/>
      <c r="E2183" s="2"/>
      <c r="F2183" s="2"/>
      <c r="G2183" s="2"/>
      <c r="H2183" s="4">
        <f t="shared" si="131"/>
        <v>0</v>
      </c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>
        <f t="shared" si="135"/>
        <v>1861601.35</v>
      </c>
      <c r="AA2183" s="4"/>
      <c r="AB2183" s="4"/>
      <c r="AC2183" s="4">
        <v>6847</v>
      </c>
      <c r="AD2183" s="4"/>
      <c r="AE2183" s="4">
        <v>0</v>
      </c>
      <c r="AF2183" s="4"/>
      <c r="AG2183" s="4"/>
      <c r="AH2183" s="4"/>
      <c r="AI2183" s="4"/>
      <c r="AJ2183" s="4"/>
      <c r="AK2183" s="4"/>
      <c r="AL2183" s="4">
        <v>600000</v>
      </c>
      <c r="AM2183" s="4"/>
      <c r="AN2183" s="4"/>
      <c r="AO2183" s="4"/>
      <c r="AP2183" s="4"/>
      <c r="AQ2183" s="4"/>
      <c r="AR2183" s="4">
        <f t="shared" si="136"/>
        <v>2082297.02</v>
      </c>
      <c r="AS2183" s="32"/>
      <c r="AT2183" s="33"/>
      <c r="AU2183" s="4"/>
      <c r="AV2183" s="4"/>
      <c r="AW2183" s="4"/>
      <c r="AX2183" s="4"/>
      <c r="AY2183" s="4"/>
      <c r="AZ2183" s="4"/>
      <c r="BA2183" s="4"/>
      <c r="BB2183" s="4"/>
      <c r="BC2183" s="4"/>
      <c r="BD2183" s="4"/>
      <c r="BE2183" s="4"/>
      <c r="BF2183" s="4"/>
      <c r="BG2183" s="4"/>
      <c r="BH2183" s="4"/>
      <c r="BI2183" s="4"/>
      <c r="BJ2183" s="4">
        <f t="shared" si="137"/>
        <v>0</v>
      </c>
      <c r="BL2183" s="7"/>
      <c r="BM2183" s="2"/>
    </row>
    <row r="2184" spans="2:65" x14ac:dyDescent="0.25">
      <c r="B2184" s="7" t="s">
        <v>1664</v>
      </c>
      <c r="C2184" s="2" t="s">
        <v>547</v>
      </c>
      <c r="D2184" s="2"/>
      <c r="E2184" s="2"/>
      <c r="F2184" s="2"/>
      <c r="G2184" s="2"/>
      <c r="H2184" s="4">
        <f t="shared" si="131"/>
        <v>0</v>
      </c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>
        <f t="shared" si="135"/>
        <v>1861601.35</v>
      </c>
      <c r="AA2184" s="4"/>
      <c r="AB2184" s="4"/>
      <c r="AC2184" s="4">
        <v>167</v>
      </c>
      <c r="AD2184" s="4"/>
      <c r="AE2184" s="4">
        <v>0</v>
      </c>
      <c r="AF2184" s="4"/>
      <c r="AG2184" s="4"/>
      <c r="AH2184" s="4"/>
      <c r="AI2184" s="4"/>
      <c r="AJ2184" s="4"/>
      <c r="AK2184" s="4"/>
      <c r="AL2184" s="4">
        <v>170000</v>
      </c>
      <c r="AM2184" s="4"/>
      <c r="AN2184" s="4"/>
      <c r="AO2184" s="4"/>
      <c r="AP2184" s="4"/>
      <c r="AQ2184" s="4"/>
      <c r="AR2184" s="4">
        <f t="shared" si="136"/>
        <v>2252130.02</v>
      </c>
      <c r="AS2184" s="32"/>
      <c r="AT2184" s="33"/>
      <c r="AU2184" s="4"/>
      <c r="AV2184" s="4"/>
      <c r="AW2184" s="4"/>
      <c r="AX2184" s="4"/>
      <c r="AY2184" s="4"/>
      <c r="AZ2184" s="4"/>
      <c r="BA2184" s="4"/>
      <c r="BB2184" s="4"/>
      <c r="BC2184" s="4"/>
      <c r="BD2184" s="4"/>
      <c r="BE2184" s="4"/>
      <c r="BF2184" s="4"/>
      <c r="BG2184" s="4"/>
      <c r="BH2184" s="4"/>
      <c r="BI2184" s="4"/>
      <c r="BJ2184" s="4">
        <f t="shared" si="137"/>
        <v>0</v>
      </c>
      <c r="BL2184" s="7"/>
      <c r="BM2184" s="2"/>
    </row>
    <row r="2185" spans="2:65" x14ac:dyDescent="0.25">
      <c r="B2185" s="7" t="s">
        <v>1664</v>
      </c>
      <c r="C2185" s="2" t="s">
        <v>547</v>
      </c>
      <c r="D2185" s="2"/>
      <c r="E2185" s="2"/>
      <c r="F2185" s="2"/>
      <c r="G2185" s="2"/>
      <c r="H2185" s="4">
        <f t="shared" si="131"/>
        <v>0</v>
      </c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>
        <f t="shared" si="135"/>
        <v>1861601.35</v>
      </c>
      <c r="AA2185" s="4"/>
      <c r="AB2185" s="4"/>
      <c r="AC2185" s="4"/>
      <c r="AD2185" s="4"/>
      <c r="AE2185" s="4">
        <v>294</v>
      </c>
      <c r="AF2185" s="4"/>
      <c r="AG2185" s="4"/>
      <c r="AH2185" s="4"/>
      <c r="AI2185" s="4"/>
      <c r="AJ2185" s="4"/>
      <c r="AK2185" s="4"/>
      <c r="AL2185" s="4">
        <v>100000</v>
      </c>
      <c r="AM2185" s="4"/>
      <c r="AN2185" s="4"/>
      <c r="AO2185" s="4"/>
      <c r="AP2185" s="4"/>
      <c r="AQ2185" s="4"/>
      <c r="AR2185" s="4">
        <f t="shared" si="136"/>
        <v>2352424.02</v>
      </c>
      <c r="AS2185" s="32"/>
      <c r="AT2185" s="33"/>
      <c r="AU2185" s="4"/>
      <c r="AV2185" s="4"/>
      <c r="AW2185" s="4"/>
      <c r="AX2185" s="4"/>
      <c r="AY2185" s="4"/>
      <c r="AZ2185" s="4"/>
      <c r="BA2185" s="4"/>
      <c r="BB2185" s="4"/>
      <c r="BC2185" s="4"/>
      <c r="BD2185" s="4"/>
      <c r="BE2185" s="4"/>
      <c r="BF2185" s="4"/>
      <c r="BG2185" s="4"/>
      <c r="BH2185" s="4"/>
      <c r="BI2185" s="4"/>
      <c r="BJ2185" s="4">
        <f t="shared" si="137"/>
        <v>0</v>
      </c>
      <c r="BL2185" s="7"/>
      <c r="BM2185" s="2"/>
    </row>
    <row r="2186" spans="2:65" x14ac:dyDescent="0.25">
      <c r="B2186" s="7" t="s">
        <v>1664</v>
      </c>
      <c r="C2186" s="2" t="s">
        <v>150</v>
      </c>
      <c r="D2186" s="2"/>
      <c r="E2186" s="2"/>
      <c r="F2186" s="2"/>
      <c r="G2186" s="2"/>
      <c r="H2186" s="4">
        <f t="shared" si="131"/>
        <v>0</v>
      </c>
      <c r="I2186" s="4"/>
      <c r="J2186" s="4"/>
      <c r="K2186" s="4"/>
      <c r="L2186" s="4"/>
      <c r="M2186" s="4"/>
      <c r="N2186" s="4"/>
      <c r="O2186" s="4"/>
      <c r="P2186" s="4"/>
      <c r="Q2186" s="4"/>
      <c r="R2186" s="4">
        <v>0</v>
      </c>
      <c r="S2186" s="4"/>
      <c r="T2186" s="4"/>
      <c r="U2186" s="4"/>
      <c r="V2186" s="4"/>
      <c r="W2186" s="4"/>
      <c r="X2186" s="4"/>
      <c r="Y2186" s="4"/>
      <c r="Z2186" s="4">
        <f t="shared" si="135"/>
        <v>1861601.35</v>
      </c>
      <c r="AA2186" s="4"/>
      <c r="AB2186" s="4"/>
      <c r="AC2186" s="4"/>
      <c r="AD2186" s="4"/>
      <c r="AE2186" s="4"/>
      <c r="AF2186" s="4"/>
      <c r="AG2186" s="4"/>
      <c r="AH2186" s="4"/>
      <c r="AI2186" s="4"/>
      <c r="AJ2186" s="4">
        <v>-10000</v>
      </c>
      <c r="AK2186" s="4"/>
      <c r="AL2186" s="4"/>
      <c r="AM2186" s="4"/>
      <c r="AN2186" s="4"/>
      <c r="AO2186" s="4"/>
      <c r="AP2186" s="4"/>
      <c r="AQ2186" s="4"/>
      <c r="AR2186" s="4">
        <f t="shared" si="136"/>
        <v>2342424.02</v>
      </c>
      <c r="AS2186" s="32"/>
      <c r="AT2186" s="33"/>
      <c r="AU2186" s="4"/>
      <c r="AV2186" s="4"/>
      <c r="AW2186" s="4"/>
      <c r="AX2186" s="4"/>
      <c r="AY2186" s="4"/>
      <c r="AZ2186" s="4"/>
      <c r="BA2186" s="4"/>
      <c r="BB2186" s="4"/>
      <c r="BC2186" s="4"/>
      <c r="BD2186" s="4"/>
      <c r="BE2186" s="4"/>
      <c r="BF2186" s="4"/>
      <c r="BG2186" s="4"/>
      <c r="BH2186" s="4"/>
      <c r="BI2186" s="4"/>
      <c r="BJ2186" s="4">
        <f t="shared" si="137"/>
        <v>0</v>
      </c>
      <c r="BL2186" s="7"/>
      <c r="BM2186" s="2"/>
    </row>
    <row r="2187" spans="2:65" x14ac:dyDescent="0.25">
      <c r="B2187" s="7" t="s">
        <v>1665</v>
      </c>
      <c r="C2187" s="2" t="s">
        <v>150</v>
      </c>
      <c r="D2187" s="2"/>
      <c r="E2187" s="2"/>
      <c r="F2187" s="2"/>
      <c r="G2187" s="2"/>
      <c r="H2187" s="4">
        <f t="shared" si="131"/>
        <v>0</v>
      </c>
      <c r="I2187" s="4"/>
      <c r="J2187" s="4"/>
      <c r="K2187" s="4"/>
      <c r="L2187" s="4"/>
      <c r="M2187" s="4"/>
      <c r="N2187" s="4"/>
      <c r="O2187" s="4"/>
      <c r="P2187" s="4"/>
      <c r="Q2187" s="4"/>
      <c r="R2187" s="4">
        <v>50000</v>
      </c>
      <c r="S2187" s="4"/>
      <c r="T2187" s="4"/>
      <c r="U2187" s="4"/>
      <c r="V2187" s="4"/>
      <c r="W2187" s="4"/>
      <c r="X2187" s="4"/>
      <c r="Y2187" s="4"/>
      <c r="Z2187" s="4">
        <f t="shared" si="135"/>
        <v>1911601.35</v>
      </c>
      <c r="AA2187" s="4"/>
      <c r="AB2187" s="4"/>
      <c r="AC2187" s="4"/>
      <c r="AD2187" s="4"/>
      <c r="AE2187" s="4"/>
      <c r="AF2187" s="4"/>
      <c r="AG2187" s="4"/>
      <c r="AH2187" s="4"/>
      <c r="AI2187" s="4"/>
      <c r="AJ2187" s="4">
        <v>-50000</v>
      </c>
      <c r="AK2187" s="4"/>
      <c r="AL2187" s="4"/>
      <c r="AM2187" s="4"/>
      <c r="AN2187" s="4"/>
      <c r="AO2187" s="4"/>
      <c r="AP2187" s="4"/>
      <c r="AQ2187" s="4"/>
      <c r="AR2187" s="4">
        <f t="shared" si="136"/>
        <v>2292424.02</v>
      </c>
      <c r="AS2187" s="32"/>
      <c r="AT2187" s="33"/>
      <c r="AU2187" s="4"/>
      <c r="AV2187" s="4"/>
      <c r="AW2187" s="4"/>
      <c r="AX2187" s="4"/>
      <c r="AY2187" s="4"/>
      <c r="AZ2187" s="4"/>
      <c r="BA2187" s="4"/>
      <c r="BB2187" s="4"/>
      <c r="BC2187" s="4"/>
      <c r="BD2187" s="4"/>
      <c r="BE2187" s="4"/>
      <c r="BF2187" s="4"/>
      <c r="BG2187" s="4"/>
      <c r="BH2187" s="4"/>
      <c r="BI2187" s="4"/>
      <c r="BJ2187" s="4">
        <f t="shared" si="137"/>
        <v>0</v>
      </c>
      <c r="BL2187" s="7"/>
      <c r="BM2187" s="2"/>
    </row>
    <row r="2188" spans="2:65" x14ac:dyDescent="0.25">
      <c r="B2188" s="7" t="s">
        <v>1665</v>
      </c>
      <c r="C2188" s="2" t="s">
        <v>150</v>
      </c>
      <c r="D2188" s="2"/>
      <c r="E2188" s="2"/>
      <c r="F2188" s="2"/>
      <c r="G2188" s="2"/>
      <c r="H2188" s="4">
        <f t="shared" si="131"/>
        <v>0</v>
      </c>
      <c r="I2188" s="4"/>
      <c r="J2188" s="4"/>
      <c r="K2188" s="4"/>
      <c r="L2188" s="4"/>
      <c r="M2188" s="4"/>
      <c r="N2188" s="4"/>
      <c r="O2188" s="4"/>
      <c r="P2188" s="4"/>
      <c r="Q2188" s="4"/>
      <c r="R2188" s="4">
        <v>50000</v>
      </c>
      <c r="S2188" s="4"/>
      <c r="T2188" s="4"/>
      <c r="U2188" s="4"/>
      <c r="V2188" s="4"/>
      <c r="W2188" s="4"/>
      <c r="X2188" s="4"/>
      <c r="Y2188" s="4"/>
      <c r="Z2188" s="4">
        <f t="shared" si="135"/>
        <v>1961601.35</v>
      </c>
      <c r="AA2188" s="4"/>
      <c r="AB2188" s="4"/>
      <c r="AC2188" s="4"/>
      <c r="AD2188" s="4"/>
      <c r="AE2188" s="4"/>
      <c r="AF2188" s="4"/>
      <c r="AG2188" s="4"/>
      <c r="AH2188" s="4"/>
      <c r="AI2188" s="4"/>
      <c r="AJ2188" s="4">
        <v>-50000</v>
      </c>
      <c r="AK2188" s="4"/>
      <c r="AL2188" s="4"/>
      <c r="AM2188" s="4"/>
      <c r="AN2188" s="4"/>
      <c r="AO2188" s="4"/>
      <c r="AP2188" s="4"/>
      <c r="AQ2188" s="4"/>
      <c r="AR2188" s="4">
        <f t="shared" si="136"/>
        <v>2242424.02</v>
      </c>
      <c r="AS2188" s="32"/>
      <c r="AT2188" s="33"/>
      <c r="AU2188" s="4"/>
      <c r="AV2188" s="4"/>
      <c r="AW2188" s="4"/>
      <c r="AX2188" s="4"/>
      <c r="AY2188" s="4"/>
      <c r="AZ2188" s="4"/>
      <c r="BA2188" s="4"/>
      <c r="BB2188" s="4"/>
      <c r="BC2188" s="4"/>
      <c r="BD2188" s="4"/>
      <c r="BE2188" s="4"/>
      <c r="BF2188" s="4"/>
      <c r="BG2188" s="4"/>
      <c r="BH2188" s="4"/>
      <c r="BI2188" s="4"/>
      <c r="BJ2188" s="4">
        <f t="shared" si="137"/>
        <v>0</v>
      </c>
      <c r="BL2188" s="7"/>
      <c r="BM2188" s="2"/>
    </row>
    <row r="2189" spans="2:65" x14ac:dyDescent="0.25">
      <c r="B2189" s="7" t="s">
        <v>1665</v>
      </c>
      <c r="C2189" s="2" t="s">
        <v>150</v>
      </c>
      <c r="D2189" s="2"/>
      <c r="E2189" s="2"/>
      <c r="F2189" s="2"/>
      <c r="G2189" s="2"/>
      <c r="H2189" s="4">
        <f t="shared" si="131"/>
        <v>0</v>
      </c>
      <c r="I2189" s="4"/>
      <c r="J2189" s="4"/>
      <c r="K2189" s="4"/>
      <c r="L2189" s="4"/>
      <c r="M2189" s="4"/>
      <c r="N2189" s="4"/>
      <c r="O2189" s="4"/>
      <c r="P2189" s="4"/>
      <c r="Q2189" s="4"/>
      <c r="R2189" s="4">
        <v>50000</v>
      </c>
      <c r="S2189" s="4"/>
      <c r="T2189" s="4"/>
      <c r="U2189" s="4"/>
      <c r="V2189" s="4"/>
      <c r="W2189" s="4"/>
      <c r="X2189" s="4"/>
      <c r="Y2189" s="4"/>
      <c r="Z2189" s="4">
        <f t="shared" si="135"/>
        <v>2011601.35</v>
      </c>
      <c r="AA2189" s="4"/>
      <c r="AB2189" s="4"/>
      <c r="AC2189" s="4"/>
      <c r="AD2189" s="4"/>
      <c r="AE2189" s="4"/>
      <c r="AF2189" s="4"/>
      <c r="AG2189" s="4"/>
      <c r="AH2189" s="4"/>
      <c r="AI2189" s="4"/>
      <c r="AJ2189" s="4">
        <v>-50000</v>
      </c>
      <c r="AK2189" s="4"/>
      <c r="AL2189" s="4"/>
      <c r="AM2189" s="4"/>
      <c r="AN2189" s="4"/>
      <c r="AO2189" s="4"/>
      <c r="AP2189" s="4"/>
      <c r="AQ2189" s="4"/>
      <c r="AR2189" s="4">
        <f t="shared" si="136"/>
        <v>2192424.02</v>
      </c>
      <c r="AS2189" s="32"/>
      <c r="AT2189" s="33"/>
      <c r="AU2189" s="4"/>
      <c r="AV2189" s="4"/>
      <c r="AW2189" s="4"/>
      <c r="AX2189" s="4"/>
      <c r="AY2189" s="4"/>
      <c r="AZ2189" s="4"/>
      <c r="BA2189" s="4"/>
      <c r="BB2189" s="4"/>
      <c r="BC2189" s="4"/>
      <c r="BD2189" s="4"/>
      <c r="BE2189" s="4"/>
      <c r="BF2189" s="4"/>
      <c r="BG2189" s="4"/>
      <c r="BH2189" s="4"/>
      <c r="BI2189" s="4"/>
      <c r="BJ2189" s="4">
        <f t="shared" si="137"/>
        <v>0</v>
      </c>
      <c r="BL2189" s="7"/>
      <c r="BM2189" s="2"/>
    </row>
    <row r="2190" spans="2:65" x14ac:dyDescent="0.25">
      <c r="B2190" s="7" t="s">
        <v>1665</v>
      </c>
      <c r="C2190" s="2" t="s">
        <v>150</v>
      </c>
      <c r="D2190" s="2"/>
      <c r="E2190" s="2"/>
      <c r="F2190" s="2"/>
      <c r="G2190" s="2"/>
      <c r="H2190" s="4">
        <f t="shared" si="131"/>
        <v>0</v>
      </c>
      <c r="I2190" s="4"/>
      <c r="J2190" s="4"/>
      <c r="K2190" s="4"/>
      <c r="L2190" s="4"/>
      <c r="M2190" s="4"/>
      <c r="N2190" s="4"/>
      <c r="O2190" s="4"/>
      <c r="P2190" s="4"/>
      <c r="Q2190" s="4"/>
      <c r="R2190" s="4">
        <v>50000</v>
      </c>
      <c r="S2190" s="4"/>
      <c r="T2190" s="4"/>
      <c r="U2190" s="4"/>
      <c r="V2190" s="4"/>
      <c r="W2190" s="4"/>
      <c r="X2190" s="4"/>
      <c r="Y2190" s="4"/>
      <c r="Z2190" s="4">
        <f t="shared" si="135"/>
        <v>2061601.35</v>
      </c>
      <c r="AA2190" s="4"/>
      <c r="AB2190" s="4"/>
      <c r="AC2190" s="4"/>
      <c r="AD2190" s="4"/>
      <c r="AE2190" s="4"/>
      <c r="AF2190" s="4"/>
      <c r="AG2190" s="4"/>
      <c r="AH2190" s="4"/>
      <c r="AI2190" s="4"/>
      <c r="AJ2190" s="4">
        <v>-50000</v>
      </c>
      <c r="AK2190" s="4"/>
      <c r="AL2190" s="4"/>
      <c r="AM2190" s="4"/>
      <c r="AN2190" s="4"/>
      <c r="AO2190" s="4"/>
      <c r="AP2190" s="4"/>
      <c r="AQ2190" s="4"/>
      <c r="AR2190" s="4">
        <f t="shared" si="136"/>
        <v>2142424.02</v>
      </c>
      <c r="AS2190" s="32"/>
      <c r="AT2190" s="33"/>
      <c r="AU2190" s="4"/>
      <c r="AV2190" s="4"/>
      <c r="AW2190" s="4"/>
      <c r="AX2190" s="4"/>
      <c r="AY2190" s="4"/>
      <c r="AZ2190" s="4"/>
      <c r="BA2190" s="4"/>
      <c r="BB2190" s="4"/>
      <c r="BC2190" s="4"/>
      <c r="BD2190" s="4"/>
      <c r="BE2190" s="4"/>
      <c r="BF2190" s="4"/>
      <c r="BG2190" s="4"/>
      <c r="BH2190" s="4"/>
      <c r="BI2190" s="4"/>
      <c r="BJ2190" s="4">
        <f t="shared" si="137"/>
        <v>0</v>
      </c>
      <c r="BL2190" s="7"/>
      <c r="BM2190" s="2"/>
    </row>
    <row r="2191" spans="2:65" x14ac:dyDescent="0.25">
      <c r="B2191" s="7" t="s">
        <v>1665</v>
      </c>
      <c r="C2191" s="2" t="s">
        <v>150</v>
      </c>
      <c r="D2191" s="2"/>
      <c r="E2191" s="2"/>
      <c r="F2191" s="2"/>
      <c r="G2191" s="2"/>
      <c r="H2191" s="4">
        <f t="shared" si="131"/>
        <v>0</v>
      </c>
      <c r="I2191" s="4"/>
      <c r="J2191" s="4"/>
      <c r="K2191" s="4"/>
      <c r="L2191" s="4"/>
      <c r="M2191" s="4"/>
      <c r="N2191" s="4"/>
      <c r="O2191" s="4"/>
      <c r="P2191" s="4"/>
      <c r="Q2191" s="4"/>
      <c r="R2191" s="4">
        <v>50000</v>
      </c>
      <c r="S2191" s="4"/>
      <c r="T2191" s="4"/>
      <c r="U2191" s="4"/>
      <c r="V2191" s="4"/>
      <c r="W2191" s="4"/>
      <c r="X2191" s="4"/>
      <c r="Y2191" s="4"/>
      <c r="Z2191" s="4">
        <f t="shared" si="135"/>
        <v>2111601.35</v>
      </c>
      <c r="AA2191" s="4"/>
      <c r="AB2191" s="4"/>
      <c r="AC2191" s="4"/>
      <c r="AD2191" s="4"/>
      <c r="AE2191" s="4"/>
      <c r="AF2191" s="4"/>
      <c r="AG2191" s="4"/>
      <c r="AH2191" s="4"/>
      <c r="AI2191" s="4"/>
      <c r="AJ2191" s="4">
        <v>-50000</v>
      </c>
      <c r="AK2191" s="4"/>
      <c r="AL2191" s="4"/>
      <c r="AM2191" s="4"/>
      <c r="AN2191" s="4"/>
      <c r="AO2191" s="4"/>
      <c r="AP2191" s="4"/>
      <c r="AQ2191" s="4"/>
      <c r="AR2191" s="4">
        <f t="shared" si="136"/>
        <v>2092424.02</v>
      </c>
      <c r="AS2191" s="32"/>
      <c r="AT2191" s="33"/>
      <c r="AU2191" s="4"/>
      <c r="AV2191" s="4"/>
      <c r="AW2191" s="4"/>
      <c r="AX2191" s="4"/>
      <c r="AY2191" s="4"/>
      <c r="AZ2191" s="4"/>
      <c r="BA2191" s="4"/>
      <c r="BB2191" s="4"/>
      <c r="BC2191" s="4"/>
      <c r="BD2191" s="4"/>
      <c r="BE2191" s="4"/>
      <c r="BF2191" s="4"/>
      <c r="BG2191" s="4"/>
      <c r="BH2191" s="4"/>
      <c r="BI2191" s="4"/>
      <c r="BJ2191" s="4">
        <f t="shared" si="137"/>
        <v>0</v>
      </c>
      <c r="BL2191" s="7"/>
      <c r="BM2191" s="2"/>
    </row>
    <row r="2192" spans="2:65" x14ac:dyDescent="0.25">
      <c r="B2192" s="7" t="s">
        <v>1665</v>
      </c>
      <c r="C2192" s="2" t="s">
        <v>150</v>
      </c>
      <c r="D2192" s="2"/>
      <c r="E2192" s="2"/>
      <c r="F2192" s="2"/>
      <c r="G2192" s="2"/>
      <c r="H2192" s="4">
        <f t="shared" si="131"/>
        <v>0</v>
      </c>
      <c r="I2192" s="4"/>
      <c r="J2192" s="4"/>
      <c r="K2192" s="4"/>
      <c r="L2192" s="4"/>
      <c r="M2192" s="4"/>
      <c r="N2192" s="4"/>
      <c r="O2192" s="4"/>
      <c r="P2192" s="4"/>
      <c r="Q2192" s="4"/>
      <c r="R2192" s="4">
        <v>50000</v>
      </c>
      <c r="S2192" s="4"/>
      <c r="T2192" s="4"/>
      <c r="U2192" s="4"/>
      <c r="V2192" s="4"/>
      <c r="W2192" s="4"/>
      <c r="X2192" s="4"/>
      <c r="Y2192" s="4"/>
      <c r="Z2192" s="4">
        <f t="shared" si="135"/>
        <v>2161601.35</v>
      </c>
      <c r="AA2192" s="4"/>
      <c r="AB2192" s="4"/>
      <c r="AC2192" s="4"/>
      <c r="AD2192" s="4"/>
      <c r="AE2192" s="4"/>
      <c r="AF2192" s="4"/>
      <c r="AG2192" s="4"/>
      <c r="AH2192" s="4"/>
      <c r="AI2192" s="4"/>
      <c r="AJ2192" s="4">
        <v>-50000</v>
      </c>
      <c r="AK2192" s="4"/>
      <c r="AL2192" s="4"/>
      <c r="AM2192" s="4"/>
      <c r="AN2192" s="4"/>
      <c r="AO2192" s="4"/>
      <c r="AP2192" s="4"/>
      <c r="AQ2192" s="4"/>
      <c r="AR2192" s="4">
        <f t="shared" si="136"/>
        <v>2042424.02</v>
      </c>
      <c r="AS2192" s="32"/>
      <c r="AT2192" s="33"/>
      <c r="AU2192" s="4"/>
      <c r="AV2192" s="4"/>
      <c r="AW2192" s="4"/>
      <c r="AX2192" s="4"/>
      <c r="AY2192" s="4"/>
      <c r="AZ2192" s="4"/>
      <c r="BA2192" s="4"/>
      <c r="BB2192" s="4"/>
      <c r="BC2192" s="4"/>
      <c r="BD2192" s="4"/>
      <c r="BE2192" s="4"/>
      <c r="BF2192" s="4"/>
      <c r="BG2192" s="4"/>
      <c r="BH2192" s="4"/>
      <c r="BI2192" s="4"/>
      <c r="BJ2192" s="4">
        <f t="shared" si="137"/>
        <v>0</v>
      </c>
      <c r="BL2192" s="7"/>
      <c r="BM2192" s="2"/>
    </row>
    <row r="2193" spans="2:65" x14ac:dyDescent="0.25">
      <c r="B2193" s="7" t="s">
        <v>1665</v>
      </c>
      <c r="C2193" s="2" t="s">
        <v>150</v>
      </c>
      <c r="D2193" s="2"/>
      <c r="E2193" s="2"/>
      <c r="F2193" s="2"/>
      <c r="G2193" s="2"/>
      <c r="H2193" s="4">
        <f t="shared" si="131"/>
        <v>0</v>
      </c>
      <c r="I2193" s="4"/>
      <c r="J2193" s="4"/>
      <c r="K2193" s="4"/>
      <c r="L2193" s="4"/>
      <c r="M2193" s="4"/>
      <c r="N2193" s="4"/>
      <c r="O2193" s="4"/>
      <c r="P2193" s="4"/>
      <c r="Q2193" s="4"/>
      <c r="R2193" s="4">
        <v>50000</v>
      </c>
      <c r="S2193" s="4"/>
      <c r="T2193" s="4"/>
      <c r="U2193" s="4"/>
      <c r="V2193" s="4"/>
      <c r="W2193" s="4"/>
      <c r="X2193" s="4"/>
      <c r="Y2193" s="4"/>
      <c r="Z2193" s="4">
        <f t="shared" si="135"/>
        <v>2211601.35</v>
      </c>
      <c r="AA2193" s="4"/>
      <c r="AB2193" s="4"/>
      <c r="AC2193" s="4"/>
      <c r="AD2193" s="4"/>
      <c r="AE2193" s="4"/>
      <c r="AF2193" s="4"/>
      <c r="AG2193" s="4"/>
      <c r="AH2193" s="4"/>
      <c r="AI2193" s="4"/>
      <c r="AJ2193" s="4">
        <v>-50000</v>
      </c>
      <c r="AK2193" s="4"/>
      <c r="AL2193" s="4"/>
      <c r="AM2193" s="4"/>
      <c r="AN2193" s="4"/>
      <c r="AO2193" s="4"/>
      <c r="AP2193" s="4"/>
      <c r="AQ2193" s="4"/>
      <c r="AR2193" s="4">
        <f t="shared" si="136"/>
        <v>1992424.02</v>
      </c>
      <c r="AS2193" s="32"/>
      <c r="AT2193" s="33"/>
      <c r="AU2193" s="4"/>
      <c r="AV2193" s="4"/>
      <c r="AW2193" s="4"/>
      <c r="AX2193" s="4"/>
      <c r="AY2193" s="4"/>
      <c r="AZ2193" s="4"/>
      <c r="BA2193" s="4"/>
      <c r="BB2193" s="4"/>
      <c r="BC2193" s="4"/>
      <c r="BD2193" s="4"/>
      <c r="BE2193" s="4"/>
      <c r="BF2193" s="4"/>
      <c r="BG2193" s="4"/>
      <c r="BH2193" s="4"/>
      <c r="BI2193" s="4"/>
      <c r="BJ2193" s="4">
        <f t="shared" si="137"/>
        <v>0</v>
      </c>
      <c r="BL2193" s="7"/>
      <c r="BM2193" s="2"/>
    </row>
    <row r="2194" spans="2:65" x14ac:dyDescent="0.25">
      <c r="B2194" s="7" t="s">
        <v>1665</v>
      </c>
      <c r="C2194" s="2" t="s">
        <v>150</v>
      </c>
      <c r="D2194" s="2"/>
      <c r="E2194" s="2"/>
      <c r="F2194" s="2"/>
      <c r="G2194" s="2"/>
      <c r="H2194" s="4">
        <f t="shared" ref="H2194:H2270" si="138">H2193+D2194+E2194-G2194-F2194</f>
        <v>0</v>
      </c>
      <c r="I2194" s="4"/>
      <c r="J2194" s="4"/>
      <c r="K2194" s="4"/>
      <c r="L2194" s="4"/>
      <c r="M2194" s="4"/>
      <c r="N2194" s="4"/>
      <c r="O2194" s="4"/>
      <c r="P2194" s="4"/>
      <c r="Q2194" s="4"/>
      <c r="R2194" s="4">
        <v>50000</v>
      </c>
      <c r="S2194" s="4"/>
      <c r="T2194" s="4"/>
      <c r="U2194" s="4"/>
      <c r="V2194" s="4"/>
      <c r="W2194" s="4"/>
      <c r="X2194" s="4"/>
      <c r="Y2194" s="4"/>
      <c r="Z2194" s="4">
        <f t="shared" si="135"/>
        <v>2261601.35</v>
      </c>
      <c r="AA2194" s="4"/>
      <c r="AB2194" s="4"/>
      <c r="AC2194" s="4"/>
      <c r="AD2194" s="4"/>
      <c r="AE2194" s="4"/>
      <c r="AF2194" s="4"/>
      <c r="AG2194" s="4"/>
      <c r="AH2194" s="4"/>
      <c r="AI2194" s="4"/>
      <c r="AJ2194" s="4">
        <v>-50000</v>
      </c>
      <c r="AK2194" s="4"/>
      <c r="AL2194" s="4"/>
      <c r="AM2194" s="4"/>
      <c r="AN2194" s="4"/>
      <c r="AO2194" s="4"/>
      <c r="AP2194" s="4"/>
      <c r="AQ2194" s="4"/>
      <c r="AR2194" s="4">
        <f t="shared" si="136"/>
        <v>1942424.02</v>
      </c>
      <c r="AS2194" s="32"/>
      <c r="AT2194" s="33"/>
      <c r="AU2194" s="4"/>
      <c r="AV2194" s="4"/>
      <c r="AW2194" s="4"/>
      <c r="AX2194" s="4"/>
      <c r="AY2194" s="4"/>
      <c r="AZ2194" s="4"/>
      <c r="BA2194" s="4"/>
      <c r="BB2194" s="4"/>
      <c r="BC2194" s="4"/>
      <c r="BD2194" s="4"/>
      <c r="BE2194" s="4"/>
      <c r="BF2194" s="4"/>
      <c r="BG2194" s="4"/>
      <c r="BH2194" s="4"/>
      <c r="BI2194" s="4"/>
      <c r="BJ2194" s="4">
        <f t="shared" si="137"/>
        <v>0</v>
      </c>
      <c r="BL2194" s="7"/>
      <c r="BM2194" s="2"/>
    </row>
    <row r="2195" spans="2:65" x14ac:dyDescent="0.25">
      <c r="B2195" s="7" t="s">
        <v>1665</v>
      </c>
      <c r="C2195" s="2" t="s">
        <v>150</v>
      </c>
      <c r="D2195" s="2"/>
      <c r="E2195" s="2"/>
      <c r="F2195" s="2"/>
      <c r="G2195" s="2"/>
      <c r="H2195" s="4">
        <f t="shared" si="138"/>
        <v>0</v>
      </c>
      <c r="I2195" s="4"/>
      <c r="J2195" s="4"/>
      <c r="K2195" s="4"/>
      <c r="L2195" s="4"/>
      <c r="M2195" s="4"/>
      <c r="N2195" s="4"/>
      <c r="O2195" s="4"/>
      <c r="P2195" s="4"/>
      <c r="Q2195" s="4"/>
      <c r="R2195" s="4">
        <v>50000</v>
      </c>
      <c r="S2195" s="4"/>
      <c r="T2195" s="4"/>
      <c r="U2195" s="4"/>
      <c r="V2195" s="4"/>
      <c r="W2195" s="4"/>
      <c r="X2195" s="4"/>
      <c r="Y2195" s="4"/>
      <c r="Z2195" s="4">
        <f t="shared" si="135"/>
        <v>2311601.35</v>
      </c>
      <c r="AA2195" s="4"/>
      <c r="AB2195" s="4"/>
      <c r="AC2195" s="4"/>
      <c r="AD2195" s="4"/>
      <c r="AE2195" s="4"/>
      <c r="AF2195" s="4"/>
      <c r="AG2195" s="4"/>
      <c r="AH2195" s="4"/>
      <c r="AI2195" s="4"/>
      <c r="AJ2195" s="4">
        <v>-50000</v>
      </c>
      <c r="AK2195" s="4"/>
      <c r="AL2195" s="4"/>
      <c r="AM2195" s="4"/>
      <c r="AN2195" s="4"/>
      <c r="AO2195" s="4"/>
      <c r="AP2195" s="4"/>
      <c r="AQ2195" s="4"/>
      <c r="AR2195" s="4">
        <f t="shared" si="136"/>
        <v>1892424.02</v>
      </c>
      <c r="AS2195" s="32"/>
      <c r="AT2195" s="33"/>
      <c r="AU2195" s="4"/>
      <c r="AV2195" s="4"/>
      <c r="AW2195" s="4"/>
      <c r="AX2195" s="4"/>
      <c r="AY2195" s="4"/>
      <c r="AZ2195" s="4"/>
      <c r="BA2195" s="4"/>
      <c r="BB2195" s="4"/>
      <c r="BC2195" s="4"/>
      <c r="BD2195" s="4"/>
      <c r="BE2195" s="4"/>
      <c r="BF2195" s="4"/>
      <c r="BG2195" s="4"/>
      <c r="BH2195" s="4"/>
      <c r="BI2195" s="4"/>
      <c r="BJ2195" s="4">
        <f t="shared" si="137"/>
        <v>0</v>
      </c>
      <c r="BL2195" s="7"/>
      <c r="BM2195" s="2"/>
    </row>
    <row r="2196" spans="2:65" x14ac:dyDescent="0.25">
      <c r="B2196" s="7" t="s">
        <v>1665</v>
      </c>
      <c r="C2196" s="2" t="s">
        <v>150</v>
      </c>
      <c r="D2196" s="2"/>
      <c r="E2196" s="2"/>
      <c r="F2196" s="2"/>
      <c r="G2196" s="2"/>
      <c r="H2196" s="4">
        <f t="shared" si="138"/>
        <v>0</v>
      </c>
      <c r="I2196" s="4"/>
      <c r="J2196" s="4"/>
      <c r="K2196" s="4"/>
      <c r="L2196" s="4"/>
      <c r="M2196" s="4"/>
      <c r="N2196" s="4"/>
      <c r="O2196" s="4"/>
      <c r="P2196" s="4"/>
      <c r="Q2196" s="4"/>
      <c r="R2196" s="4">
        <v>50000</v>
      </c>
      <c r="S2196" s="4"/>
      <c r="T2196" s="4"/>
      <c r="U2196" s="4"/>
      <c r="V2196" s="4"/>
      <c r="W2196" s="4"/>
      <c r="X2196" s="4"/>
      <c r="Y2196" s="4"/>
      <c r="Z2196" s="4">
        <f t="shared" si="135"/>
        <v>2361601.35</v>
      </c>
      <c r="AA2196" s="4"/>
      <c r="AB2196" s="4"/>
      <c r="AC2196" s="4"/>
      <c r="AD2196" s="4"/>
      <c r="AE2196" s="4"/>
      <c r="AF2196" s="4"/>
      <c r="AG2196" s="4"/>
      <c r="AH2196" s="4"/>
      <c r="AI2196" s="4"/>
      <c r="AJ2196" s="4">
        <v>-50000</v>
      </c>
      <c r="AK2196" s="4"/>
      <c r="AL2196" s="4"/>
      <c r="AM2196" s="4"/>
      <c r="AN2196" s="4"/>
      <c r="AO2196" s="4"/>
      <c r="AP2196" s="4"/>
      <c r="AQ2196" s="4"/>
      <c r="AR2196" s="4">
        <f t="shared" si="136"/>
        <v>1842424.02</v>
      </c>
      <c r="AS2196" s="32"/>
      <c r="AT2196" s="33"/>
      <c r="AU2196" s="4"/>
      <c r="AV2196" s="4"/>
      <c r="AW2196" s="4"/>
      <c r="AX2196" s="4"/>
      <c r="AY2196" s="4"/>
      <c r="AZ2196" s="4"/>
      <c r="BA2196" s="4"/>
      <c r="BB2196" s="4"/>
      <c r="BC2196" s="4"/>
      <c r="BD2196" s="4"/>
      <c r="BE2196" s="4"/>
      <c r="BF2196" s="4"/>
      <c r="BG2196" s="4"/>
      <c r="BH2196" s="4"/>
      <c r="BI2196" s="4"/>
      <c r="BJ2196" s="4">
        <f t="shared" si="137"/>
        <v>0</v>
      </c>
      <c r="BL2196" s="7"/>
      <c r="BM2196" s="2"/>
    </row>
    <row r="2197" spans="2:65" x14ac:dyDescent="0.25">
      <c r="B2197" s="7" t="s">
        <v>1665</v>
      </c>
      <c r="C2197" s="2" t="s">
        <v>150</v>
      </c>
      <c r="D2197" s="2"/>
      <c r="E2197" s="2"/>
      <c r="F2197" s="2"/>
      <c r="G2197" s="2"/>
      <c r="H2197" s="4">
        <f t="shared" si="138"/>
        <v>0</v>
      </c>
      <c r="I2197" s="4"/>
      <c r="J2197" s="4"/>
      <c r="K2197" s="4"/>
      <c r="L2197" s="4"/>
      <c r="M2197" s="4"/>
      <c r="N2197" s="4"/>
      <c r="O2197" s="4"/>
      <c r="P2197" s="4"/>
      <c r="Q2197" s="4"/>
      <c r="R2197" s="4">
        <v>50000</v>
      </c>
      <c r="S2197" s="4"/>
      <c r="T2197" s="4"/>
      <c r="U2197" s="4"/>
      <c r="V2197" s="4"/>
      <c r="W2197" s="4"/>
      <c r="X2197" s="4"/>
      <c r="Y2197" s="4"/>
      <c r="Z2197" s="4">
        <f t="shared" si="135"/>
        <v>2411601.35</v>
      </c>
      <c r="AA2197" s="4"/>
      <c r="AB2197" s="4"/>
      <c r="AC2197" s="4"/>
      <c r="AD2197" s="4"/>
      <c r="AE2197" s="4"/>
      <c r="AF2197" s="4"/>
      <c r="AG2197" s="4"/>
      <c r="AH2197" s="4"/>
      <c r="AI2197" s="4"/>
      <c r="AJ2197" s="4">
        <v>-50000</v>
      </c>
      <c r="AK2197" s="4"/>
      <c r="AL2197" s="4"/>
      <c r="AM2197" s="4"/>
      <c r="AN2197" s="4"/>
      <c r="AO2197" s="4"/>
      <c r="AP2197" s="4"/>
      <c r="AQ2197" s="4"/>
      <c r="AR2197" s="4">
        <f t="shared" si="136"/>
        <v>1792424.02</v>
      </c>
      <c r="AS2197" s="32"/>
      <c r="AT2197" s="33"/>
      <c r="AU2197" s="4"/>
      <c r="AV2197" s="4"/>
      <c r="AW2197" s="4"/>
      <c r="AX2197" s="4"/>
      <c r="AY2197" s="4"/>
      <c r="AZ2197" s="4"/>
      <c r="BA2197" s="4"/>
      <c r="BB2197" s="4"/>
      <c r="BC2197" s="4"/>
      <c r="BD2197" s="4"/>
      <c r="BE2197" s="4"/>
      <c r="BF2197" s="4"/>
      <c r="BG2197" s="4"/>
      <c r="BH2197" s="4"/>
      <c r="BI2197" s="4"/>
      <c r="BJ2197" s="4">
        <f t="shared" si="137"/>
        <v>0</v>
      </c>
      <c r="BL2197" s="7"/>
      <c r="BM2197" s="2"/>
    </row>
    <row r="2198" spans="2:65" x14ac:dyDescent="0.25">
      <c r="B2198" s="7" t="s">
        <v>1665</v>
      </c>
      <c r="C2198" s="2" t="s">
        <v>150</v>
      </c>
      <c r="D2198" s="2"/>
      <c r="E2198" s="2"/>
      <c r="F2198" s="2"/>
      <c r="G2198" s="2"/>
      <c r="H2198" s="4">
        <f t="shared" si="138"/>
        <v>0</v>
      </c>
      <c r="I2198" s="4"/>
      <c r="J2198" s="4"/>
      <c r="K2198" s="4"/>
      <c r="L2198" s="4"/>
      <c r="M2198" s="4"/>
      <c r="N2198" s="4"/>
      <c r="O2198" s="4"/>
      <c r="P2198" s="4"/>
      <c r="Q2198" s="4"/>
      <c r="R2198" s="4">
        <v>50000</v>
      </c>
      <c r="S2198" s="4"/>
      <c r="T2198" s="4"/>
      <c r="U2198" s="4"/>
      <c r="V2198" s="4"/>
      <c r="W2198" s="4"/>
      <c r="X2198" s="4"/>
      <c r="Y2198" s="4"/>
      <c r="Z2198" s="4">
        <f t="shared" si="135"/>
        <v>2461601.35</v>
      </c>
      <c r="AA2198" s="4"/>
      <c r="AB2198" s="4"/>
      <c r="AC2198" s="4"/>
      <c r="AD2198" s="4"/>
      <c r="AE2198" s="4"/>
      <c r="AF2198" s="4"/>
      <c r="AG2198" s="4"/>
      <c r="AH2198" s="4"/>
      <c r="AI2198" s="4"/>
      <c r="AJ2198" s="4">
        <v>-50000</v>
      </c>
      <c r="AK2198" s="4"/>
      <c r="AL2198" s="4"/>
      <c r="AM2198" s="4"/>
      <c r="AN2198" s="4"/>
      <c r="AO2198" s="4"/>
      <c r="AP2198" s="4"/>
      <c r="AQ2198" s="4"/>
      <c r="AR2198" s="4">
        <f t="shared" si="136"/>
        <v>1742424.02</v>
      </c>
      <c r="AS2198" s="32"/>
      <c r="AT2198" s="33"/>
      <c r="AU2198" s="4"/>
      <c r="AV2198" s="4"/>
      <c r="AW2198" s="4"/>
      <c r="AX2198" s="4"/>
      <c r="AY2198" s="4"/>
      <c r="AZ2198" s="4"/>
      <c r="BA2198" s="4"/>
      <c r="BB2198" s="4"/>
      <c r="BC2198" s="4"/>
      <c r="BD2198" s="4"/>
      <c r="BE2198" s="4"/>
      <c r="BF2198" s="4"/>
      <c r="BG2198" s="4"/>
      <c r="BH2198" s="4"/>
      <c r="BI2198" s="4"/>
      <c r="BJ2198" s="4">
        <f t="shared" si="137"/>
        <v>0</v>
      </c>
      <c r="BL2198" s="7"/>
      <c r="BM2198" s="2"/>
    </row>
    <row r="2199" spans="2:65" x14ac:dyDescent="0.25">
      <c r="B2199" s="7" t="s">
        <v>1665</v>
      </c>
      <c r="C2199" s="2" t="s">
        <v>150</v>
      </c>
      <c r="D2199" s="2"/>
      <c r="E2199" s="2"/>
      <c r="F2199" s="2"/>
      <c r="G2199" s="2"/>
      <c r="H2199" s="4">
        <f t="shared" si="138"/>
        <v>0</v>
      </c>
      <c r="I2199" s="4"/>
      <c r="J2199" s="4"/>
      <c r="K2199" s="4"/>
      <c r="L2199" s="4"/>
      <c r="M2199" s="4"/>
      <c r="N2199" s="4"/>
      <c r="O2199" s="4"/>
      <c r="P2199" s="4"/>
      <c r="Q2199" s="4"/>
      <c r="R2199" s="4">
        <v>40000</v>
      </c>
      <c r="S2199" s="4"/>
      <c r="T2199" s="4"/>
      <c r="U2199" s="4"/>
      <c r="V2199" s="4"/>
      <c r="W2199" s="4"/>
      <c r="X2199" s="4"/>
      <c r="Y2199" s="4"/>
      <c r="Z2199" s="4">
        <f t="shared" si="135"/>
        <v>2501601.35</v>
      </c>
      <c r="AA2199" s="4"/>
      <c r="AB2199" s="4"/>
      <c r="AC2199" s="4"/>
      <c r="AD2199" s="4"/>
      <c r="AE2199" s="4"/>
      <c r="AF2199" s="4"/>
      <c r="AG2199" s="4"/>
      <c r="AH2199" s="4"/>
      <c r="AI2199" s="4"/>
      <c r="AJ2199" s="4">
        <v>-40000</v>
      </c>
      <c r="AK2199" s="4"/>
      <c r="AL2199" s="4"/>
      <c r="AM2199" s="4"/>
      <c r="AN2199" s="4"/>
      <c r="AO2199" s="4"/>
      <c r="AP2199" s="4"/>
      <c r="AQ2199" s="4"/>
      <c r="AR2199" s="4">
        <f t="shared" si="136"/>
        <v>1702424.02</v>
      </c>
      <c r="AS2199" s="32"/>
      <c r="AT2199" s="33"/>
      <c r="AU2199" s="4"/>
      <c r="AV2199" s="4"/>
      <c r="AW2199" s="4"/>
      <c r="AX2199" s="4"/>
      <c r="AY2199" s="4"/>
      <c r="AZ2199" s="4"/>
      <c r="BA2199" s="4"/>
      <c r="BB2199" s="4"/>
      <c r="BC2199" s="4"/>
      <c r="BD2199" s="4"/>
      <c r="BE2199" s="4"/>
      <c r="BF2199" s="4"/>
      <c r="BG2199" s="4"/>
      <c r="BH2199" s="4"/>
      <c r="BI2199" s="4"/>
      <c r="BJ2199" s="4">
        <f t="shared" si="137"/>
        <v>0</v>
      </c>
      <c r="BL2199" s="7"/>
      <c r="BM2199" s="2"/>
    </row>
    <row r="2200" spans="2:65" x14ac:dyDescent="0.25">
      <c r="B2200" s="7" t="s">
        <v>1675</v>
      </c>
      <c r="C2200" s="2" t="s">
        <v>335</v>
      </c>
      <c r="D2200" s="2"/>
      <c r="E2200" s="2"/>
      <c r="F2200" s="2"/>
      <c r="G2200" s="2"/>
      <c r="H2200" s="4">
        <f t="shared" si="138"/>
        <v>0</v>
      </c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>
        <v>2500000</v>
      </c>
      <c r="X2200" s="4"/>
      <c r="Y2200" s="4"/>
      <c r="Z2200" s="4">
        <f t="shared" si="135"/>
        <v>1601.3500000000931</v>
      </c>
      <c r="AA2200" s="4"/>
      <c r="AB2200" s="4"/>
      <c r="AC2200" s="4"/>
      <c r="AD2200" s="4"/>
      <c r="AE2200" s="4"/>
      <c r="AF2200" s="4"/>
      <c r="AG2200" s="4"/>
      <c r="AH2200" s="4"/>
      <c r="AI2200" s="4"/>
      <c r="AJ2200" s="4"/>
      <c r="AK2200" s="4"/>
      <c r="AL2200" s="4"/>
      <c r="AM2200" s="4"/>
      <c r="AN2200" s="4"/>
      <c r="AO2200" s="4"/>
      <c r="AP2200" s="4"/>
      <c r="AQ2200" s="4"/>
      <c r="AR2200" s="4">
        <f t="shared" si="136"/>
        <v>1702424.02</v>
      </c>
      <c r="AS2200" s="32"/>
      <c r="AT2200" s="33"/>
      <c r="AU2200" s="4"/>
      <c r="AV2200" s="4"/>
      <c r="AW2200" s="4"/>
      <c r="AX2200" s="4"/>
      <c r="AY2200" s="4"/>
      <c r="AZ2200" s="4"/>
      <c r="BA2200" s="4"/>
      <c r="BB2200" s="4"/>
      <c r="BC2200" s="4"/>
      <c r="BD2200" s="4"/>
      <c r="BE2200" s="4"/>
      <c r="BF2200" s="4"/>
      <c r="BG2200" s="4"/>
      <c r="BH2200" s="4"/>
      <c r="BI2200" s="4"/>
      <c r="BJ2200" s="4">
        <f t="shared" si="137"/>
        <v>0</v>
      </c>
      <c r="BL2200" s="7"/>
      <c r="BM2200" s="2"/>
    </row>
    <row r="2201" spans="2:65" x14ac:dyDescent="0.25">
      <c r="B2201" s="7" t="s">
        <v>1666</v>
      </c>
      <c r="C2201" s="2" t="s">
        <v>232</v>
      </c>
      <c r="D2201" s="2"/>
      <c r="E2201" s="2"/>
      <c r="F2201" s="2"/>
      <c r="G2201" s="2"/>
      <c r="H2201" s="4">
        <f t="shared" si="138"/>
        <v>0</v>
      </c>
      <c r="I2201" s="4"/>
      <c r="J2201" s="4"/>
      <c r="K2201" s="4"/>
      <c r="L2201" s="4">
        <v>859</v>
      </c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>
        <f t="shared" si="135"/>
        <v>2460.3500000000931</v>
      </c>
      <c r="AA2201" s="4"/>
      <c r="AB2201" s="4"/>
      <c r="AC2201" s="4"/>
      <c r="AD2201" s="4"/>
      <c r="AE2201" s="4"/>
      <c r="AF2201" s="4"/>
      <c r="AG2201" s="4"/>
      <c r="AH2201" s="4"/>
      <c r="AI2201" s="4"/>
      <c r="AJ2201" s="4"/>
      <c r="AK2201" s="4"/>
      <c r="AL2201" s="4"/>
      <c r="AM2201" s="4"/>
      <c r="AN2201" s="4"/>
      <c r="AO2201" s="4"/>
      <c r="AP2201" s="4"/>
      <c r="AQ2201" s="4"/>
      <c r="AR2201" s="4">
        <f t="shared" si="136"/>
        <v>1702424.02</v>
      </c>
      <c r="AS2201" s="32"/>
      <c r="AT2201" s="33"/>
      <c r="AU2201" s="4"/>
      <c r="AV2201" s="4"/>
      <c r="AW2201" s="4"/>
      <c r="AX2201" s="4"/>
      <c r="AY2201" s="4"/>
      <c r="AZ2201" s="4"/>
      <c r="BA2201" s="4"/>
      <c r="BB2201" s="4"/>
      <c r="BC2201" s="4"/>
      <c r="BD2201" s="4"/>
      <c r="BE2201" s="4"/>
      <c r="BF2201" s="4"/>
      <c r="BG2201" s="4"/>
      <c r="BH2201" s="4"/>
      <c r="BI2201" s="4"/>
      <c r="BJ2201" s="4">
        <f t="shared" si="137"/>
        <v>0</v>
      </c>
      <c r="BL2201" s="7"/>
      <c r="BM2201" s="2"/>
    </row>
    <row r="2202" spans="2:65" x14ac:dyDescent="0.25">
      <c r="B2202" s="7" t="s">
        <v>1666</v>
      </c>
      <c r="C2202" s="2" t="s">
        <v>335</v>
      </c>
      <c r="D2202" s="2"/>
      <c r="E2202" s="2"/>
      <c r="F2202" s="2"/>
      <c r="G2202" s="2"/>
      <c r="H2202" s="4">
        <f t="shared" si="138"/>
        <v>0</v>
      </c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>
        <f t="shared" si="135"/>
        <v>2460.3500000000931</v>
      </c>
      <c r="AA2202" s="4"/>
      <c r="AB2202" s="4"/>
      <c r="AC2202" s="4"/>
      <c r="AD2202" s="4"/>
      <c r="AE2202" s="4"/>
      <c r="AF2202" s="4"/>
      <c r="AG2202" s="4"/>
      <c r="AH2202" s="4"/>
      <c r="AI2202" s="4"/>
      <c r="AJ2202" s="4"/>
      <c r="AK2202" s="4"/>
      <c r="AL2202" s="4"/>
      <c r="AM2202" s="4"/>
      <c r="AN2202" s="4"/>
      <c r="AO2202" s="4">
        <v>1700000</v>
      </c>
      <c r="AP2202" s="4"/>
      <c r="AQ2202" s="4"/>
      <c r="AR2202" s="4">
        <f t="shared" si="136"/>
        <v>2424.0200000000186</v>
      </c>
      <c r="AS2202" s="32"/>
      <c r="AT2202" s="33"/>
      <c r="AU2202" s="4"/>
      <c r="AV2202" s="4"/>
      <c r="AW2202" s="4"/>
      <c r="AX2202" s="4"/>
      <c r="AY2202" s="4"/>
      <c r="AZ2202" s="4"/>
      <c r="BA2202" s="4"/>
      <c r="BB2202" s="4"/>
      <c r="BC2202" s="4"/>
      <c r="BD2202" s="4"/>
      <c r="BE2202" s="4"/>
      <c r="BF2202" s="4"/>
      <c r="BG2202" s="4"/>
      <c r="BH2202" s="4"/>
      <c r="BI2202" s="4"/>
      <c r="BJ2202" s="4">
        <f t="shared" si="137"/>
        <v>0</v>
      </c>
      <c r="BL2202" s="7"/>
      <c r="BM2202" s="2"/>
    </row>
    <row r="2203" spans="2:65" x14ac:dyDescent="0.25">
      <c r="B2203" s="7" t="s">
        <v>1666</v>
      </c>
      <c r="C2203" s="2" t="s">
        <v>1361</v>
      </c>
      <c r="D2203" s="2"/>
      <c r="E2203" s="2"/>
      <c r="F2203" s="2"/>
      <c r="G2203" s="2"/>
      <c r="H2203" s="4">
        <f t="shared" si="138"/>
        <v>0</v>
      </c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>
        <f t="shared" si="135"/>
        <v>2460.3500000000931</v>
      </c>
      <c r="AA2203" s="4">
        <v>12000</v>
      </c>
      <c r="AB2203" s="4"/>
      <c r="AC2203" s="4"/>
      <c r="AD2203" s="4"/>
      <c r="AE2203" s="4"/>
      <c r="AF2203" s="4"/>
      <c r="AG2203" s="4"/>
      <c r="AH2203" s="4"/>
      <c r="AI2203" s="4"/>
      <c r="AJ2203" s="4"/>
      <c r="AK2203" s="4"/>
      <c r="AL2203" s="4"/>
      <c r="AM2203" s="4"/>
      <c r="AN2203" s="4"/>
      <c r="AO2203" s="4"/>
      <c r="AP2203" s="4"/>
      <c r="AQ2203" s="4"/>
      <c r="AR2203" s="4">
        <f t="shared" si="136"/>
        <v>14424.020000000019</v>
      </c>
      <c r="AS2203" s="32"/>
      <c r="AT2203" s="33"/>
      <c r="AU2203" s="4"/>
      <c r="AV2203" s="4"/>
      <c r="AW2203" s="4"/>
      <c r="AX2203" s="4"/>
      <c r="AY2203" s="4"/>
      <c r="AZ2203" s="4"/>
      <c r="BA2203" s="4"/>
      <c r="BB2203" s="4"/>
      <c r="BC2203" s="4"/>
      <c r="BD2203" s="4"/>
      <c r="BE2203" s="4"/>
      <c r="BF2203" s="4"/>
      <c r="BG2203" s="4"/>
      <c r="BH2203" s="4"/>
      <c r="BI2203" s="4"/>
      <c r="BJ2203" s="4">
        <f t="shared" si="137"/>
        <v>0</v>
      </c>
      <c r="BL2203" s="7"/>
      <c r="BM2203" s="2"/>
    </row>
    <row r="2204" spans="2:65" x14ac:dyDescent="0.25">
      <c r="B2204" s="7" t="s">
        <v>1667</v>
      </c>
      <c r="C2204" s="2" t="s">
        <v>209</v>
      </c>
      <c r="D2204" s="2"/>
      <c r="E2204" s="2"/>
      <c r="F2204" s="2"/>
      <c r="G2204" s="2"/>
      <c r="H2204" s="4">
        <f t="shared" si="138"/>
        <v>0</v>
      </c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>
        <f t="shared" si="135"/>
        <v>2460.3500000000931</v>
      </c>
      <c r="AA2204" s="4">
        <v>60000</v>
      </c>
      <c r="AB2204" s="4"/>
      <c r="AC2204" s="4"/>
      <c r="AD2204" s="4"/>
      <c r="AE2204" s="4"/>
      <c r="AF2204" s="4"/>
      <c r="AG2204" s="4"/>
      <c r="AH2204" s="4"/>
      <c r="AI2204" s="4"/>
      <c r="AJ2204" s="4"/>
      <c r="AK2204" s="4"/>
      <c r="AL2204" s="4"/>
      <c r="AM2204" s="4"/>
      <c r="AN2204" s="4"/>
      <c r="AO2204" s="4"/>
      <c r="AP2204" s="4"/>
      <c r="AQ2204" s="4"/>
      <c r="AR2204" s="4">
        <f t="shared" si="136"/>
        <v>74424.020000000019</v>
      </c>
      <c r="AS2204" s="32"/>
      <c r="AT2204" s="33"/>
      <c r="AU2204" s="4"/>
      <c r="AV2204" s="4"/>
      <c r="AW2204" s="4"/>
      <c r="AX2204" s="4"/>
      <c r="AY2204" s="4"/>
      <c r="AZ2204" s="4"/>
      <c r="BA2204" s="4"/>
      <c r="BB2204" s="4"/>
      <c r="BC2204" s="4"/>
      <c r="BD2204" s="4"/>
      <c r="BE2204" s="4"/>
      <c r="BF2204" s="4"/>
      <c r="BG2204" s="4"/>
      <c r="BH2204" s="4"/>
      <c r="BI2204" s="4"/>
      <c r="BJ2204" s="4">
        <f t="shared" si="137"/>
        <v>0</v>
      </c>
      <c r="BL2204" s="7"/>
      <c r="BM2204" s="2"/>
    </row>
    <row r="2205" spans="2:65" x14ac:dyDescent="0.25">
      <c r="B2205" s="7" t="s">
        <v>1667</v>
      </c>
      <c r="C2205" s="2" t="s">
        <v>1431</v>
      </c>
      <c r="D2205" s="2"/>
      <c r="E2205" s="2"/>
      <c r="F2205" s="2"/>
      <c r="G2205" s="2"/>
      <c r="H2205" s="4">
        <f t="shared" si="138"/>
        <v>0</v>
      </c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>
        <f t="shared" si="135"/>
        <v>2460.3500000000931</v>
      </c>
      <c r="AA2205" s="4">
        <v>60000</v>
      </c>
      <c r="AB2205" s="4"/>
      <c r="AC2205" s="4"/>
      <c r="AD2205" s="4"/>
      <c r="AE2205" s="4"/>
      <c r="AF2205" s="4"/>
      <c r="AG2205" s="4"/>
      <c r="AH2205" s="4"/>
      <c r="AI2205" s="4"/>
      <c r="AJ2205" s="4"/>
      <c r="AK2205" s="4"/>
      <c r="AL2205" s="4"/>
      <c r="AM2205" s="4"/>
      <c r="AN2205" s="4"/>
      <c r="AO2205" s="4"/>
      <c r="AP2205" s="4"/>
      <c r="AQ2205" s="4"/>
      <c r="AR2205" s="4">
        <f t="shared" si="136"/>
        <v>134424.02000000002</v>
      </c>
      <c r="AS2205" s="32"/>
      <c r="AT2205" s="33"/>
      <c r="AU2205" s="4"/>
      <c r="AV2205" s="4"/>
      <c r="AW2205" s="4"/>
      <c r="AX2205" s="4"/>
      <c r="AY2205" s="4"/>
      <c r="AZ2205" s="4"/>
      <c r="BA2205" s="4"/>
      <c r="BB2205" s="4"/>
      <c r="BC2205" s="4"/>
      <c r="BD2205" s="4"/>
      <c r="BE2205" s="4"/>
      <c r="BF2205" s="4"/>
      <c r="BG2205" s="4"/>
      <c r="BH2205" s="4"/>
      <c r="BI2205" s="4"/>
      <c r="BJ2205" s="4">
        <f t="shared" si="137"/>
        <v>0</v>
      </c>
      <c r="BL2205" s="7"/>
      <c r="BM2205" s="2"/>
    </row>
    <row r="2206" spans="2:65" x14ac:dyDescent="0.25">
      <c r="B2206" s="7" t="s">
        <v>1667</v>
      </c>
      <c r="C2206" s="2" t="s">
        <v>150</v>
      </c>
      <c r="D2206" s="2"/>
      <c r="E2206" s="2"/>
      <c r="F2206" s="2"/>
      <c r="G2206" s="2"/>
      <c r="H2206" s="4">
        <f t="shared" si="138"/>
        <v>0</v>
      </c>
      <c r="I2206" s="4"/>
      <c r="J2206" s="4"/>
      <c r="K2206" s="4"/>
      <c r="L2206" s="4"/>
      <c r="M2206" s="4"/>
      <c r="N2206" s="4"/>
      <c r="O2206" s="4"/>
      <c r="P2206" s="4"/>
      <c r="Q2206" s="4"/>
      <c r="R2206" s="4">
        <v>50000</v>
      </c>
      <c r="S2206" s="4"/>
      <c r="T2206" s="4"/>
      <c r="U2206" s="4"/>
      <c r="V2206" s="4"/>
      <c r="W2206" s="4"/>
      <c r="X2206" s="4"/>
      <c r="Y2206" s="4"/>
      <c r="Z2206" s="4">
        <f t="shared" si="135"/>
        <v>52460.350000000093</v>
      </c>
      <c r="AA2206" s="4"/>
      <c r="AB2206" s="4"/>
      <c r="AC2206" s="4"/>
      <c r="AD2206" s="4"/>
      <c r="AE2206" s="4"/>
      <c r="AF2206" s="4"/>
      <c r="AG2206" s="4"/>
      <c r="AH2206" s="4"/>
      <c r="AI2206" s="4"/>
      <c r="AJ2206" s="4">
        <v>-50000</v>
      </c>
      <c r="AK2206" s="4"/>
      <c r="AL2206" s="4"/>
      <c r="AM2206" s="4"/>
      <c r="AN2206" s="4"/>
      <c r="AO2206" s="4"/>
      <c r="AP2206" s="4"/>
      <c r="AQ2206" s="4"/>
      <c r="AR2206" s="4">
        <f t="shared" si="136"/>
        <v>84424.020000000019</v>
      </c>
      <c r="AS2206" s="32"/>
      <c r="AT2206" s="33"/>
      <c r="AU2206" s="4"/>
      <c r="AV2206" s="4"/>
      <c r="AW2206" s="4"/>
      <c r="AX2206" s="4"/>
      <c r="AY2206" s="4"/>
      <c r="AZ2206" s="4"/>
      <c r="BA2206" s="4"/>
      <c r="BB2206" s="4"/>
      <c r="BC2206" s="4"/>
      <c r="BD2206" s="4"/>
      <c r="BE2206" s="4"/>
      <c r="BF2206" s="4"/>
      <c r="BG2206" s="4"/>
      <c r="BH2206" s="4"/>
      <c r="BI2206" s="4"/>
      <c r="BJ2206" s="4">
        <f t="shared" si="137"/>
        <v>0</v>
      </c>
      <c r="BL2206" s="7"/>
      <c r="BM2206" s="2"/>
    </row>
    <row r="2207" spans="2:65" x14ac:dyDescent="0.25">
      <c r="B2207" s="7" t="s">
        <v>1667</v>
      </c>
      <c r="C2207" s="2" t="s">
        <v>150</v>
      </c>
      <c r="D2207" s="2"/>
      <c r="E2207" s="2"/>
      <c r="F2207" s="2"/>
      <c r="G2207" s="2"/>
      <c r="H2207" s="4">
        <f t="shared" si="138"/>
        <v>0</v>
      </c>
      <c r="I2207" s="4"/>
      <c r="J2207" s="4"/>
      <c r="K2207" s="4"/>
      <c r="L2207" s="4"/>
      <c r="M2207" s="4"/>
      <c r="N2207" s="4"/>
      <c r="O2207" s="4"/>
      <c r="P2207" s="4"/>
      <c r="Q2207" s="4"/>
      <c r="R2207" s="4">
        <v>50000</v>
      </c>
      <c r="S2207" s="4"/>
      <c r="T2207" s="4"/>
      <c r="U2207" s="4"/>
      <c r="V2207" s="4"/>
      <c r="W2207" s="4"/>
      <c r="X2207" s="4"/>
      <c r="Y2207" s="4"/>
      <c r="Z2207" s="4">
        <f t="shared" si="135"/>
        <v>102460.35000000009</v>
      </c>
      <c r="AA2207" s="4"/>
      <c r="AB2207" s="4"/>
      <c r="AC2207" s="4"/>
      <c r="AD2207" s="4"/>
      <c r="AE2207" s="4"/>
      <c r="AF2207" s="4"/>
      <c r="AG2207" s="4"/>
      <c r="AH2207" s="4"/>
      <c r="AI2207" s="4"/>
      <c r="AJ2207" s="4">
        <v>-50000</v>
      </c>
      <c r="AK2207" s="4"/>
      <c r="AL2207" s="4"/>
      <c r="AM2207" s="4"/>
      <c r="AN2207" s="4"/>
      <c r="AO2207" s="4"/>
      <c r="AP2207" s="4"/>
      <c r="AQ2207" s="4"/>
      <c r="AR2207" s="4">
        <f t="shared" si="136"/>
        <v>34424.020000000019</v>
      </c>
      <c r="AS2207" s="32"/>
      <c r="AT2207" s="33"/>
      <c r="AU2207" s="4"/>
      <c r="AV2207" s="4"/>
      <c r="AW2207" s="4"/>
      <c r="AX2207" s="4"/>
      <c r="AY2207" s="4"/>
      <c r="AZ2207" s="4"/>
      <c r="BA2207" s="4"/>
      <c r="BB2207" s="4"/>
      <c r="BC2207" s="4"/>
      <c r="BD2207" s="4"/>
      <c r="BE2207" s="4"/>
      <c r="BF2207" s="4"/>
      <c r="BG2207" s="4"/>
      <c r="BH2207" s="4"/>
      <c r="BI2207" s="4"/>
      <c r="BJ2207" s="4">
        <f t="shared" si="137"/>
        <v>0</v>
      </c>
      <c r="BL2207" s="7"/>
      <c r="BM2207" s="2"/>
    </row>
    <row r="2208" spans="2:65" x14ac:dyDescent="0.25">
      <c r="B2208" s="7" t="s">
        <v>1667</v>
      </c>
      <c r="C2208" s="2" t="s">
        <v>150</v>
      </c>
      <c r="D2208" s="2"/>
      <c r="E2208" s="2"/>
      <c r="F2208" s="2"/>
      <c r="G2208" s="2"/>
      <c r="H2208" s="4">
        <f t="shared" si="138"/>
        <v>0</v>
      </c>
      <c r="I2208" s="4"/>
      <c r="J2208" s="4"/>
      <c r="K2208" s="4"/>
      <c r="L2208" s="4"/>
      <c r="M2208" s="4"/>
      <c r="N2208" s="4"/>
      <c r="O2208" s="4"/>
      <c r="P2208" s="4"/>
      <c r="Q2208" s="4"/>
      <c r="R2208" s="4">
        <v>32000</v>
      </c>
      <c r="S2208" s="4"/>
      <c r="T2208" s="4"/>
      <c r="U2208" s="4"/>
      <c r="V2208" s="4"/>
      <c r="W2208" s="4"/>
      <c r="X2208" s="4"/>
      <c r="Y2208" s="4"/>
      <c r="Z2208" s="4">
        <f t="shared" si="135"/>
        <v>134460.35000000009</v>
      </c>
      <c r="AA2208" s="4"/>
      <c r="AB2208" s="4"/>
      <c r="AC2208" s="4"/>
      <c r="AD2208" s="4"/>
      <c r="AE2208" s="4"/>
      <c r="AF2208" s="4"/>
      <c r="AG2208" s="4"/>
      <c r="AH2208" s="4"/>
      <c r="AI2208" s="4"/>
      <c r="AJ2208" s="4">
        <v>-32000</v>
      </c>
      <c r="AK2208" s="4"/>
      <c r="AL2208" s="4"/>
      <c r="AM2208" s="4"/>
      <c r="AN2208" s="4"/>
      <c r="AO2208" s="4"/>
      <c r="AP2208" s="4"/>
      <c r="AQ2208" s="4"/>
      <c r="AR2208" s="4">
        <f t="shared" si="136"/>
        <v>2424.0200000000186</v>
      </c>
      <c r="AS2208" s="32"/>
      <c r="AT2208" s="33"/>
      <c r="AU2208" s="4"/>
      <c r="AV2208" s="4"/>
      <c r="AW2208" s="4"/>
      <c r="AX2208" s="4"/>
      <c r="AY2208" s="4"/>
      <c r="AZ2208" s="4"/>
      <c r="BA2208" s="4"/>
      <c r="BB2208" s="4"/>
      <c r="BC2208" s="4"/>
      <c r="BD2208" s="4"/>
      <c r="BE2208" s="4"/>
      <c r="BF2208" s="4"/>
      <c r="BG2208" s="4"/>
      <c r="BH2208" s="4"/>
      <c r="BI2208" s="4"/>
      <c r="BJ2208" s="4">
        <f t="shared" si="137"/>
        <v>0</v>
      </c>
      <c r="BL2208" s="7"/>
      <c r="BM2208" s="2"/>
    </row>
    <row r="2209" spans="2:65" x14ac:dyDescent="0.25">
      <c r="B2209" s="7" t="s">
        <v>1676</v>
      </c>
      <c r="C2209" s="2" t="s">
        <v>1361</v>
      </c>
      <c r="D2209" s="2"/>
      <c r="E2209" s="2"/>
      <c r="F2209" s="2"/>
      <c r="G2209" s="2"/>
      <c r="H2209" s="4">
        <f t="shared" si="138"/>
        <v>0</v>
      </c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>
        <f t="shared" si="135"/>
        <v>134460.35000000009</v>
      </c>
      <c r="AA2209" s="4">
        <v>700</v>
      </c>
      <c r="AB2209" s="4"/>
      <c r="AC2209" s="4"/>
      <c r="AD2209" s="4"/>
      <c r="AE2209" s="4"/>
      <c r="AF2209" s="4"/>
      <c r="AG2209" s="4"/>
      <c r="AH2209" s="4"/>
      <c r="AI2209" s="4"/>
      <c r="AJ2209" s="4"/>
      <c r="AK2209" s="4"/>
      <c r="AL2209" s="4"/>
      <c r="AM2209" s="4"/>
      <c r="AN2209" s="4"/>
      <c r="AO2209" s="4"/>
      <c r="AP2209" s="4"/>
      <c r="AQ2209" s="4"/>
      <c r="AR2209" s="4">
        <f t="shared" si="136"/>
        <v>3124.0200000000186</v>
      </c>
      <c r="AS2209" s="32"/>
      <c r="AT2209" s="33"/>
      <c r="AU2209" s="4"/>
      <c r="AV2209" s="4"/>
      <c r="AW2209" s="4"/>
      <c r="AX2209" s="4"/>
      <c r="AY2209" s="4"/>
      <c r="AZ2209" s="4"/>
      <c r="BA2209" s="4"/>
      <c r="BB2209" s="4"/>
      <c r="BC2209" s="4"/>
      <c r="BD2209" s="4"/>
      <c r="BE2209" s="4"/>
      <c r="BF2209" s="4"/>
      <c r="BG2209" s="4"/>
      <c r="BH2209" s="4"/>
      <c r="BI2209" s="4"/>
      <c r="BJ2209" s="4">
        <f t="shared" si="137"/>
        <v>0</v>
      </c>
      <c r="BL2209" s="7"/>
      <c r="BM2209" s="2"/>
    </row>
    <row r="2210" spans="2:65" x14ac:dyDescent="0.25">
      <c r="B2210" s="7" t="s">
        <v>1677</v>
      </c>
      <c r="C2210" s="2" t="s">
        <v>1522</v>
      </c>
      <c r="D2210" s="2"/>
      <c r="E2210" s="2"/>
      <c r="F2210" s="2"/>
      <c r="G2210" s="2"/>
      <c r="H2210" s="4">
        <f t="shared" si="138"/>
        <v>0</v>
      </c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>
        <f t="shared" si="135"/>
        <v>134460.35000000009</v>
      </c>
      <c r="AA2210" s="4"/>
      <c r="AB2210" s="4"/>
      <c r="AC2210" s="4"/>
      <c r="AD2210" s="4"/>
      <c r="AE2210" s="4"/>
      <c r="AF2210" s="4"/>
      <c r="AG2210" s="4"/>
      <c r="AH2210" s="4"/>
      <c r="AI2210" s="4"/>
      <c r="AJ2210" s="4"/>
      <c r="AK2210" s="4">
        <v>22850</v>
      </c>
      <c r="AL2210" s="4"/>
      <c r="AM2210" s="4"/>
      <c r="AN2210" s="4"/>
      <c r="AO2210" s="4"/>
      <c r="AP2210" s="4"/>
      <c r="AQ2210" s="4"/>
      <c r="AR2210" s="4">
        <f t="shared" si="136"/>
        <v>25974.020000000019</v>
      </c>
      <c r="AS2210" s="32"/>
      <c r="AT2210" s="33"/>
      <c r="AU2210" s="4"/>
      <c r="AV2210" s="4"/>
      <c r="AW2210" s="4"/>
      <c r="AX2210" s="4"/>
      <c r="AY2210" s="4"/>
      <c r="AZ2210" s="4"/>
      <c r="BA2210" s="4"/>
      <c r="BB2210" s="4"/>
      <c r="BC2210" s="4"/>
      <c r="BD2210" s="4"/>
      <c r="BE2210" s="4"/>
      <c r="BF2210" s="4"/>
      <c r="BG2210" s="4"/>
      <c r="BH2210" s="4"/>
      <c r="BI2210" s="4"/>
      <c r="BJ2210" s="4">
        <f t="shared" si="137"/>
        <v>0</v>
      </c>
      <c r="BL2210" s="7"/>
      <c r="BM2210" s="2"/>
    </row>
    <row r="2211" spans="2:65" x14ac:dyDescent="0.25">
      <c r="B2211" s="7" t="s">
        <v>1678</v>
      </c>
      <c r="C2211" s="2" t="s">
        <v>1525</v>
      </c>
      <c r="D2211" s="2"/>
      <c r="E2211" s="2"/>
      <c r="F2211" s="2"/>
      <c r="G2211" s="2"/>
      <c r="H2211" s="4">
        <f t="shared" si="138"/>
        <v>0</v>
      </c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>
        <f t="shared" si="135"/>
        <v>134460.35000000009</v>
      </c>
      <c r="AA2211" s="4"/>
      <c r="AB2211" s="4">
        <v>5000</v>
      </c>
      <c r="AC2211" s="4"/>
      <c r="AD2211" s="4"/>
      <c r="AE2211" s="4"/>
      <c r="AF2211" s="4"/>
      <c r="AG2211" s="4"/>
      <c r="AH2211" s="4"/>
      <c r="AI2211" s="4"/>
      <c r="AJ2211" s="4"/>
      <c r="AK2211" s="4"/>
      <c r="AL2211" s="4"/>
      <c r="AM2211" s="4"/>
      <c r="AN2211" s="4"/>
      <c r="AO2211" s="4"/>
      <c r="AP2211" s="4"/>
      <c r="AQ2211" s="4"/>
      <c r="AR2211" s="4">
        <f t="shared" si="136"/>
        <v>20974.020000000019</v>
      </c>
      <c r="AS2211" s="32"/>
      <c r="AT2211" s="33"/>
      <c r="AU2211" s="4"/>
      <c r="AV2211" s="4"/>
      <c r="AW2211" s="4"/>
      <c r="AX2211" s="4"/>
      <c r="AY2211" s="4"/>
      <c r="AZ2211" s="4"/>
      <c r="BA2211" s="4"/>
      <c r="BB2211" s="4"/>
      <c r="BC2211" s="4"/>
      <c r="BD2211" s="4"/>
      <c r="BE2211" s="4"/>
      <c r="BF2211" s="4"/>
      <c r="BG2211" s="4"/>
      <c r="BH2211" s="4"/>
      <c r="BI2211" s="4"/>
      <c r="BJ2211" s="4">
        <f t="shared" si="137"/>
        <v>0</v>
      </c>
      <c r="BL2211" s="7"/>
      <c r="BM2211" s="2"/>
    </row>
    <row r="2212" spans="2:65" x14ac:dyDescent="0.25">
      <c r="B2212" s="7" t="s">
        <v>1682</v>
      </c>
      <c r="C2212" s="2" t="s">
        <v>1683</v>
      </c>
      <c r="D2212" s="2"/>
      <c r="E2212" s="2"/>
      <c r="F2212" s="2"/>
      <c r="G2212" s="2"/>
      <c r="H2212" s="4">
        <f t="shared" si="138"/>
        <v>0</v>
      </c>
      <c r="I2212" s="4"/>
      <c r="J2212" s="4"/>
      <c r="K2212" s="4">
        <v>17.7</v>
      </c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>
        <f t="shared" si="135"/>
        <v>134442.65000000008</v>
      </c>
      <c r="AA2212" s="4"/>
      <c r="AB2212" s="4"/>
      <c r="AC2212" s="4"/>
      <c r="AD2212" s="4"/>
      <c r="AE2212" s="4"/>
      <c r="AF2212" s="4"/>
      <c r="AG2212" s="4"/>
      <c r="AH2212" s="4"/>
      <c r="AI2212" s="4"/>
      <c r="AJ2212" s="4"/>
      <c r="AK2212" s="4"/>
      <c r="AL2212" s="4"/>
      <c r="AM2212" s="4"/>
      <c r="AN2212" s="4"/>
      <c r="AO2212" s="4"/>
      <c r="AP2212" s="4"/>
      <c r="AQ2212" s="4"/>
      <c r="AR2212" s="4">
        <f t="shared" si="136"/>
        <v>20974.020000000019</v>
      </c>
      <c r="AS2212" s="32"/>
      <c r="AT2212" s="33"/>
      <c r="AU2212" s="4"/>
      <c r="AV2212" s="4"/>
      <c r="AW2212" s="4"/>
      <c r="AX2212" s="4"/>
      <c r="AY2212" s="4"/>
      <c r="AZ2212" s="4"/>
      <c r="BA2212" s="4"/>
      <c r="BB2212" s="4"/>
      <c r="BC2212" s="4"/>
      <c r="BD2212" s="4"/>
      <c r="BE2212" s="4"/>
      <c r="BF2212" s="4"/>
      <c r="BG2212" s="4"/>
      <c r="BH2212" s="4"/>
      <c r="BI2212" s="4"/>
      <c r="BJ2212" s="4">
        <f t="shared" si="137"/>
        <v>0</v>
      </c>
      <c r="BL2212" s="7"/>
      <c r="BM2212" s="2"/>
    </row>
    <row r="2213" spans="2:65" x14ac:dyDescent="0.25">
      <c r="B2213" s="7" t="s">
        <v>1679</v>
      </c>
      <c r="C2213" s="2" t="s">
        <v>885</v>
      </c>
      <c r="D2213" s="2"/>
      <c r="E2213" s="2"/>
      <c r="F2213" s="2"/>
      <c r="G2213" s="2"/>
      <c r="H2213" s="4">
        <f t="shared" si="138"/>
        <v>0</v>
      </c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>
        <f t="shared" si="135"/>
        <v>134442.65000000008</v>
      </c>
      <c r="AA2213" s="4">
        <v>5000</v>
      </c>
      <c r="AB2213" s="4"/>
      <c r="AC2213" s="4"/>
      <c r="AD2213" s="4"/>
      <c r="AE2213" s="4"/>
      <c r="AF2213" s="4"/>
      <c r="AG2213" s="4"/>
      <c r="AH2213" s="4"/>
      <c r="AI2213" s="4"/>
      <c r="AJ2213" s="4"/>
      <c r="AK2213" s="4"/>
      <c r="AL2213" s="4"/>
      <c r="AM2213" s="4"/>
      <c r="AN2213" s="4"/>
      <c r="AO2213" s="4"/>
      <c r="AP2213" s="4"/>
      <c r="AQ2213" s="4"/>
      <c r="AR2213" s="4">
        <f t="shared" si="136"/>
        <v>25974.020000000019</v>
      </c>
      <c r="AS2213" s="32"/>
      <c r="AT2213" s="33"/>
      <c r="AU2213" s="4"/>
      <c r="AV2213" s="4"/>
      <c r="AW2213" s="4"/>
      <c r="AX2213" s="4"/>
      <c r="AY2213" s="4"/>
      <c r="AZ2213" s="4"/>
      <c r="BA2213" s="4"/>
      <c r="BB2213" s="4"/>
      <c r="BC2213" s="4"/>
      <c r="BD2213" s="4"/>
      <c r="BE2213" s="4"/>
      <c r="BF2213" s="4"/>
      <c r="BG2213" s="4"/>
      <c r="BH2213" s="4"/>
      <c r="BI2213" s="4"/>
      <c r="BJ2213" s="4">
        <f t="shared" si="137"/>
        <v>0</v>
      </c>
      <c r="BL2213" s="7"/>
      <c r="BM2213" s="2"/>
    </row>
    <row r="2214" spans="2:65" x14ac:dyDescent="0.25">
      <c r="B2214" s="7" t="s">
        <v>1680</v>
      </c>
      <c r="C2214" s="2" t="s">
        <v>150</v>
      </c>
      <c r="D2214" s="2"/>
      <c r="E2214" s="2"/>
      <c r="F2214" s="2"/>
      <c r="G2214" s="2"/>
      <c r="H2214" s="4">
        <f t="shared" si="138"/>
        <v>0</v>
      </c>
      <c r="I2214" s="4"/>
      <c r="J2214" s="4"/>
      <c r="K2214" s="4"/>
      <c r="L2214" s="4"/>
      <c r="M2214" s="4"/>
      <c r="N2214" s="4"/>
      <c r="O2214" s="4"/>
      <c r="P2214" s="4"/>
      <c r="Q2214" s="4"/>
      <c r="R2214" s="4">
        <v>24000</v>
      </c>
      <c r="S2214" s="4"/>
      <c r="T2214" s="4"/>
      <c r="U2214" s="4"/>
      <c r="V2214" s="4"/>
      <c r="W2214" s="4"/>
      <c r="X2214" s="4"/>
      <c r="Y2214" s="4"/>
      <c r="Z2214" s="4">
        <f t="shared" si="135"/>
        <v>158442.65000000008</v>
      </c>
      <c r="AA2214" s="4"/>
      <c r="AB2214" s="4"/>
      <c r="AC2214" s="4"/>
      <c r="AD2214" s="4"/>
      <c r="AE2214" s="4"/>
      <c r="AF2214" s="4"/>
      <c r="AG2214" s="4"/>
      <c r="AH2214" s="4"/>
      <c r="AI2214" s="4"/>
      <c r="AJ2214" s="4">
        <v>-24000</v>
      </c>
      <c r="AK2214" s="4"/>
      <c r="AL2214" s="4"/>
      <c r="AM2214" s="4"/>
      <c r="AN2214" s="4"/>
      <c r="AO2214" s="4"/>
      <c r="AP2214" s="4"/>
      <c r="AQ2214" s="4"/>
      <c r="AR2214" s="4">
        <f t="shared" si="136"/>
        <v>1974.0200000000186</v>
      </c>
      <c r="AS2214" s="32"/>
      <c r="AT2214" s="33"/>
      <c r="AU2214" s="4"/>
      <c r="AV2214" s="4"/>
      <c r="AW2214" s="4"/>
      <c r="AX2214" s="4"/>
      <c r="AY2214" s="4"/>
      <c r="AZ2214" s="4"/>
      <c r="BA2214" s="4"/>
      <c r="BB2214" s="4"/>
      <c r="BC2214" s="4"/>
      <c r="BD2214" s="4"/>
      <c r="BE2214" s="4"/>
      <c r="BF2214" s="4"/>
      <c r="BG2214" s="4"/>
      <c r="BH2214" s="4"/>
      <c r="BI2214" s="4"/>
      <c r="BJ2214" s="4">
        <f t="shared" si="137"/>
        <v>0</v>
      </c>
      <c r="BL2214" s="7"/>
      <c r="BM2214" s="2"/>
    </row>
    <row r="2215" spans="2:65" x14ac:dyDescent="0.25">
      <c r="B2215" s="7" t="s">
        <v>1681</v>
      </c>
      <c r="C2215" s="2" t="s">
        <v>232</v>
      </c>
      <c r="D2215" s="2"/>
      <c r="E2215" s="2"/>
      <c r="F2215" s="2"/>
      <c r="G2215" s="2"/>
      <c r="H2215" s="4">
        <f t="shared" si="138"/>
        <v>0</v>
      </c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>
        <f t="shared" si="135"/>
        <v>158442.65000000008</v>
      </c>
      <c r="AA2215" s="4"/>
      <c r="AB2215" s="4"/>
      <c r="AC2215" s="4"/>
      <c r="AD2215" s="4">
        <v>899</v>
      </c>
      <c r="AE2215" s="4"/>
      <c r="AF2215" s="4"/>
      <c r="AG2215" s="4"/>
      <c r="AH2215" s="4"/>
      <c r="AI2215" s="4"/>
      <c r="AJ2215" s="4"/>
      <c r="AK2215" s="4"/>
      <c r="AL2215" s="4"/>
      <c r="AM2215" s="4"/>
      <c r="AN2215" s="4"/>
      <c r="AO2215" s="4"/>
      <c r="AP2215" s="4"/>
      <c r="AQ2215" s="4"/>
      <c r="AR2215" s="4">
        <f t="shared" si="136"/>
        <v>2873.0200000000186</v>
      </c>
      <c r="AS2215" s="32"/>
      <c r="AT2215" s="33"/>
      <c r="AU2215" s="4"/>
      <c r="AV2215" s="4"/>
      <c r="AW2215" s="4"/>
      <c r="AX2215" s="4"/>
      <c r="AY2215" s="4"/>
      <c r="AZ2215" s="4"/>
      <c r="BA2215" s="4"/>
      <c r="BB2215" s="4"/>
      <c r="BC2215" s="4"/>
      <c r="BD2215" s="4"/>
      <c r="BE2215" s="4"/>
      <c r="BF2215" s="4"/>
      <c r="BG2215" s="4"/>
      <c r="BH2215" s="4"/>
      <c r="BI2215" s="4"/>
      <c r="BJ2215" s="4">
        <f t="shared" si="137"/>
        <v>0</v>
      </c>
      <c r="BL2215" s="7"/>
      <c r="BM2215" s="2"/>
    </row>
    <row r="2216" spans="2:65" x14ac:dyDescent="0.25">
      <c r="B2216" s="7" t="s">
        <v>1681</v>
      </c>
      <c r="C2216" s="2" t="s">
        <v>351</v>
      </c>
      <c r="D2216" s="2"/>
      <c r="E2216" s="2"/>
      <c r="F2216" s="2"/>
      <c r="G2216" s="2"/>
      <c r="H2216" s="4">
        <f t="shared" si="138"/>
        <v>0</v>
      </c>
      <c r="I2216" s="4"/>
      <c r="J2216" s="4"/>
      <c r="K2216" s="4"/>
      <c r="L2216" s="4"/>
      <c r="M2216" s="4">
        <v>42014</v>
      </c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>
        <f t="shared" si="135"/>
        <v>200456.65000000008</v>
      </c>
      <c r="AA2216" s="4"/>
      <c r="AB2216" s="4"/>
      <c r="AC2216" s="4"/>
      <c r="AD2216" s="4"/>
      <c r="AE2216" s="4"/>
      <c r="AF2216" s="4"/>
      <c r="AG2216" s="4"/>
      <c r="AH2216" s="4"/>
      <c r="AI2216" s="4"/>
      <c r="AJ2216" s="4"/>
      <c r="AK2216" s="4"/>
      <c r="AL2216" s="4"/>
      <c r="AM2216" s="4"/>
      <c r="AN2216" s="4"/>
      <c r="AO2216" s="4"/>
      <c r="AP2216" s="4"/>
      <c r="AQ2216" s="4"/>
      <c r="AR2216" s="4">
        <f t="shared" si="136"/>
        <v>2873.0200000000186</v>
      </c>
      <c r="AS2216" s="32"/>
      <c r="AT2216" s="33"/>
      <c r="AU2216" s="4"/>
      <c r="AV2216" s="4"/>
      <c r="AW2216" s="4"/>
      <c r="AX2216" s="4"/>
      <c r="AY2216" s="4"/>
      <c r="AZ2216" s="4"/>
      <c r="BA2216" s="4"/>
      <c r="BB2216" s="4"/>
      <c r="BC2216" s="4"/>
      <c r="BD2216" s="4"/>
      <c r="BE2216" s="4"/>
      <c r="BF2216" s="4"/>
      <c r="BG2216" s="4"/>
      <c r="BH2216" s="4"/>
      <c r="BI2216" s="4"/>
      <c r="BJ2216" s="4">
        <f t="shared" si="137"/>
        <v>0</v>
      </c>
      <c r="BL2216" s="7"/>
      <c r="BM2216" s="2"/>
    </row>
    <row r="2217" spans="2:65" x14ac:dyDescent="0.25">
      <c r="B2217" s="7" t="s">
        <v>1684</v>
      </c>
      <c r="C2217" s="2" t="s">
        <v>335</v>
      </c>
      <c r="D2217" s="2"/>
      <c r="E2217" s="2"/>
      <c r="F2217" s="2"/>
      <c r="G2217" s="2"/>
      <c r="H2217" s="4">
        <f t="shared" si="138"/>
        <v>0</v>
      </c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>
        <v>200000</v>
      </c>
      <c r="X2217" s="4"/>
      <c r="Y2217" s="4"/>
      <c r="Z2217" s="4">
        <f t="shared" si="135"/>
        <v>456.65000000008149</v>
      </c>
      <c r="AA2217" s="4"/>
      <c r="AB2217" s="4"/>
      <c r="AC2217" s="4"/>
      <c r="AD2217" s="4"/>
      <c r="AE2217" s="4"/>
      <c r="AF2217" s="4"/>
      <c r="AG2217" s="4"/>
      <c r="AH2217" s="4"/>
      <c r="AI2217" s="4"/>
      <c r="AJ2217" s="4"/>
      <c r="AK2217" s="4"/>
      <c r="AL2217" s="4"/>
      <c r="AM2217" s="4"/>
      <c r="AN2217" s="4"/>
      <c r="AO2217" s="4"/>
      <c r="AP2217" s="4"/>
      <c r="AQ2217" s="4"/>
      <c r="AR2217" s="4">
        <f t="shared" si="136"/>
        <v>2873.0200000000186</v>
      </c>
      <c r="AS2217" s="32"/>
      <c r="AT2217" s="33"/>
      <c r="AU2217" s="4"/>
      <c r="AV2217" s="4"/>
      <c r="AW2217" s="4"/>
      <c r="AX2217" s="4"/>
      <c r="AY2217" s="4"/>
      <c r="AZ2217" s="4"/>
      <c r="BA2217" s="4"/>
      <c r="BB2217" s="4"/>
      <c r="BC2217" s="4"/>
      <c r="BD2217" s="4"/>
      <c r="BE2217" s="4"/>
      <c r="BF2217" s="4"/>
      <c r="BG2217" s="4"/>
      <c r="BH2217" s="4"/>
      <c r="BI2217" s="4"/>
      <c r="BJ2217" s="4">
        <f t="shared" si="137"/>
        <v>0</v>
      </c>
      <c r="BL2217" s="7"/>
      <c r="BM2217" s="2"/>
    </row>
    <row r="2218" spans="2:65" x14ac:dyDescent="0.25">
      <c r="B2218" s="7" t="s">
        <v>1685</v>
      </c>
      <c r="C2218" s="2" t="s">
        <v>351</v>
      </c>
      <c r="D2218" s="2"/>
      <c r="E2218" s="2"/>
      <c r="F2218" s="2"/>
      <c r="G2218" s="2"/>
      <c r="H2218" s="4">
        <f t="shared" si="138"/>
        <v>0</v>
      </c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>
        <f t="shared" si="135"/>
        <v>456.65000000008149</v>
      </c>
      <c r="AA2218" s="4"/>
      <c r="AB2218" s="4"/>
      <c r="AC2218" s="4"/>
      <c r="AD2218" s="4"/>
      <c r="AE2218" s="4">
        <v>25819</v>
      </c>
      <c r="AF2218" s="4"/>
      <c r="AG2218" s="4"/>
      <c r="AH2218" s="4"/>
      <c r="AI2218" s="4"/>
      <c r="AJ2218" s="4"/>
      <c r="AK2218" s="4"/>
      <c r="AL2218" s="4"/>
      <c r="AM2218" s="4"/>
      <c r="AN2218" s="4"/>
      <c r="AO2218" s="4"/>
      <c r="AP2218" s="4"/>
      <c r="AQ2218" s="4"/>
      <c r="AR2218" s="4">
        <f t="shared" si="136"/>
        <v>28692.020000000019</v>
      </c>
      <c r="AS2218" s="32"/>
      <c r="AT2218" s="33"/>
      <c r="AU2218" s="4"/>
      <c r="AV2218" s="4"/>
      <c r="AW2218" s="4"/>
      <c r="AX2218" s="4"/>
      <c r="AY2218" s="4"/>
      <c r="AZ2218" s="4"/>
      <c r="BA2218" s="4"/>
      <c r="BB2218" s="4"/>
      <c r="BC2218" s="4"/>
      <c r="BD2218" s="4"/>
      <c r="BE2218" s="4"/>
      <c r="BF2218" s="4"/>
      <c r="BG2218" s="4"/>
      <c r="BH2218" s="4"/>
      <c r="BI2218" s="4"/>
      <c r="BJ2218" s="4">
        <f t="shared" si="137"/>
        <v>0</v>
      </c>
      <c r="BL2218" s="7"/>
      <c r="BM2218" s="2"/>
    </row>
    <row r="2219" spans="2:65" x14ac:dyDescent="0.25">
      <c r="B2219" s="7" t="s">
        <v>1709</v>
      </c>
      <c r="C2219" s="2" t="s">
        <v>232</v>
      </c>
      <c r="D2219" s="2"/>
      <c r="E2219" s="2"/>
      <c r="F2219" s="2"/>
      <c r="G2219" s="2"/>
      <c r="H2219" s="4">
        <f t="shared" si="138"/>
        <v>0</v>
      </c>
      <c r="I2219" s="4"/>
      <c r="J2219" s="4"/>
      <c r="K2219" s="4"/>
      <c r="L2219" s="4">
        <v>736</v>
      </c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>
        <f t="shared" si="135"/>
        <v>1192.6500000000815</v>
      </c>
      <c r="AA2219" s="4"/>
      <c r="AB2219" s="4"/>
      <c r="AC2219" s="4"/>
      <c r="AD2219" s="4"/>
      <c r="AE2219" s="4"/>
      <c r="AF2219" s="4"/>
      <c r="AG2219" s="4"/>
      <c r="AH2219" s="4"/>
      <c r="AI2219" s="4"/>
      <c r="AJ2219" s="4"/>
      <c r="AK2219" s="4"/>
      <c r="AL2219" s="4"/>
      <c r="AM2219" s="4"/>
      <c r="AN2219" s="4"/>
      <c r="AO2219" s="4"/>
      <c r="AP2219" s="4"/>
      <c r="AQ2219" s="4"/>
      <c r="AR2219" s="4">
        <f t="shared" si="136"/>
        <v>28692.020000000019</v>
      </c>
      <c r="AS2219" s="32"/>
      <c r="AT2219" s="33"/>
      <c r="AU2219" s="4"/>
      <c r="AV2219" s="4"/>
      <c r="AW2219" s="4"/>
      <c r="AX2219" s="4"/>
      <c r="AY2219" s="4"/>
      <c r="AZ2219" s="4"/>
      <c r="BA2219" s="4"/>
      <c r="BB2219" s="4"/>
      <c r="BC2219" s="4"/>
      <c r="BD2219" s="4"/>
      <c r="BE2219" s="4"/>
      <c r="BF2219" s="4"/>
      <c r="BG2219" s="4"/>
      <c r="BH2219" s="4"/>
      <c r="BI2219" s="4"/>
      <c r="BJ2219" s="4">
        <f t="shared" si="137"/>
        <v>0</v>
      </c>
      <c r="BL2219" s="7"/>
      <c r="BM2219" s="2"/>
    </row>
    <row r="2220" spans="2:65" x14ac:dyDescent="0.25">
      <c r="B2220" s="7" t="s">
        <v>1686</v>
      </c>
      <c r="C2220" s="2" t="s">
        <v>1361</v>
      </c>
      <c r="D2220" s="2"/>
      <c r="E2220" s="2"/>
      <c r="F2220" s="2"/>
      <c r="G2220" s="2"/>
      <c r="H2220" s="4">
        <f t="shared" si="138"/>
        <v>0</v>
      </c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>
        <f t="shared" si="135"/>
        <v>1192.6500000000815</v>
      </c>
      <c r="AA2220" s="4">
        <v>4600</v>
      </c>
      <c r="AB2220" s="4"/>
      <c r="AC2220" s="4"/>
      <c r="AD2220" s="4"/>
      <c r="AE2220" s="4"/>
      <c r="AF2220" s="4"/>
      <c r="AG2220" s="4"/>
      <c r="AH2220" s="4"/>
      <c r="AI2220" s="4"/>
      <c r="AJ2220" s="4"/>
      <c r="AK2220" s="4"/>
      <c r="AL2220" s="4"/>
      <c r="AM2220" s="4"/>
      <c r="AN2220" s="4"/>
      <c r="AO2220" s="4"/>
      <c r="AP2220" s="4"/>
      <c r="AQ2220" s="4"/>
      <c r="AR2220" s="4">
        <f t="shared" si="136"/>
        <v>33292.020000000019</v>
      </c>
      <c r="AS2220" s="32"/>
      <c r="AT2220" s="33"/>
      <c r="AU2220" s="4"/>
      <c r="AV2220" s="4"/>
      <c r="AW2220" s="4"/>
      <c r="AX2220" s="4"/>
      <c r="AY2220" s="4"/>
      <c r="AZ2220" s="4"/>
      <c r="BA2220" s="4"/>
      <c r="BB2220" s="4"/>
      <c r="BC2220" s="4"/>
      <c r="BD2220" s="4"/>
      <c r="BE2220" s="4"/>
      <c r="BF2220" s="4"/>
      <c r="BG2220" s="4"/>
      <c r="BH2220" s="4"/>
      <c r="BI2220" s="4"/>
      <c r="BJ2220" s="4">
        <f t="shared" si="137"/>
        <v>0</v>
      </c>
      <c r="BL2220" s="7"/>
      <c r="BM2220" s="2"/>
    </row>
    <row r="2221" spans="2:65" x14ac:dyDescent="0.25">
      <c r="B2221" s="7" t="s">
        <v>1687</v>
      </c>
      <c r="C2221" s="2" t="s">
        <v>1494</v>
      </c>
      <c r="D2221" s="2"/>
      <c r="E2221" s="2"/>
      <c r="F2221" s="2"/>
      <c r="G2221" s="2"/>
      <c r="H2221" s="4">
        <f t="shared" si="138"/>
        <v>0</v>
      </c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>
        <f t="shared" si="135"/>
        <v>1192.6500000000815</v>
      </c>
      <c r="AA2221" s="4">
        <v>10000</v>
      </c>
      <c r="AB2221" s="4"/>
      <c r="AC2221" s="4"/>
      <c r="AD2221" s="4"/>
      <c r="AE2221" s="4"/>
      <c r="AF2221" s="4"/>
      <c r="AG2221" s="4"/>
      <c r="AH2221" s="4"/>
      <c r="AI2221" s="4"/>
      <c r="AJ2221" s="4"/>
      <c r="AK2221" s="4"/>
      <c r="AL2221" s="4"/>
      <c r="AM2221" s="4"/>
      <c r="AN2221" s="4"/>
      <c r="AO2221" s="4"/>
      <c r="AP2221" s="4"/>
      <c r="AQ2221" s="4"/>
      <c r="AR2221" s="4">
        <f t="shared" si="136"/>
        <v>43292.020000000019</v>
      </c>
      <c r="AS2221" s="32"/>
      <c r="AT2221" s="33"/>
      <c r="AU2221" s="4"/>
      <c r="AV2221" s="4"/>
      <c r="AW2221" s="4"/>
      <c r="AX2221" s="4"/>
      <c r="AY2221" s="4"/>
      <c r="AZ2221" s="4"/>
      <c r="BA2221" s="4"/>
      <c r="BB2221" s="4"/>
      <c r="BC2221" s="4"/>
      <c r="BD2221" s="4"/>
      <c r="BE2221" s="4"/>
      <c r="BF2221" s="4"/>
      <c r="BG2221" s="4"/>
      <c r="BH2221" s="4"/>
      <c r="BI2221" s="4"/>
      <c r="BJ2221" s="4">
        <f t="shared" si="137"/>
        <v>0</v>
      </c>
      <c r="BL2221" s="7"/>
      <c r="BM2221" s="2"/>
    </row>
    <row r="2222" spans="2:65" x14ac:dyDescent="0.25">
      <c r="B2222" s="7" t="s">
        <v>1688</v>
      </c>
      <c r="C2222" s="2" t="s">
        <v>1418</v>
      </c>
      <c r="D2222" s="2"/>
      <c r="E2222" s="2"/>
      <c r="F2222" s="2"/>
      <c r="G2222" s="2"/>
      <c r="H2222" s="4">
        <f t="shared" si="138"/>
        <v>0</v>
      </c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>
        <f t="shared" si="135"/>
        <v>1192.6500000000815</v>
      </c>
      <c r="AA2222" s="4">
        <v>25000</v>
      </c>
      <c r="AB2222" s="4"/>
      <c r="AC2222" s="4"/>
      <c r="AD2222" s="4"/>
      <c r="AE2222" s="4"/>
      <c r="AF2222" s="4"/>
      <c r="AG2222" s="4"/>
      <c r="AH2222" s="4"/>
      <c r="AI2222" s="4"/>
      <c r="AJ2222" s="4"/>
      <c r="AK2222" s="4"/>
      <c r="AL2222" s="4"/>
      <c r="AM2222" s="4"/>
      <c r="AN2222" s="4"/>
      <c r="AO2222" s="4"/>
      <c r="AP2222" s="4"/>
      <c r="AQ2222" s="4"/>
      <c r="AR2222" s="4">
        <f t="shared" si="136"/>
        <v>68292.020000000019</v>
      </c>
      <c r="AS2222" s="32"/>
      <c r="AT2222" s="33"/>
      <c r="AU2222" s="4"/>
      <c r="AV2222" s="4"/>
      <c r="AW2222" s="4"/>
      <c r="AX2222" s="4"/>
      <c r="AY2222" s="4"/>
      <c r="AZ2222" s="4"/>
      <c r="BA2222" s="4"/>
      <c r="BB2222" s="4"/>
      <c r="BC2222" s="4"/>
      <c r="BD2222" s="4"/>
      <c r="BE2222" s="4"/>
      <c r="BF2222" s="4"/>
      <c r="BG2222" s="4"/>
      <c r="BH2222" s="4"/>
      <c r="BI2222" s="4"/>
      <c r="BJ2222" s="4">
        <f t="shared" si="137"/>
        <v>0</v>
      </c>
      <c r="BL2222" s="7"/>
      <c r="BM2222" s="2"/>
    </row>
    <row r="2223" spans="2:65" x14ac:dyDescent="0.25">
      <c r="B2223" s="7" t="s">
        <v>1689</v>
      </c>
      <c r="C2223" s="2" t="s">
        <v>1364</v>
      </c>
      <c r="D2223" s="2"/>
      <c r="E2223" s="2"/>
      <c r="F2223" s="2"/>
      <c r="G2223" s="2"/>
      <c r="H2223" s="4">
        <f t="shared" si="138"/>
        <v>0</v>
      </c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>
        <f t="shared" si="135"/>
        <v>1192.6500000000815</v>
      </c>
      <c r="AA2223" s="4">
        <v>50000</v>
      </c>
      <c r="AB2223" s="4"/>
      <c r="AC2223" s="4"/>
      <c r="AD2223" s="4"/>
      <c r="AE2223" s="4"/>
      <c r="AF2223" s="4"/>
      <c r="AG2223" s="4"/>
      <c r="AH2223" s="4"/>
      <c r="AI2223" s="4"/>
      <c r="AJ2223" s="4"/>
      <c r="AK2223" s="4"/>
      <c r="AL2223" s="4"/>
      <c r="AM2223" s="4"/>
      <c r="AN2223" s="4"/>
      <c r="AO2223" s="4"/>
      <c r="AP2223" s="4"/>
      <c r="AQ2223" s="4"/>
      <c r="AR2223" s="4">
        <f t="shared" si="136"/>
        <v>118292.02000000002</v>
      </c>
      <c r="AS2223" s="32"/>
      <c r="AT2223" s="33"/>
      <c r="AU2223" s="4"/>
      <c r="AV2223" s="4"/>
      <c r="AW2223" s="4"/>
      <c r="AX2223" s="4"/>
      <c r="AY2223" s="4"/>
      <c r="AZ2223" s="4"/>
      <c r="BA2223" s="4"/>
      <c r="BB2223" s="4"/>
      <c r="BC2223" s="4"/>
      <c r="BD2223" s="4"/>
      <c r="BE2223" s="4"/>
      <c r="BF2223" s="4"/>
      <c r="BG2223" s="4"/>
      <c r="BH2223" s="4"/>
      <c r="BI2223" s="4"/>
      <c r="BJ2223" s="4">
        <f t="shared" si="137"/>
        <v>0</v>
      </c>
      <c r="BL2223" s="7"/>
      <c r="BM2223" s="2"/>
    </row>
    <row r="2224" spans="2:65" x14ac:dyDescent="0.25">
      <c r="B2224" s="7" t="s">
        <v>1690</v>
      </c>
      <c r="C2224" s="2" t="s">
        <v>1498</v>
      </c>
      <c r="D2224" s="2"/>
      <c r="E2224" s="2"/>
      <c r="F2224" s="2"/>
      <c r="G2224" s="2"/>
      <c r="H2224" s="4">
        <f t="shared" si="138"/>
        <v>0</v>
      </c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>
        <f t="shared" si="135"/>
        <v>1192.6500000000815</v>
      </c>
      <c r="AA2224" s="4">
        <v>10000</v>
      </c>
      <c r="AB2224" s="4"/>
      <c r="AC2224" s="4"/>
      <c r="AD2224" s="4"/>
      <c r="AE2224" s="4"/>
      <c r="AF2224" s="4"/>
      <c r="AG2224" s="4"/>
      <c r="AH2224" s="4"/>
      <c r="AI2224" s="4"/>
      <c r="AJ2224" s="4"/>
      <c r="AK2224" s="4"/>
      <c r="AL2224" s="4"/>
      <c r="AM2224" s="4"/>
      <c r="AN2224" s="4"/>
      <c r="AO2224" s="4"/>
      <c r="AP2224" s="4"/>
      <c r="AQ2224" s="4"/>
      <c r="AR2224" s="4">
        <f t="shared" si="136"/>
        <v>128292.02000000002</v>
      </c>
      <c r="AS2224" s="32"/>
      <c r="AT2224" s="33"/>
      <c r="AU2224" s="4"/>
      <c r="AV2224" s="4"/>
      <c r="AW2224" s="4"/>
      <c r="AX2224" s="4"/>
      <c r="AY2224" s="4"/>
      <c r="AZ2224" s="4"/>
      <c r="BA2224" s="4"/>
      <c r="BB2224" s="4"/>
      <c r="BC2224" s="4"/>
      <c r="BD2224" s="4"/>
      <c r="BE2224" s="4"/>
      <c r="BF2224" s="4"/>
      <c r="BG2224" s="4"/>
      <c r="BH2224" s="4"/>
      <c r="BI2224" s="4"/>
      <c r="BJ2224" s="4">
        <f t="shared" si="137"/>
        <v>0</v>
      </c>
      <c r="BL2224" s="7"/>
      <c r="BM2224" s="2"/>
    </row>
    <row r="2225" spans="2:65" x14ac:dyDescent="0.25">
      <c r="B2225" s="7" t="s">
        <v>1691</v>
      </c>
      <c r="C2225" s="2" t="s">
        <v>1500</v>
      </c>
      <c r="D2225" s="2"/>
      <c r="E2225" s="2"/>
      <c r="F2225" s="2"/>
      <c r="G2225" s="2"/>
      <c r="H2225" s="4">
        <f t="shared" si="138"/>
        <v>0</v>
      </c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>
        <f t="shared" si="135"/>
        <v>1192.6500000000815</v>
      </c>
      <c r="AA2225" s="4">
        <v>5000</v>
      </c>
      <c r="AB2225" s="4"/>
      <c r="AC2225" s="4"/>
      <c r="AD2225" s="4"/>
      <c r="AE2225" s="4"/>
      <c r="AF2225" s="4"/>
      <c r="AG2225" s="4"/>
      <c r="AH2225" s="4"/>
      <c r="AI2225" s="4"/>
      <c r="AJ2225" s="4"/>
      <c r="AK2225" s="4"/>
      <c r="AL2225" s="4"/>
      <c r="AM2225" s="4"/>
      <c r="AN2225" s="4"/>
      <c r="AO2225" s="4"/>
      <c r="AP2225" s="4"/>
      <c r="AQ2225" s="4"/>
      <c r="AR2225" s="4">
        <f t="shared" si="136"/>
        <v>133292.02000000002</v>
      </c>
      <c r="AS2225" s="32"/>
      <c r="AT2225" s="33"/>
      <c r="AU2225" s="4"/>
      <c r="AV2225" s="4"/>
      <c r="AW2225" s="4"/>
      <c r="AX2225" s="4"/>
      <c r="AY2225" s="4"/>
      <c r="AZ2225" s="4"/>
      <c r="BA2225" s="4"/>
      <c r="BB2225" s="4"/>
      <c r="BC2225" s="4"/>
      <c r="BD2225" s="4"/>
      <c r="BE2225" s="4"/>
      <c r="BF2225" s="4"/>
      <c r="BG2225" s="4"/>
      <c r="BH2225" s="4"/>
      <c r="BI2225" s="4"/>
      <c r="BJ2225" s="4">
        <f t="shared" si="137"/>
        <v>0</v>
      </c>
      <c r="BL2225" s="7"/>
      <c r="BM2225" s="2"/>
    </row>
    <row r="2226" spans="2:65" x14ac:dyDescent="0.25">
      <c r="B2226" s="7" t="s">
        <v>1691</v>
      </c>
      <c r="C2226" s="2" t="s">
        <v>1957</v>
      </c>
      <c r="D2226" s="2"/>
      <c r="E2226" s="2"/>
      <c r="F2226" s="2"/>
      <c r="G2226" s="2"/>
      <c r="H2226" s="4">
        <f t="shared" si="138"/>
        <v>0</v>
      </c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>
        <f t="shared" si="135"/>
        <v>1192.6500000000815</v>
      </c>
      <c r="AA2226" s="4"/>
      <c r="AB2226" s="4">
        <v>5000</v>
      </c>
      <c r="AC2226" s="4"/>
      <c r="AD2226" s="4"/>
      <c r="AE2226" s="4"/>
      <c r="AF2226" s="4"/>
      <c r="AG2226" s="4"/>
      <c r="AH2226" s="4"/>
      <c r="AI2226" s="4"/>
      <c r="AJ2226" s="4"/>
      <c r="AK2226" s="4"/>
      <c r="AL2226" s="4"/>
      <c r="AM2226" s="4"/>
      <c r="AN2226" s="4"/>
      <c r="AO2226" s="4"/>
      <c r="AP2226" s="4"/>
      <c r="AQ2226" s="4"/>
      <c r="AR2226" s="4">
        <f t="shared" si="136"/>
        <v>128292.02000000002</v>
      </c>
      <c r="AS2226" s="32"/>
      <c r="AT2226" s="33"/>
      <c r="AU2226" s="4"/>
      <c r="AV2226" s="4"/>
      <c r="AW2226" s="4"/>
      <c r="AX2226" s="4"/>
      <c r="AY2226" s="4"/>
      <c r="AZ2226" s="4"/>
      <c r="BA2226" s="4"/>
      <c r="BB2226" s="4"/>
      <c r="BC2226" s="4"/>
      <c r="BD2226" s="4"/>
      <c r="BE2226" s="4"/>
      <c r="BF2226" s="4"/>
      <c r="BG2226" s="4"/>
      <c r="BH2226" s="4"/>
      <c r="BI2226" s="4"/>
      <c r="BJ2226" s="4">
        <f t="shared" si="137"/>
        <v>0</v>
      </c>
      <c r="BL2226" s="7">
        <v>5000</v>
      </c>
      <c r="BM2226" s="2"/>
    </row>
    <row r="2227" spans="2:65" x14ac:dyDescent="0.25">
      <c r="B2227" s="7" t="s">
        <v>1692</v>
      </c>
      <c r="C2227" s="2" t="s">
        <v>303</v>
      </c>
      <c r="D2227" s="2"/>
      <c r="E2227" s="2"/>
      <c r="F2227" s="2"/>
      <c r="G2227" s="2"/>
      <c r="H2227" s="4">
        <f t="shared" si="138"/>
        <v>0</v>
      </c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>
        <f t="shared" si="135"/>
        <v>1192.6500000000815</v>
      </c>
      <c r="AA2227" s="4"/>
      <c r="AB2227" s="4">
        <v>25000</v>
      </c>
      <c r="AC2227" s="4"/>
      <c r="AD2227" s="4"/>
      <c r="AE2227" s="4"/>
      <c r="AF2227" s="4"/>
      <c r="AG2227" s="4"/>
      <c r="AH2227" s="4"/>
      <c r="AI2227" s="4"/>
      <c r="AJ2227" s="4"/>
      <c r="AK2227" s="4"/>
      <c r="AL2227" s="4"/>
      <c r="AM2227" s="4"/>
      <c r="AN2227" s="4"/>
      <c r="AO2227" s="4"/>
      <c r="AP2227" s="4"/>
      <c r="AQ2227" s="4"/>
      <c r="AR2227" s="4">
        <f t="shared" si="136"/>
        <v>103292.02000000002</v>
      </c>
      <c r="AS2227" s="32"/>
      <c r="AT2227" s="33"/>
      <c r="AU2227" s="4"/>
      <c r="AV2227" s="4"/>
      <c r="AW2227" s="4"/>
      <c r="AX2227" s="4"/>
      <c r="AY2227" s="4"/>
      <c r="AZ2227" s="4"/>
      <c r="BA2227" s="4"/>
      <c r="BB2227" s="4"/>
      <c r="BC2227" s="4"/>
      <c r="BD2227" s="4"/>
      <c r="BE2227" s="4"/>
      <c r="BF2227" s="4"/>
      <c r="BG2227" s="4"/>
      <c r="BH2227" s="4"/>
      <c r="BI2227" s="4"/>
      <c r="BJ2227" s="4">
        <f t="shared" si="137"/>
        <v>0</v>
      </c>
      <c r="BL2227" s="7"/>
      <c r="BM2227" s="2"/>
    </row>
    <row r="2228" spans="2:65" x14ac:dyDescent="0.25">
      <c r="B2228" s="7" t="s">
        <v>1693</v>
      </c>
      <c r="C2228" s="2" t="s">
        <v>310</v>
      </c>
      <c r="D2228" s="2"/>
      <c r="E2228" s="2"/>
      <c r="F2228" s="2"/>
      <c r="G2228" s="2"/>
      <c r="H2228" s="4">
        <f t="shared" si="138"/>
        <v>0</v>
      </c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>
        <f t="shared" si="135"/>
        <v>1192.6500000000815</v>
      </c>
      <c r="AA2228" s="4"/>
      <c r="AB2228" s="4">
        <v>35000</v>
      </c>
      <c r="AC2228" s="4"/>
      <c r="AD2228" s="4"/>
      <c r="AE2228" s="4"/>
      <c r="AF2228" s="4"/>
      <c r="AG2228" s="4"/>
      <c r="AH2228" s="4"/>
      <c r="AI2228" s="4"/>
      <c r="AJ2228" s="4"/>
      <c r="AK2228" s="4"/>
      <c r="AL2228" s="4"/>
      <c r="AM2228" s="4"/>
      <c r="AN2228" s="4"/>
      <c r="AO2228" s="4"/>
      <c r="AP2228" s="4"/>
      <c r="AQ2228" s="4"/>
      <c r="AR2228" s="4">
        <f t="shared" si="136"/>
        <v>68292.020000000019</v>
      </c>
      <c r="AS2228" s="32"/>
      <c r="AT2228" s="33"/>
      <c r="AU2228" s="4"/>
      <c r="AV2228" s="4"/>
      <c r="AW2228" s="4"/>
      <c r="AX2228" s="4"/>
      <c r="AY2228" s="4"/>
      <c r="AZ2228" s="4"/>
      <c r="BA2228" s="4"/>
      <c r="BB2228" s="4"/>
      <c r="BC2228" s="4"/>
      <c r="BD2228" s="4"/>
      <c r="BE2228" s="4"/>
      <c r="BF2228" s="4"/>
      <c r="BG2228" s="4"/>
      <c r="BH2228" s="4"/>
      <c r="BI2228" s="4"/>
      <c r="BJ2228" s="4">
        <f t="shared" si="137"/>
        <v>0</v>
      </c>
      <c r="BL2228" s="7">
        <v>35000</v>
      </c>
      <c r="BM2228" s="2"/>
    </row>
    <row r="2229" spans="2:65" x14ac:dyDescent="0.25">
      <c r="B2229" s="7" t="s">
        <v>1694</v>
      </c>
      <c r="C2229" s="2" t="s">
        <v>1346</v>
      </c>
      <c r="D2229" s="2"/>
      <c r="E2229" s="2"/>
      <c r="F2229" s="2"/>
      <c r="G2229" s="2"/>
      <c r="H2229" s="4">
        <f t="shared" si="138"/>
        <v>0</v>
      </c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>
        <f t="shared" si="135"/>
        <v>1192.6500000000815</v>
      </c>
      <c r="AA2229" s="4"/>
      <c r="AB2229" s="4">
        <v>25000</v>
      </c>
      <c r="AC2229" s="4"/>
      <c r="AD2229" s="4"/>
      <c r="AE2229" s="4"/>
      <c r="AF2229" s="4"/>
      <c r="AG2229" s="4"/>
      <c r="AH2229" s="4"/>
      <c r="AI2229" s="4"/>
      <c r="AJ2229" s="4"/>
      <c r="AK2229" s="4"/>
      <c r="AL2229" s="4"/>
      <c r="AM2229" s="4"/>
      <c r="AN2229" s="4"/>
      <c r="AO2229" s="4"/>
      <c r="AP2229" s="4"/>
      <c r="AQ2229" s="4"/>
      <c r="AR2229" s="4">
        <f t="shared" si="136"/>
        <v>43292.020000000019</v>
      </c>
      <c r="AS2229" s="32"/>
      <c r="AT2229" s="33"/>
      <c r="AU2229" s="4"/>
      <c r="AV2229" s="4"/>
      <c r="AW2229" s="4"/>
      <c r="AX2229" s="4"/>
      <c r="AY2229" s="4"/>
      <c r="AZ2229" s="4"/>
      <c r="BA2229" s="4"/>
      <c r="BB2229" s="4"/>
      <c r="BC2229" s="4"/>
      <c r="BD2229" s="4"/>
      <c r="BE2229" s="4"/>
      <c r="BF2229" s="4"/>
      <c r="BG2229" s="4"/>
      <c r="BH2229" s="4"/>
      <c r="BI2229" s="4"/>
      <c r="BJ2229" s="4">
        <f t="shared" si="137"/>
        <v>0</v>
      </c>
      <c r="BL2229" s="7">
        <v>25000</v>
      </c>
      <c r="BM2229" s="2"/>
    </row>
    <row r="2230" spans="2:65" x14ac:dyDescent="0.25">
      <c r="B2230" s="7" t="s">
        <v>1695</v>
      </c>
      <c r="C2230" s="2" t="s">
        <v>1956</v>
      </c>
      <c r="D2230" s="2"/>
      <c r="E2230" s="2"/>
      <c r="F2230" s="2"/>
      <c r="G2230" s="2"/>
      <c r="H2230" s="4">
        <f t="shared" si="138"/>
        <v>0</v>
      </c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>
        <f t="shared" si="135"/>
        <v>1192.6500000000815</v>
      </c>
      <c r="AA2230" s="4"/>
      <c r="AB2230" s="4">
        <v>12000</v>
      </c>
      <c r="AC2230" s="4"/>
      <c r="AD2230" s="4"/>
      <c r="AE2230" s="4"/>
      <c r="AF2230" s="4"/>
      <c r="AG2230" s="4"/>
      <c r="AH2230" s="4"/>
      <c r="AI2230" s="4"/>
      <c r="AJ2230" s="4"/>
      <c r="AK2230" s="4"/>
      <c r="AL2230" s="4"/>
      <c r="AM2230" s="4"/>
      <c r="AN2230" s="4"/>
      <c r="AO2230" s="4"/>
      <c r="AP2230" s="4"/>
      <c r="AQ2230" s="4"/>
      <c r="AR2230" s="4">
        <f t="shared" si="136"/>
        <v>31292.020000000019</v>
      </c>
      <c r="AS2230" s="32"/>
      <c r="AT2230" s="33"/>
      <c r="AU2230" s="4"/>
      <c r="AV2230" s="4"/>
      <c r="AW2230" s="4"/>
      <c r="AX2230" s="4"/>
      <c r="AY2230" s="4"/>
      <c r="AZ2230" s="4"/>
      <c r="BA2230" s="4"/>
      <c r="BB2230" s="4"/>
      <c r="BC2230" s="4"/>
      <c r="BD2230" s="4"/>
      <c r="BE2230" s="4"/>
      <c r="BF2230" s="4"/>
      <c r="BG2230" s="4"/>
      <c r="BH2230" s="4"/>
      <c r="BI2230" s="4"/>
      <c r="BJ2230" s="4">
        <f t="shared" si="137"/>
        <v>0</v>
      </c>
      <c r="BL2230" s="7">
        <v>12000</v>
      </c>
      <c r="BM2230" s="2"/>
    </row>
    <row r="2231" spans="2:65" x14ac:dyDescent="0.25">
      <c r="B2231" s="7" t="s">
        <v>1695</v>
      </c>
      <c r="C2231" s="2" t="s">
        <v>1956</v>
      </c>
      <c r="D2231" s="2"/>
      <c r="E2231" s="2"/>
      <c r="F2231" s="2"/>
      <c r="G2231" s="2"/>
      <c r="H2231" s="4">
        <f t="shared" si="138"/>
        <v>0</v>
      </c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>
        <f t="shared" si="135"/>
        <v>1192.6500000000815</v>
      </c>
      <c r="AA2231" s="4"/>
      <c r="AB2231" s="4">
        <v>26000</v>
      </c>
      <c r="AC2231" s="4"/>
      <c r="AD2231" s="4"/>
      <c r="AE2231" s="4"/>
      <c r="AF2231" s="4"/>
      <c r="AG2231" s="4"/>
      <c r="AH2231" s="4"/>
      <c r="AI2231" s="4"/>
      <c r="AJ2231" s="4"/>
      <c r="AK2231" s="4"/>
      <c r="AL2231" s="4"/>
      <c r="AM2231" s="4"/>
      <c r="AN2231" s="4"/>
      <c r="AO2231" s="4"/>
      <c r="AP2231" s="4"/>
      <c r="AQ2231" s="4"/>
      <c r="AR2231" s="4">
        <f t="shared" si="136"/>
        <v>5292.0200000000186</v>
      </c>
      <c r="AS2231" s="32"/>
      <c r="AT2231" s="33"/>
      <c r="AU2231" s="4"/>
      <c r="AV2231" s="4"/>
      <c r="AW2231" s="4"/>
      <c r="AX2231" s="4"/>
      <c r="AY2231" s="4"/>
      <c r="AZ2231" s="4"/>
      <c r="BA2231" s="4"/>
      <c r="BB2231" s="4"/>
      <c r="BC2231" s="4"/>
      <c r="BD2231" s="4"/>
      <c r="BE2231" s="4"/>
      <c r="BF2231" s="4"/>
      <c r="BG2231" s="4"/>
      <c r="BH2231" s="4"/>
      <c r="BI2231" s="4"/>
      <c r="BJ2231" s="4">
        <f t="shared" si="137"/>
        <v>0</v>
      </c>
      <c r="BL2231" s="7">
        <v>26000</v>
      </c>
      <c r="BM2231" s="2"/>
    </row>
    <row r="2232" spans="2:65" x14ac:dyDescent="0.25">
      <c r="B2232" s="7" t="s">
        <v>1696</v>
      </c>
      <c r="C2232" s="2" t="s">
        <v>1494</v>
      </c>
      <c r="D2232" s="2"/>
      <c r="E2232" s="2"/>
      <c r="F2232" s="2"/>
      <c r="G2232" s="2"/>
      <c r="H2232" s="4">
        <f t="shared" si="138"/>
        <v>0</v>
      </c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>
        <f t="shared" si="135"/>
        <v>1192.6500000000815</v>
      </c>
      <c r="AA2232" s="4">
        <v>10000</v>
      </c>
      <c r="AB2232" s="4"/>
      <c r="AC2232" s="4"/>
      <c r="AD2232" s="4"/>
      <c r="AE2232" s="4"/>
      <c r="AF2232" s="4"/>
      <c r="AG2232" s="4"/>
      <c r="AH2232" s="4"/>
      <c r="AI2232" s="4"/>
      <c r="AJ2232" s="4"/>
      <c r="AK2232" s="4"/>
      <c r="AL2232" s="4"/>
      <c r="AM2232" s="4"/>
      <c r="AN2232" s="4"/>
      <c r="AO2232" s="4"/>
      <c r="AP2232" s="4"/>
      <c r="AQ2232" s="4"/>
      <c r="AR2232" s="4">
        <f t="shared" si="136"/>
        <v>15292.020000000019</v>
      </c>
      <c r="AS2232" s="32"/>
      <c r="AT2232" s="33"/>
      <c r="AU2232" s="4"/>
      <c r="AV2232" s="4"/>
      <c r="AW2232" s="4"/>
      <c r="AX2232" s="4"/>
      <c r="AY2232" s="4"/>
      <c r="AZ2232" s="4"/>
      <c r="BA2232" s="4"/>
      <c r="BB2232" s="4"/>
      <c r="BC2232" s="4"/>
      <c r="BD2232" s="4"/>
      <c r="BE2232" s="4"/>
      <c r="BF2232" s="4"/>
      <c r="BG2232" s="4"/>
      <c r="BH2232" s="4"/>
      <c r="BI2232" s="4"/>
      <c r="BJ2232" s="4">
        <f t="shared" si="137"/>
        <v>0</v>
      </c>
      <c r="BL2232" s="7"/>
      <c r="BM2232" s="2"/>
    </row>
    <row r="2233" spans="2:65" x14ac:dyDescent="0.25">
      <c r="B2233" s="7" t="s">
        <v>1696</v>
      </c>
      <c r="C2233" s="2" t="s">
        <v>1489</v>
      </c>
      <c r="D2233" s="2"/>
      <c r="E2233" s="2"/>
      <c r="F2233" s="2"/>
      <c r="G2233" s="2"/>
      <c r="H2233" s="4">
        <f t="shared" si="138"/>
        <v>0</v>
      </c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>
        <f t="shared" si="135"/>
        <v>1192.6500000000815</v>
      </c>
      <c r="AA2233" s="4">
        <v>10000</v>
      </c>
      <c r="AB2233" s="4"/>
      <c r="AC2233" s="4"/>
      <c r="AD2233" s="4"/>
      <c r="AE2233" s="4"/>
      <c r="AF2233" s="4"/>
      <c r="AG2233" s="4"/>
      <c r="AH2233" s="4"/>
      <c r="AI2233" s="4"/>
      <c r="AJ2233" s="4"/>
      <c r="AK2233" s="4"/>
      <c r="AL2233" s="4"/>
      <c r="AM2233" s="4"/>
      <c r="AN2233" s="4"/>
      <c r="AO2233" s="4"/>
      <c r="AP2233" s="4"/>
      <c r="AQ2233" s="4"/>
      <c r="AR2233" s="4">
        <f t="shared" si="136"/>
        <v>25292.020000000019</v>
      </c>
      <c r="AS2233" s="32"/>
      <c r="AT2233" s="33"/>
      <c r="AU2233" s="4"/>
      <c r="AV2233" s="4"/>
      <c r="AW2233" s="4"/>
      <c r="AX2233" s="4"/>
      <c r="AY2233" s="4"/>
      <c r="AZ2233" s="4"/>
      <c r="BA2233" s="4"/>
      <c r="BB2233" s="4"/>
      <c r="BC2233" s="4"/>
      <c r="BD2233" s="4"/>
      <c r="BE2233" s="4"/>
      <c r="BF2233" s="4"/>
      <c r="BG2233" s="4"/>
      <c r="BH2233" s="4"/>
      <c r="BI2233" s="4"/>
      <c r="BJ2233" s="4">
        <f t="shared" si="137"/>
        <v>0</v>
      </c>
      <c r="BL2233" s="7"/>
      <c r="BM2233" s="2"/>
    </row>
    <row r="2234" spans="2:65" x14ac:dyDescent="0.25">
      <c r="B2234" s="7" t="s">
        <v>1696</v>
      </c>
      <c r="C2234" s="2" t="s">
        <v>1697</v>
      </c>
      <c r="D2234" s="2"/>
      <c r="E2234" s="2"/>
      <c r="F2234" s="2"/>
      <c r="G2234" s="2"/>
      <c r="H2234" s="4">
        <f t="shared" si="138"/>
        <v>0</v>
      </c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>
        <f t="shared" si="135"/>
        <v>1192.6500000000815</v>
      </c>
      <c r="AA2234" s="4">
        <v>15000</v>
      </c>
      <c r="AB2234" s="4"/>
      <c r="AC2234" s="4"/>
      <c r="AD2234" s="4"/>
      <c r="AE2234" s="4"/>
      <c r="AF2234" s="4"/>
      <c r="AG2234" s="4"/>
      <c r="AH2234" s="4"/>
      <c r="AI2234" s="4"/>
      <c r="AJ2234" s="4"/>
      <c r="AK2234" s="4"/>
      <c r="AL2234" s="4"/>
      <c r="AM2234" s="4"/>
      <c r="AN2234" s="4"/>
      <c r="AO2234" s="4"/>
      <c r="AP2234" s="4"/>
      <c r="AQ2234" s="4"/>
      <c r="AR2234" s="4">
        <f t="shared" si="136"/>
        <v>40292.020000000019</v>
      </c>
      <c r="AS2234" s="32"/>
      <c r="AT2234" s="33"/>
      <c r="AU2234" s="4"/>
      <c r="AV2234" s="4"/>
      <c r="AW2234" s="4"/>
      <c r="AX2234" s="4"/>
      <c r="AY2234" s="4"/>
      <c r="AZ2234" s="4"/>
      <c r="BA2234" s="4"/>
      <c r="BB2234" s="4"/>
      <c r="BC2234" s="4"/>
      <c r="BD2234" s="4"/>
      <c r="BE2234" s="4"/>
      <c r="BF2234" s="4"/>
      <c r="BG2234" s="4"/>
      <c r="BH2234" s="4"/>
      <c r="BI2234" s="4"/>
      <c r="BJ2234" s="4">
        <f t="shared" si="137"/>
        <v>0</v>
      </c>
      <c r="BL2234" s="7"/>
      <c r="BM2234" s="2"/>
    </row>
    <row r="2235" spans="2:65" x14ac:dyDescent="0.25">
      <c r="B2235" s="7" t="s">
        <v>1698</v>
      </c>
      <c r="C2235" s="2" t="s">
        <v>1491</v>
      </c>
      <c r="D2235" s="2"/>
      <c r="E2235" s="2"/>
      <c r="F2235" s="2"/>
      <c r="G2235" s="2"/>
      <c r="H2235" s="4">
        <f t="shared" si="138"/>
        <v>0</v>
      </c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>
        <f t="shared" si="135"/>
        <v>1192.6500000000815</v>
      </c>
      <c r="AA2235" s="4">
        <v>25000</v>
      </c>
      <c r="AB2235" s="4"/>
      <c r="AC2235" s="4"/>
      <c r="AD2235" s="4"/>
      <c r="AE2235" s="4"/>
      <c r="AF2235" s="4"/>
      <c r="AG2235" s="4"/>
      <c r="AH2235" s="4"/>
      <c r="AI2235" s="4"/>
      <c r="AJ2235" s="4"/>
      <c r="AK2235" s="4"/>
      <c r="AL2235" s="4"/>
      <c r="AM2235" s="4"/>
      <c r="AN2235" s="4"/>
      <c r="AO2235" s="4"/>
      <c r="AP2235" s="4"/>
      <c r="AQ2235" s="4"/>
      <c r="AR2235" s="4">
        <f t="shared" si="136"/>
        <v>65292.020000000019</v>
      </c>
      <c r="AS2235" s="32"/>
      <c r="AT2235" s="33"/>
      <c r="AU2235" s="4"/>
      <c r="AV2235" s="4"/>
      <c r="AW2235" s="4"/>
      <c r="AX2235" s="4"/>
      <c r="AY2235" s="4"/>
      <c r="AZ2235" s="4"/>
      <c r="BA2235" s="4"/>
      <c r="BB2235" s="4"/>
      <c r="BC2235" s="4"/>
      <c r="BD2235" s="4"/>
      <c r="BE2235" s="4"/>
      <c r="BF2235" s="4"/>
      <c r="BG2235" s="4"/>
      <c r="BH2235" s="4"/>
      <c r="BI2235" s="4"/>
      <c r="BJ2235" s="4">
        <f t="shared" si="137"/>
        <v>0</v>
      </c>
      <c r="BL2235" s="7"/>
      <c r="BM2235" s="2"/>
    </row>
    <row r="2236" spans="2:65" x14ac:dyDescent="0.25">
      <c r="B2236" s="7" t="s">
        <v>1699</v>
      </c>
      <c r="C2236" s="2" t="s">
        <v>301</v>
      </c>
      <c r="D2236" s="2"/>
      <c r="E2236" s="2"/>
      <c r="F2236" s="2"/>
      <c r="G2236" s="2"/>
      <c r="H2236" s="4">
        <f t="shared" si="138"/>
        <v>0</v>
      </c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>
        <f t="shared" si="135"/>
        <v>1192.6500000000815</v>
      </c>
      <c r="AA2236" s="4"/>
      <c r="AB2236" s="4">
        <v>45500</v>
      </c>
      <c r="AC2236" s="4"/>
      <c r="AD2236" s="4"/>
      <c r="AE2236" s="4"/>
      <c r="AF2236" s="4"/>
      <c r="AG2236" s="4"/>
      <c r="AH2236" s="4"/>
      <c r="AI2236" s="4"/>
      <c r="AJ2236" s="4"/>
      <c r="AK2236" s="4"/>
      <c r="AL2236" s="4"/>
      <c r="AM2236" s="4"/>
      <c r="AN2236" s="4"/>
      <c r="AO2236" s="4"/>
      <c r="AP2236" s="4"/>
      <c r="AQ2236" s="4"/>
      <c r="AR2236" s="4">
        <f t="shared" si="136"/>
        <v>19792.020000000019</v>
      </c>
      <c r="AS2236" s="32"/>
      <c r="AT2236" s="33"/>
      <c r="AU2236" s="4"/>
      <c r="AV2236" s="4"/>
      <c r="AW2236" s="4"/>
      <c r="AX2236" s="4"/>
      <c r="AY2236" s="4"/>
      <c r="AZ2236" s="4"/>
      <c r="BA2236" s="4"/>
      <c r="BB2236" s="4"/>
      <c r="BC2236" s="4"/>
      <c r="BD2236" s="4"/>
      <c r="BE2236" s="4"/>
      <c r="BF2236" s="4"/>
      <c r="BG2236" s="4"/>
      <c r="BH2236" s="4"/>
      <c r="BI2236" s="4"/>
      <c r="BJ2236" s="4">
        <f t="shared" si="137"/>
        <v>0</v>
      </c>
      <c r="BL2236" s="7">
        <v>45500</v>
      </c>
      <c r="BM2236" s="2"/>
    </row>
    <row r="2237" spans="2:65" x14ac:dyDescent="0.25">
      <c r="B2237" s="7" t="s">
        <v>1700</v>
      </c>
      <c r="C2237" s="2" t="s">
        <v>232</v>
      </c>
      <c r="D2237" s="2"/>
      <c r="E2237" s="2"/>
      <c r="F2237" s="2"/>
      <c r="G2237" s="2"/>
      <c r="H2237" s="4">
        <f t="shared" si="138"/>
        <v>0</v>
      </c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>
        <f t="shared" si="135"/>
        <v>1192.6500000000815</v>
      </c>
      <c r="AA2237" s="4"/>
      <c r="AB2237" s="4"/>
      <c r="AC2237" s="4"/>
      <c r="AD2237" s="4">
        <v>424</v>
      </c>
      <c r="AE2237" s="4"/>
      <c r="AF2237" s="4"/>
      <c r="AG2237" s="4"/>
      <c r="AH2237" s="4"/>
      <c r="AI2237" s="4"/>
      <c r="AJ2237" s="4"/>
      <c r="AK2237" s="4"/>
      <c r="AL2237" s="4"/>
      <c r="AM2237" s="4"/>
      <c r="AN2237" s="4"/>
      <c r="AO2237" s="4"/>
      <c r="AP2237" s="4"/>
      <c r="AQ2237" s="4"/>
      <c r="AR2237" s="4">
        <f t="shared" si="136"/>
        <v>20216.020000000019</v>
      </c>
      <c r="AS2237" s="32"/>
      <c r="AT2237" s="33"/>
      <c r="AU2237" s="4"/>
      <c r="AV2237" s="4"/>
      <c r="AW2237" s="4"/>
      <c r="AX2237" s="4"/>
      <c r="AY2237" s="4"/>
      <c r="AZ2237" s="4"/>
      <c r="BA2237" s="4"/>
      <c r="BB2237" s="4"/>
      <c r="BC2237" s="4"/>
      <c r="BD2237" s="4"/>
      <c r="BE2237" s="4"/>
      <c r="BF2237" s="4"/>
      <c r="BG2237" s="4"/>
      <c r="BH2237" s="4"/>
      <c r="BI2237" s="4"/>
      <c r="BJ2237" s="4">
        <f t="shared" si="137"/>
        <v>0</v>
      </c>
      <c r="BL2237" s="7"/>
      <c r="BM2237" s="2"/>
    </row>
    <row r="2238" spans="2:65" x14ac:dyDescent="0.25">
      <c r="B2238" s="7" t="s">
        <v>1707</v>
      </c>
      <c r="C2238" s="2" t="s">
        <v>351</v>
      </c>
      <c r="D2238" s="2"/>
      <c r="E2238" s="2"/>
      <c r="F2238" s="2"/>
      <c r="G2238" s="2"/>
      <c r="H2238" s="4">
        <f t="shared" si="138"/>
        <v>0</v>
      </c>
      <c r="I2238" s="4"/>
      <c r="J2238" s="4"/>
      <c r="K2238" s="4"/>
      <c r="L2238" s="4"/>
      <c r="M2238" s="4">
        <v>3285</v>
      </c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>
        <f t="shared" si="135"/>
        <v>4477.6500000000815</v>
      </c>
      <c r="AA2238" s="4"/>
      <c r="AB2238" s="4"/>
      <c r="AC2238" s="4"/>
      <c r="AD2238" s="4"/>
      <c r="AE2238" s="4"/>
      <c r="AF2238" s="4"/>
      <c r="AG2238" s="4"/>
      <c r="AH2238" s="4"/>
      <c r="AI2238" s="4"/>
      <c r="AJ2238" s="4"/>
      <c r="AK2238" s="4"/>
      <c r="AL2238" s="4"/>
      <c r="AM2238" s="4"/>
      <c r="AN2238" s="4"/>
      <c r="AO2238" s="4"/>
      <c r="AP2238" s="4"/>
      <c r="AQ2238" s="4"/>
      <c r="AR2238" s="4">
        <f t="shared" si="136"/>
        <v>20216.020000000019</v>
      </c>
      <c r="AS2238" s="32"/>
      <c r="AT2238" s="33"/>
      <c r="AU2238" s="4"/>
      <c r="AV2238" s="4"/>
      <c r="AW2238" s="4"/>
      <c r="AX2238" s="4"/>
      <c r="AY2238" s="4"/>
      <c r="AZ2238" s="4"/>
      <c r="BA2238" s="4"/>
      <c r="BB2238" s="4"/>
      <c r="BC2238" s="4"/>
      <c r="BD2238" s="4"/>
      <c r="BE2238" s="4"/>
      <c r="BF2238" s="4"/>
      <c r="BG2238" s="4"/>
      <c r="BH2238" s="4"/>
      <c r="BI2238" s="4"/>
      <c r="BJ2238" s="4">
        <f t="shared" si="137"/>
        <v>0</v>
      </c>
      <c r="BL2238" s="7"/>
      <c r="BM2238" s="2"/>
    </row>
    <row r="2239" spans="2:65" x14ac:dyDescent="0.25">
      <c r="B2239" s="7" t="s">
        <v>1708</v>
      </c>
      <c r="C2239" s="2" t="s">
        <v>351</v>
      </c>
      <c r="D2239" s="2"/>
      <c r="E2239" s="2"/>
      <c r="F2239" s="2"/>
      <c r="G2239" s="2"/>
      <c r="H2239" s="4">
        <f t="shared" si="138"/>
        <v>0</v>
      </c>
      <c r="I2239" s="4"/>
      <c r="J2239" s="4"/>
      <c r="K2239" s="4"/>
      <c r="L2239" s="4"/>
      <c r="M2239" s="4">
        <v>40606</v>
      </c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>
        <f t="shared" si="135"/>
        <v>45083.650000000081</v>
      </c>
      <c r="AA2239" s="4"/>
      <c r="AB2239" s="4"/>
      <c r="AC2239" s="4"/>
      <c r="AD2239" s="4"/>
      <c r="AE2239" s="4"/>
      <c r="AF2239" s="4"/>
      <c r="AG2239" s="4"/>
      <c r="AH2239" s="4"/>
      <c r="AI2239" s="4"/>
      <c r="AJ2239" s="4"/>
      <c r="AK2239" s="4"/>
      <c r="AL2239" s="4"/>
      <c r="AM2239" s="4"/>
      <c r="AN2239" s="4"/>
      <c r="AO2239" s="4"/>
      <c r="AP2239" s="4"/>
      <c r="AQ2239" s="4"/>
      <c r="AR2239" s="4">
        <f t="shared" si="136"/>
        <v>20216.020000000019</v>
      </c>
      <c r="AS2239" s="32"/>
      <c r="AT2239" s="33"/>
      <c r="AU2239" s="4"/>
      <c r="AV2239" s="4"/>
      <c r="AW2239" s="4"/>
      <c r="AX2239" s="4"/>
      <c r="AY2239" s="4"/>
      <c r="AZ2239" s="4"/>
      <c r="BA2239" s="4"/>
      <c r="BB2239" s="4"/>
      <c r="BC2239" s="4"/>
      <c r="BD2239" s="4"/>
      <c r="BE2239" s="4"/>
      <c r="BF2239" s="4"/>
      <c r="BG2239" s="4"/>
      <c r="BH2239" s="4"/>
      <c r="BI2239" s="4"/>
      <c r="BJ2239" s="4">
        <f t="shared" si="137"/>
        <v>0</v>
      </c>
      <c r="BL2239" s="7"/>
      <c r="BM2239" s="2"/>
    </row>
    <row r="2240" spans="2:65" x14ac:dyDescent="0.25">
      <c r="B2240" s="7" t="s">
        <v>1701</v>
      </c>
      <c r="C2240" s="2" t="s">
        <v>232</v>
      </c>
      <c r="D2240" s="2"/>
      <c r="E2240" s="2"/>
      <c r="F2240" s="2"/>
      <c r="G2240" s="2"/>
      <c r="H2240" s="4">
        <f t="shared" si="138"/>
        <v>0</v>
      </c>
      <c r="I2240" s="4"/>
      <c r="J2240" s="4"/>
      <c r="K2240" s="4"/>
      <c r="L2240" s="4">
        <v>12</v>
      </c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>
        <f t="shared" si="135"/>
        <v>45095.650000000081</v>
      </c>
      <c r="AA2240" s="4"/>
      <c r="AB2240" s="4"/>
      <c r="AC2240" s="4"/>
      <c r="AD2240" s="4"/>
      <c r="AE2240" s="4"/>
      <c r="AF2240" s="4"/>
      <c r="AG2240" s="4"/>
      <c r="AH2240" s="4"/>
      <c r="AI2240" s="4"/>
      <c r="AJ2240" s="4"/>
      <c r="AK2240" s="4"/>
      <c r="AL2240" s="4"/>
      <c r="AM2240" s="4"/>
      <c r="AN2240" s="4"/>
      <c r="AO2240" s="4"/>
      <c r="AP2240" s="4"/>
      <c r="AQ2240" s="4"/>
      <c r="AR2240" s="4">
        <f t="shared" si="136"/>
        <v>20216.020000000019</v>
      </c>
      <c r="AS2240" s="32"/>
      <c r="AT2240" s="33"/>
      <c r="AU2240" s="4"/>
      <c r="AV2240" s="4"/>
      <c r="AW2240" s="4"/>
      <c r="AX2240" s="4"/>
      <c r="AY2240" s="4"/>
      <c r="AZ2240" s="4"/>
      <c r="BA2240" s="4"/>
      <c r="BB2240" s="4"/>
      <c r="BC2240" s="4"/>
      <c r="BD2240" s="4"/>
      <c r="BE2240" s="4"/>
      <c r="BF2240" s="4"/>
      <c r="BG2240" s="4"/>
      <c r="BH2240" s="4"/>
      <c r="BI2240" s="4"/>
      <c r="BJ2240" s="4">
        <f t="shared" si="137"/>
        <v>0</v>
      </c>
      <c r="BL2240" s="7"/>
      <c r="BM2240" s="2"/>
    </row>
    <row r="2241" spans="2:65" x14ac:dyDescent="0.25">
      <c r="B2241" s="7" t="s">
        <v>1701</v>
      </c>
      <c r="C2241" s="2" t="s">
        <v>351</v>
      </c>
      <c r="D2241" s="2"/>
      <c r="E2241" s="2"/>
      <c r="F2241" s="2"/>
      <c r="G2241" s="2"/>
      <c r="H2241" s="4">
        <f t="shared" si="138"/>
        <v>0</v>
      </c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>
        <f t="shared" si="135"/>
        <v>45095.650000000081</v>
      </c>
      <c r="AA2241" s="4"/>
      <c r="AB2241" s="4"/>
      <c r="AC2241" s="4"/>
      <c r="AD2241" s="4"/>
      <c r="AE2241" s="4">
        <v>25819</v>
      </c>
      <c r="AF2241" s="4"/>
      <c r="AG2241" s="4"/>
      <c r="AH2241" s="4"/>
      <c r="AI2241" s="4"/>
      <c r="AJ2241" s="4"/>
      <c r="AK2241" s="4"/>
      <c r="AL2241" s="4"/>
      <c r="AM2241" s="4"/>
      <c r="AN2241" s="4"/>
      <c r="AO2241" s="4"/>
      <c r="AP2241" s="4"/>
      <c r="AQ2241" s="4"/>
      <c r="AR2241" s="4">
        <f t="shared" si="136"/>
        <v>46035.020000000019</v>
      </c>
      <c r="AS2241" s="32"/>
      <c r="AT2241" s="33"/>
      <c r="AU2241" s="4"/>
      <c r="AV2241" s="4"/>
      <c r="AW2241" s="4"/>
      <c r="AX2241" s="4"/>
      <c r="AY2241" s="4"/>
      <c r="AZ2241" s="4"/>
      <c r="BA2241" s="4"/>
      <c r="BB2241" s="4"/>
      <c r="BC2241" s="4"/>
      <c r="BD2241" s="4"/>
      <c r="BE2241" s="4"/>
      <c r="BF2241" s="4"/>
      <c r="BG2241" s="4"/>
      <c r="BH2241" s="4"/>
      <c r="BI2241" s="4"/>
      <c r="BJ2241" s="4">
        <f t="shared" si="137"/>
        <v>0</v>
      </c>
      <c r="BL2241" s="7"/>
      <c r="BM2241" s="2"/>
    </row>
    <row r="2242" spans="2:65" x14ac:dyDescent="0.25">
      <c r="B2242" s="7" t="s">
        <v>1702</v>
      </c>
      <c r="C2242" s="2" t="s">
        <v>1956</v>
      </c>
      <c r="D2242" s="2"/>
      <c r="E2242" s="2"/>
      <c r="F2242" s="2"/>
      <c r="G2242" s="2"/>
      <c r="H2242" s="4">
        <f t="shared" si="138"/>
        <v>0</v>
      </c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>
        <f t="shared" si="135"/>
        <v>45095.650000000081</v>
      </c>
      <c r="AA2242" s="4"/>
      <c r="AB2242" s="4">
        <v>40000</v>
      </c>
      <c r="AC2242" s="4"/>
      <c r="AD2242" s="4"/>
      <c r="AE2242" s="4"/>
      <c r="AF2242" s="4"/>
      <c r="AG2242" s="4"/>
      <c r="AH2242" s="4"/>
      <c r="AI2242" s="4"/>
      <c r="AJ2242" s="4"/>
      <c r="AK2242" s="4"/>
      <c r="AL2242" s="4"/>
      <c r="AM2242" s="4"/>
      <c r="AN2242" s="4"/>
      <c r="AO2242" s="4"/>
      <c r="AP2242" s="4"/>
      <c r="AQ2242" s="4"/>
      <c r="AR2242" s="4">
        <f t="shared" si="136"/>
        <v>6035.0200000000186</v>
      </c>
      <c r="AS2242" s="32"/>
      <c r="AT2242" s="33"/>
      <c r="AU2242" s="4"/>
      <c r="AV2242" s="4"/>
      <c r="AW2242" s="4"/>
      <c r="AX2242" s="4"/>
      <c r="AY2242" s="4"/>
      <c r="AZ2242" s="4"/>
      <c r="BA2242" s="4"/>
      <c r="BB2242" s="4"/>
      <c r="BC2242" s="4"/>
      <c r="BD2242" s="4"/>
      <c r="BE2242" s="4"/>
      <c r="BF2242" s="4"/>
      <c r="BG2242" s="4"/>
      <c r="BH2242" s="4"/>
      <c r="BI2242" s="4"/>
      <c r="BJ2242" s="4">
        <f t="shared" si="137"/>
        <v>0</v>
      </c>
      <c r="BL2242" s="7">
        <v>40000</v>
      </c>
      <c r="BM2242" s="2"/>
    </row>
    <row r="2243" spans="2:65" x14ac:dyDescent="0.25">
      <c r="B2243" s="7" t="s">
        <v>1703</v>
      </c>
      <c r="C2243" s="2" t="s">
        <v>1637</v>
      </c>
      <c r="D2243" s="2"/>
      <c r="E2243" s="2"/>
      <c r="F2243" s="2"/>
      <c r="G2243" s="2"/>
      <c r="H2243" s="4">
        <f t="shared" si="138"/>
        <v>0</v>
      </c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>
        <f t="shared" si="135"/>
        <v>45095.650000000081</v>
      </c>
      <c r="AA2243" s="4"/>
      <c r="AB2243" s="4">
        <v>3600</v>
      </c>
      <c r="AC2243" s="4"/>
      <c r="AD2243" s="4"/>
      <c r="AE2243" s="4"/>
      <c r="AF2243" s="4"/>
      <c r="AG2243" s="4"/>
      <c r="AH2243" s="4"/>
      <c r="AI2243" s="4"/>
      <c r="AJ2243" s="4"/>
      <c r="AK2243" s="4"/>
      <c r="AL2243" s="4"/>
      <c r="AM2243" s="4"/>
      <c r="AN2243" s="4"/>
      <c r="AO2243" s="4"/>
      <c r="AP2243" s="4"/>
      <c r="AQ2243" s="4"/>
      <c r="AR2243" s="4">
        <f t="shared" si="136"/>
        <v>2435.0200000000186</v>
      </c>
      <c r="AS2243" s="32"/>
      <c r="AT2243" s="33"/>
      <c r="AU2243" s="4"/>
      <c r="AV2243" s="4"/>
      <c r="AW2243" s="4"/>
      <c r="AX2243" s="4"/>
      <c r="AY2243" s="4"/>
      <c r="AZ2243" s="4"/>
      <c r="BA2243" s="4"/>
      <c r="BB2243" s="4"/>
      <c r="BC2243" s="4"/>
      <c r="BD2243" s="4"/>
      <c r="BE2243" s="4"/>
      <c r="BF2243" s="4"/>
      <c r="BG2243" s="4"/>
      <c r="BH2243" s="4"/>
      <c r="BI2243" s="4"/>
      <c r="BJ2243" s="4">
        <f t="shared" si="137"/>
        <v>0</v>
      </c>
      <c r="BL2243" s="7"/>
      <c r="BM2243" s="2"/>
    </row>
    <row r="2244" spans="2:65" x14ac:dyDescent="0.25">
      <c r="B2244" s="7" t="s">
        <v>1704</v>
      </c>
      <c r="C2244" s="2" t="s">
        <v>150</v>
      </c>
      <c r="D2244" s="2"/>
      <c r="E2244" s="2"/>
      <c r="F2244" s="2"/>
      <c r="G2244" s="2"/>
      <c r="H2244" s="4">
        <f t="shared" si="138"/>
        <v>0</v>
      </c>
      <c r="I2244" s="4"/>
      <c r="J2244" s="4"/>
      <c r="K2244" s="4"/>
      <c r="L2244" s="4"/>
      <c r="M2244" s="4"/>
      <c r="N2244" s="4"/>
      <c r="O2244" s="4"/>
      <c r="P2244" s="4"/>
      <c r="Q2244" s="4"/>
      <c r="R2244" s="4">
        <v>-43000</v>
      </c>
      <c r="S2244" s="4"/>
      <c r="T2244" s="4"/>
      <c r="U2244" s="4"/>
      <c r="V2244" s="4"/>
      <c r="W2244" s="4"/>
      <c r="X2244" s="4"/>
      <c r="Y2244" s="4"/>
      <c r="Z2244" s="4">
        <f t="shared" ref="Z2244:Z2307" si="139">Z2243+(I2244+L2244+M2244+N2244+O2244+R2244+S2244+T2244+U2244+V2244)-(J2244+K2244+P2244+Q2244+W2244+X2244+Y2244)</f>
        <v>2095.6500000000815</v>
      </c>
      <c r="AA2244" s="4"/>
      <c r="AB2244" s="4"/>
      <c r="AC2244" s="4"/>
      <c r="AD2244" s="4"/>
      <c r="AE2244" s="4"/>
      <c r="AF2244" s="4"/>
      <c r="AG2244" s="4"/>
      <c r="AH2244" s="4"/>
      <c r="AI2244" s="4"/>
      <c r="AJ2244" s="4">
        <v>43000</v>
      </c>
      <c r="AK2244" s="4"/>
      <c r="AL2244" s="4"/>
      <c r="AM2244" s="4"/>
      <c r="AN2244" s="4"/>
      <c r="AO2244" s="4"/>
      <c r="AP2244" s="4"/>
      <c r="AQ2244" s="4"/>
      <c r="AR2244" s="4">
        <f t="shared" ref="AR2244:AR2307" si="140">AR2243+(AA2244+AD2244+AE2244+AF2244+AG2244+AJ2244+AK2244+AL2244+AM2244+AN2244)-(AB2244+AC2244+AH2244+AI2244+AO2244+AP2244+AQ2244)</f>
        <v>45435.020000000019</v>
      </c>
      <c r="AS2244" s="32"/>
      <c r="AT2244" s="33"/>
      <c r="AU2244" s="4"/>
      <c r="AV2244" s="4"/>
      <c r="AW2244" s="4"/>
      <c r="AX2244" s="4"/>
      <c r="AY2244" s="4"/>
      <c r="AZ2244" s="4"/>
      <c r="BA2244" s="4"/>
      <c r="BB2244" s="4"/>
      <c r="BC2244" s="4"/>
      <c r="BD2244" s="4"/>
      <c r="BE2244" s="4"/>
      <c r="BF2244" s="4"/>
      <c r="BG2244" s="4"/>
      <c r="BH2244" s="4"/>
      <c r="BI2244" s="4"/>
      <c r="BJ2244" s="4">
        <f t="shared" ref="BJ2244:BJ2307" si="141">BJ2243+(AS2244+AV2244+AW2244+AX2244+AY2244+BB2244+BC2244+BD2244+BE2244+BF2244)-(AT2244+AU2244+AZ2244+BA2244+BG2244+BH2244+BI2244)</f>
        <v>0</v>
      </c>
      <c r="BL2244" s="7"/>
      <c r="BM2244" s="2"/>
    </row>
    <row r="2245" spans="2:65" x14ac:dyDescent="0.25">
      <c r="B2245" s="7" t="s">
        <v>1705</v>
      </c>
      <c r="C2245" s="2" t="s">
        <v>303</v>
      </c>
      <c r="D2245" s="2"/>
      <c r="E2245" s="2"/>
      <c r="F2245" s="2"/>
      <c r="G2245" s="2"/>
      <c r="H2245" s="4">
        <f t="shared" si="138"/>
        <v>0</v>
      </c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>
        <f t="shared" si="139"/>
        <v>2095.6500000000815</v>
      </c>
      <c r="AA2245" s="4"/>
      <c r="AB2245" s="4">
        <v>10000</v>
      </c>
      <c r="AC2245" s="4"/>
      <c r="AD2245" s="4"/>
      <c r="AE2245" s="4"/>
      <c r="AF2245" s="4"/>
      <c r="AG2245" s="4"/>
      <c r="AH2245" s="4"/>
      <c r="AI2245" s="4"/>
      <c r="AJ2245" s="4"/>
      <c r="AK2245" s="4"/>
      <c r="AL2245" s="4"/>
      <c r="AM2245" s="4"/>
      <c r="AN2245" s="4"/>
      <c r="AO2245" s="4"/>
      <c r="AP2245" s="4"/>
      <c r="AQ2245" s="4"/>
      <c r="AR2245" s="4">
        <f t="shared" si="140"/>
        <v>35435.020000000019</v>
      </c>
      <c r="AS2245" s="32"/>
      <c r="AT2245" s="33"/>
      <c r="AU2245" s="4"/>
      <c r="AV2245" s="4"/>
      <c r="AW2245" s="4"/>
      <c r="AX2245" s="4"/>
      <c r="AY2245" s="4"/>
      <c r="AZ2245" s="4"/>
      <c r="BA2245" s="4"/>
      <c r="BB2245" s="4"/>
      <c r="BC2245" s="4"/>
      <c r="BD2245" s="4"/>
      <c r="BE2245" s="4"/>
      <c r="BF2245" s="4"/>
      <c r="BG2245" s="4"/>
      <c r="BH2245" s="4"/>
      <c r="BI2245" s="4"/>
      <c r="BJ2245" s="4">
        <f t="shared" si="141"/>
        <v>0</v>
      </c>
      <c r="BL2245" s="7"/>
      <c r="BM2245" s="2"/>
    </row>
    <row r="2246" spans="2:65" x14ac:dyDescent="0.25">
      <c r="B2246" s="7" t="s">
        <v>1714</v>
      </c>
      <c r="C2246" s="2" t="s">
        <v>1706</v>
      </c>
      <c r="D2246" s="2"/>
      <c r="E2246" s="2"/>
      <c r="F2246" s="2"/>
      <c r="G2246" s="2"/>
      <c r="H2246" s="4">
        <f t="shared" si="138"/>
        <v>0</v>
      </c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>
        <f t="shared" si="139"/>
        <v>2095.6500000000815</v>
      </c>
      <c r="AA2246" s="4"/>
      <c r="AB2246" s="4">
        <v>10000</v>
      </c>
      <c r="AC2246" s="4"/>
      <c r="AD2246" s="4"/>
      <c r="AE2246" s="4"/>
      <c r="AF2246" s="4"/>
      <c r="AG2246" s="4"/>
      <c r="AH2246" s="4"/>
      <c r="AI2246" s="4"/>
      <c r="AJ2246" s="4"/>
      <c r="AK2246" s="4"/>
      <c r="AL2246" s="4"/>
      <c r="AM2246" s="4"/>
      <c r="AN2246" s="4"/>
      <c r="AO2246" s="4"/>
      <c r="AP2246" s="4"/>
      <c r="AQ2246" s="4"/>
      <c r="AR2246" s="4">
        <f t="shared" si="140"/>
        <v>25435.020000000019</v>
      </c>
      <c r="AS2246" s="32"/>
      <c r="AT2246" s="33"/>
      <c r="AU2246" s="4"/>
      <c r="AV2246" s="4"/>
      <c r="AW2246" s="4"/>
      <c r="AX2246" s="4"/>
      <c r="AY2246" s="4"/>
      <c r="AZ2246" s="4"/>
      <c r="BA2246" s="4"/>
      <c r="BB2246" s="4"/>
      <c r="BC2246" s="4"/>
      <c r="BD2246" s="4"/>
      <c r="BE2246" s="4"/>
      <c r="BF2246" s="4"/>
      <c r="BG2246" s="4"/>
      <c r="BH2246" s="4"/>
      <c r="BI2246" s="4"/>
      <c r="BJ2246" s="4">
        <f t="shared" si="141"/>
        <v>0</v>
      </c>
      <c r="BL2246" s="7"/>
      <c r="BM2246" s="2"/>
    </row>
    <row r="2247" spans="2:65" x14ac:dyDescent="0.25">
      <c r="B2247" s="7" t="s">
        <v>1715</v>
      </c>
      <c r="C2247" s="2" t="s">
        <v>1956</v>
      </c>
      <c r="D2247" s="2"/>
      <c r="E2247" s="2"/>
      <c r="F2247" s="2"/>
      <c r="G2247" s="2"/>
      <c r="H2247" s="4">
        <f t="shared" si="138"/>
        <v>0</v>
      </c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>
        <f t="shared" si="139"/>
        <v>2095.6500000000815</v>
      </c>
      <c r="AA2247" s="4"/>
      <c r="AB2247" s="4">
        <v>5000</v>
      </c>
      <c r="AC2247" s="4"/>
      <c r="AD2247" s="4"/>
      <c r="AE2247" s="4"/>
      <c r="AF2247" s="4"/>
      <c r="AG2247" s="4"/>
      <c r="AH2247" s="4"/>
      <c r="AI2247" s="4"/>
      <c r="AJ2247" s="4"/>
      <c r="AK2247" s="4"/>
      <c r="AL2247" s="4"/>
      <c r="AM2247" s="4"/>
      <c r="AN2247" s="4"/>
      <c r="AO2247" s="4"/>
      <c r="AP2247" s="4"/>
      <c r="AQ2247" s="4"/>
      <c r="AR2247" s="4">
        <f t="shared" si="140"/>
        <v>20435.020000000019</v>
      </c>
      <c r="AS2247" s="32"/>
      <c r="AT2247" s="33"/>
      <c r="AU2247" s="4"/>
      <c r="AV2247" s="4"/>
      <c r="AW2247" s="4"/>
      <c r="AX2247" s="4"/>
      <c r="AY2247" s="4"/>
      <c r="AZ2247" s="4"/>
      <c r="BA2247" s="4"/>
      <c r="BB2247" s="4"/>
      <c r="BC2247" s="4"/>
      <c r="BD2247" s="4"/>
      <c r="BE2247" s="4"/>
      <c r="BF2247" s="4"/>
      <c r="BG2247" s="4"/>
      <c r="BH2247" s="4"/>
      <c r="BI2247" s="4"/>
      <c r="BJ2247" s="4">
        <f t="shared" si="141"/>
        <v>0</v>
      </c>
      <c r="BL2247" s="7">
        <v>5000</v>
      </c>
      <c r="BM2247" s="2"/>
    </row>
    <row r="2248" spans="2:65" x14ac:dyDescent="0.25">
      <c r="B2248" s="7" t="s">
        <v>1716</v>
      </c>
      <c r="C2248" s="2" t="s">
        <v>1720</v>
      </c>
      <c r="D2248" s="2"/>
      <c r="E2248" s="2"/>
      <c r="F2248" s="2"/>
      <c r="G2248" s="2"/>
      <c r="H2248" s="4">
        <f t="shared" si="138"/>
        <v>0</v>
      </c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>
        <f t="shared" si="139"/>
        <v>2095.6500000000815</v>
      </c>
      <c r="AA2248" s="4"/>
      <c r="AB2248" s="4">
        <v>5000</v>
      </c>
      <c r="AC2248" s="4"/>
      <c r="AD2248" s="4"/>
      <c r="AE2248" s="4"/>
      <c r="AF2248" s="4"/>
      <c r="AG2248" s="4"/>
      <c r="AH2248" s="4"/>
      <c r="AI2248" s="4"/>
      <c r="AJ2248" s="4"/>
      <c r="AK2248" s="4"/>
      <c r="AL2248" s="4"/>
      <c r="AM2248" s="4"/>
      <c r="AN2248" s="4"/>
      <c r="AO2248" s="4"/>
      <c r="AP2248" s="4"/>
      <c r="AQ2248" s="4"/>
      <c r="AR2248" s="4">
        <f t="shared" si="140"/>
        <v>15435.020000000019</v>
      </c>
      <c r="AS2248" s="32"/>
      <c r="AT2248" s="33"/>
      <c r="AU2248" s="4"/>
      <c r="AV2248" s="4"/>
      <c r="AW2248" s="4"/>
      <c r="AX2248" s="4"/>
      <c r="AY2248" s="4"/>
      <c r="AZ2248" s="4"/>
      <c r="BA2248" s="4"/>
      <c r="BB2248" s="4"/>
      <c r="BC2248" s="4"/>
      <c r="BD2248" s="4"/>
      <c r="BE2248" s="4"/>
      <c r="BF2248" s="4"/>
      <c r="BG2248" s="4"/>
      <c r="BH2248" s="4"/>
      <c r="BI2248" s="4"/>
      <c r="BJ2248" s="4">
        <f t="shared" si="141"/>
        <v>0</v>
      </c>
      <c r="BL2248" s="7"/>
      <c r="BM2248" s="2"/>
    </row>
    <row r="2249" spans="2:65" x14ac:dyDescent="0.25">
      <c r="B2249" s="7" t="s">
        <v>1717</v>
      </c>
      <c r="C2249" s="2" t="s">
        <v>1344</v>
      </c>
      <c r="D2249" s="2"/>
      <c r="E2249" s="2"/>
      <c r="F2249" s="2"/>
      <c r="G2249" s="2"/>
      <c r="H2249" s="4">
        <f t="shared" si="138"/>
        <v>0</v>
      </c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>
        <f t="shared" si="139"/>
        <v>2095.6500000000815</v>
      </c>
      <c r="AA2249" s="4"/>
      <c r="AB2249" s="4">
        <v>8500</v>
      </c>
      <c r="AC2249" s="4"/>
      <c r="AD2249" s="4"/>
      <c r="AE2249" s="4"/>
      <c r="AF2249" s="4"/>
      <c r="AG2249" s="4"/>
      <c r="AH2249" s="4"/>
      <c r="AI2249" s="4"/>
      <c r="AJ2249" s="4"/>
      <c r="AK2249" s="4"/>
      <c r="AL2249" s="4"/>
      <c r="AM2249" s="4"/>
      <c r="AN2249" s="4"/>
      <c r="AO2249" s="4"/>
      <c r="AP2249" s="4"/>
      <c r="AQ2249" s="4"/>
      <c r="AR2249" s="4">
        <f t="shared" si="140"/>
        <v>6935.0200000000186</v>
      </c>
      <c r="AS2249" s="32"/>
      <c r="AT2249" s="33"/>
      <c r="AU2249" s="4"/>
      <c r="AV2249" s="4"/>
      <c r="AW2249" s="4"/>
      <c r="AX2249" s="4"/>
      <c r="AY2249" s="4"/>
      <c r="AZ2249" s="4"/>
      <c r="BA2249" s="4"/>
      <c r="BB2249" s="4"/>
      <c r="BC2249" s="4"/>
      <c r="BD2249" s="4"/>
      <c r="BE2249" s="4"/>
      <c r="BF2249" s="4"/>
      <c r="BG2249" s="4"/>
      <c r="BH2249" s="4"/>
      <c r="BI2249" s="4"/>
      <c r="BJ2249" s="4">
        <f t="shared" si="141"/>
        <v>0</v>
      </c>
      <c r="BL2249" s="7">
        <v>8500</v>
      </c>
      <c r="BM2249" s="2"/>
    </row>
    <row r="2250" spans="2:65" x14ac:dyDescent="0.25">
      <c r="B2250" s="7" t="s">
        <v>1718</v>
      </c>
      <c r="C2250" s="2" t="s">
        <v>1721</v>
      </c>
      <c r="D2250" s="2"/>
      <c r="E2250" s="2"/>
      <c r="F2250" s="2"/>
      <c r="G2250" s="2"/>
      <c r="H2250" s="4">
        <f t="shared" si="138"/>
        <v>0</v>
      </c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>
        <f t="shared" si="139"/>
        <v>2095.6500000000815</v>
      </c>
      <c r="AA2250" s="4"/>
      <c r="AB2250" s="4">
        <v>5000</v>
      </c>
      <c r="AC2250" s="4"/>
      <c r="AD2250" s="4"/>
      <c r="AE2250" s="4"/>
      <c r="AF2250" s="4"/>
      <c r="AG2250" s="4"/>
      <c r="AH2250" s="4"/>
      <c r="AI2250" s="4"/>
      <c r="AJ2250" s="4"/>
      <c r="AK2250" s="4"/>
      <c r="AL2250" s="4"/>
      <c r="AM2250" s="4"/>
      <c r="AN2250" s="4"/>
      <c r="AO2250" s="4"/>
      <c r="AP2250" s="4"/>
      <c r="AQ2250" s="4"/>
      <c r="AR2250" s="4">
        <f t="shared" si="140"/>
        <v>1935.0200000000186</v>
      </c>
      <c r="AS2250" s="32"/>
      <c r="AT2250" s="33"/>
      <c r="AU2250" s="4"/>
      <c r="AV2250" s="4"/>
      <c r="AW2250" s="4"/>
      <c r="AX2250" s="4"/>
      <c r="AY2250" s="4"/>
      <c r="AZ2250" s="4"/>
      <c r="BA2250" s="4"/>
      <c r="BB2250" s="4"/>
      <c r="BC2250" s="4"/>
      <c r="BD2250" s="4"/>
      <c r="BE2250" s="4"/>
      <c r="BF2250" s="4"/>
      <c r="BG2250" s="4"/>
      <c r="BH2250" s="4"/>
      <c r="BI2250" s="4"/>
      <c r="BJ2250" s="4">
        <f t="shared" si="141"/>
        <v>0</v>
      </c>
      <c r="BL2250" s="7"/>
      <c r="BM2250" s="2"/>
    </row>
    <row r="2251" spans="2:65" x14ac:dyDescent="0.25">
      <c r="B2251" s="7" t="s">
        <v>1710</v>
      </c>
      <c r="C2251" s="2" t="s">
        <v>351</v>
      </c>
      <c r="D2251" s="2"/>
      <c r="E2251" s="2"/>
      <c r="F2251" s="2"/>
      <c r="G2251" s="2"/>
      <c r="H2251" s="4">
        <f t="shared" si="138"/>
        <v>0</v>
      </c>
      <c r="I2251" s="4"/>
      <c r="J2251" s="4"/>
      <c r="K2251" s="4"/>
      <c r="L2251" s="4"/>
      <c r="M2251" s="4">
        <v>41063</v>
      </c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>
        <f t="shared" si="139"/>
        <v>43158.650000000081</v>
      </c>
      <c r="AA2251" s="4"/>
      <c r="AB2251" s="4"/>
      <c r="AC2251" s="4"/>
      <c r="AD2251" s="4"/>
      <c r="AE2251" s="4"/>
      <c r="AF2251" s="4"/>
      <c r="AG2251" s="4"/>
      <c r="AH2251" s="4"/>
      <c r="AI2251" s="4"/>
      <c r="AJ2251" s="4"/>
      <c r="AK2251" s="4"/>
      <c r="AL2251" s="4"/>
      <c r="AM2251" s="4"/>
      <c r="AN2251" s="4"/>
      <c r="AO2251" s="4"/>
      <c r="AP2251" s="4"/>
      <c r="AQ2251" s="4"/>
      <c r="AR2251" s="4">
        <f t="shared" si="140"/>
        <v>1935.0200000000186</v>
      </c>
      <c r="AS2251" s="32"/>
      <c r="AT2251" s="33"/>
      <c r="AU2251" s="4"/>
      <c r="AV2251" s="4"/>
      <c r="AW2251" s="4"/>
      <c r="AX2251" s="4"/>
      <c r="AY2251" s="4"/>
      <c r="AZ2251" s="4"/>
      <c r="BA2251" s="4"/>
      <c r="BB2251" s="4"/>
      <c r="BC2251" s="4"/>
      <c r="BD2251" s="4"/>
      <c r="BE2251" s="4"/>
      <c r="BF2251" s="4"/>
      <c r="BG2251" s="4"/>
      <c r="BH2251" s="4"/>
      <c r="BI2251" s="4"/>
      <c r="BJ2251" s="4">
        <f t="shared" si="141"/>
        <v>0</v>
      </c>
      <c r="BL2251" s="7"/>
      <c r="BM2251" s="2"/>
    </row>
    <row r="2252" spans="2:65" x14ac:dyDescent="0.25">
      <c r="B2252" s="7" t="s">
        <v>1710</v>
      </c>
      <c r="C2252" s="2" t="s">
        <v>351</v>
      </c>
      <c r="D2252" s="2"/>
      <c r="E2252" s="2"/>
      <c r="F2252" s="2"/>
      <c r="G2252" s="2"/>
      <c r="H2252" s="4">
        <f t="shared" si="138"/>
        <v>0</v>
      </c>
      <c r="I2252" s="4"/>
      <c r="J2252" s="4"/>
      <c r="K2252" s="4"/>
      <c r="L2252" s="4"/>
      <c r="M2252" s="4">
        <v>3285</v>
      </c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>
        <f t="shared" si="139"/>
        <v>46443.650000000081</v>
      </c>
      <c r="AA2252" s="4"/>
      <c r="AB2252" s="4"/>
      <c r="AC2252" s="4"/>
      <c r="AD2252" s="4"/>
      <c r="AE2252" s="4"/>
      <c r="AF2252" s="4"/>
      <c r="AG2252" s="4"/>
      <c r="AH2252" s="4"/>
      <c r="AI2252" s="4"/>
      <c r="AJ2252" s="4"/>
      <c r="AK2252" s="4"/>
      <c r="AL2252" s="4"/>
      <c r="AM2252" s="4"/>
      <c r="AN2252" s="4"/>
      <c r="AO2252" s="4"/>
      <c r="AP2252" s="4"/>
      <c r="AQ2252" s="4"/>
      <c r="AR2252" s="4">
        <f t="shared" si="140"/>
        <v>1935.0200000000186</v>
      </c>
      <c r="AS2252" s="32"/>
      <c r="AT2252" s="33"/>
      <c r="AU2252" s="4"/>
      <c r="AV2252" s="4"/>
      <c r="AW2252" s="4"/>
      <c r="AX2252" s="4"/>
      <c r="AY2252" s="4"/>
      <c r="AZ2252" s="4"/>
      <c r="BA2252" s="4"/>
      <c r="BB2252" s="4"/>
      <c r="BC2252" s="4"/>
      <c r="BD2252" s="4"/>
      <c r="BE2252" s="4"/>
      <c r="BF2252" s="4"/>
      <c r="BG2252" s="4"/>
      <c r="BH2252" s="4"/>
      <c r="BI2252" s="4"/>
      <c r="BJ2252" s="4">
        <f t="shared" si="141"/>
        <v>0</v>
      </c>
      <c r="BL2252" s="7"/>
      <c r="BM2252" s="2"/>
    </row>
    <row r="2253" spans="2:65" x14ac:dyDescent="0.25">
      <c r="B2253" s="7" t="s">
        <v>1722</v>
      </c>
      <c r="C2253" s="2" t="s">
        <v>232</v>
      </c>
      <c r="D2253" s="2"/>
      <c r="E2253" s="2"/>
      <c r="F2253" s="2"/>
      <c r="G2253" s="2"/>
      <c r="H2253" s="4">
        <f t="shared" si="138"/>
        <v>0</v>
      </c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>
        <f t="shared" si="139"/>
        <v>46443.650000000081</v>
      </c>
      <c r="AA2253" s="4"/>
      <c r="AB2253" s="4"/>
      <c r="AC2253" s="4"/>
      <c r="AD2253" s="4">
        <v>104</v>
      </c>
      <c r="AE2253" s="4"/>
      <c r="AF2253" s="4"/>
      <c r="AG2253" s="4"/>
      <c r="AH2253" s="4"/>
      <c r="AI2253" s="4"/>
      <c r="AJ2253" s="4"/>
      <c r="AK2253" s="4"/>
      <c r="AL2253" s="4"/>
      <c r="AM2253" s="4"/>
      <c r="AN2253" s="4"/>
      <c r="AO2253" s="4"/>
      <c r="AP2253" s="4"/>
      <c r="AQ2253" s="4"/>
      <c r="AR2253" s="4">
        <f t="shared" si="140"/>
        <v>2039.0200000000186</v>
      </c>
      <c r="AS2253" s="32"/>
      <c r="AT2253" s="33"/>
      <c r="AU2253" s="4"/>
      <c r="AV2253" s="4"/>
      <c r="AW2253" s="4"/>
      <c r="AX2253" s="4"/>
      <c r="AY2253" s="4"/>
      <c r="AZ2253" s="4"/>
      <c r="BA2253" s="4"/>
      <c r="BB2253" s="4"/>
      <c r="BC2253" s="4"/>
      <c r="BD2253" s="4"/>
      <c r="BE2253" s="4"/>
      <c r="BF2253" s="4"/>
      <c r="BG2253" s="4"/>
      <c r="BH2253" s="4"/>
      <c r="BI2253" s="4"/>
      <c r="BJ2253" s="4">
        <f t="shared" si="141"/>
        <v>0</v>
      </c>
      <c r="BL2253" s="7"/>
      <c r="BM2253" s="2"/>
    </row>
    <row r="2254" spans="2:65" x14ac:dyDescent="0.25">
      <c r="B2254" s="7" t="s">
        <v>1711</v>
      </c>
      <c r="C2254" s="2" t="s">
        <v>150</v>
      </c>
      <c r="D2254" s="2"/>
      <c r="E2254" s="2"/>
      <c r="F2254" s="2"/>
      <c r="G2254" s="2"/>
      <c r="H2254" s="4">
        <f t="shared" si="138"/>
        <v>0</v>
      </c>
      <c r="I2254" s="4"/>
      <c r="J2254" s="4"/>
      <c r="K2254" s="4"/>
      <c r="L2254" s="4"/>
      <c r="M2254" s="4"/>
      <c r="N2254" s="4"/>
      <c r="O2254" s="4"/>
      <c r="P2254" s="4"/>
      <c r="Q2254" s="4"/>
      <c r="R2254" s="4">
        <v>-44000</v>
      </c>
      <c r="S2254" s="4"/>
      <c r="T2254" s="4"/>
      <c r="U2254" s="4"/>
      <c r="V2254" s="4"/>
      <c r="W2254" s="4"/>
      <c r="X2254" s="4"/>
      <c r="Y2254" s="4"/>
      <c r="Z2254" s="4">
        <f t="shared" si="139"/>
        <v>2443.6500000000815</v>
      </c>
      <c r="AA2254" s="4"/>
      <c r="AB2254" s="4"/>
      <c r="AC2254" s="4"/>
      <c r="AD2254" s="4"/>
      <c r="AE2254" s="4"/>
      <c r="AF2254" s="4"/>
      <c r="AG2254" s="4"/>
      <c r="AH2254" s="4"/>
      <c r="AI2254" s="4"/>
      <c r="AJ2254" s="4">
        <v>44000</v>
      </c>
      <c r="AK2254" s="4"/>
      <c r="AL2254" s="4"/>
      <c r="AM2254" s="4"/>
      <c r="AN2254" s="4"/>
      <c r="AO2254" s="4"/>
      <c r="AP2254" s="4"/>
      <c r="AQ2254" s="4"/>
      <c r="AR2254" s="4">
        <f t="shared" si="140"/>
        <v>46039.020000000019</v>
      </c>
      <c r="AS2254" s="32"/>
      <c r="AT2254" s="33"/>
      <c r="AU2254" s="4"/>
      <c r="AV2254" s="4"/>
      <c r="AW2254" s="4"/>
      <c r="AX2254" s="4"/>
      <c r="AY2254" s="4"/>
      <c r="AZ2254" s="4"/>
      <c r="BA2254" s="4"/>
      <c r="BB2254" s="4"/>
      <c r="BC2254" s="4"/>
      <c r="BD2254" s="4"/>
      <c r="BE2254" s="4"/>
      <c r="BF2254" s="4"/>
      <c r="BG2254" s="4"/>
      <c r="BH2254" s="4"/>
      <c r="BI2254" s="4"/>
      <c r="BJ2254" s="4">
        <f t="shared" si="141"/>
        <v>0</v>
      </c>
      <c r="BL2254" s="7"/>
      <c r="BM2254" s="2"/>
    </row>
    <row r="2255" spans="2:65" x14ac:dyDescent="0.25">
      <c r="B2255" s="7" t="s">
        <v>1712</v>
      </c>
      <c r="C2255" s="2" t="s">
        <v>290</v>
      </c>
      <c r="D2255" s="2"/>
      <c r="E2255" s="2"/>
      <c r="F2255" s="2"/>
      <c r="G2255" s="2"/>
      <c r="H2255" s="4">
        <f t="shared" si="138"/>
        <v>0</v>
      </c>
      <c r="I2255" s="4"/>
      <c r="J2255" s="4"/>
      <c r="K2255" s="4">
        <v>0.89</v>
      </c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>
        <f t="shared" si="139"/>
        <v>2442.7600000000816</v>
      </c>
      <c r="AA2255" s="4"/>
      <c r="AB2255" s="4"/>
      <c r="AC2255" s="4"/>
      <c r="AD2255" s="4"/>
      <c r="AE2255" s="4"/>
      <c r="AF2255" s="4"/>
      <c r="AG2255" s="4"/>
      <c r="AH2255" s="4"/>
      <c r="AI2255" s="4"/>
      <c r="AJ2255" s="4"/>
      <c r="AK2255" s="4"/>
      <c r="AL2255" s="4"/>
      <c r="AM2255" s="4"/>
      <c r="AN2255" s="4"/>
      <c r="AO2255" s="4"/>
      <c r="AP2255" s="4"/>
      <c r="AQ2255" s="4"/>
      <c r="AR2255" s="4">
        <f t="shared" si="140"/>
        <v>46039.020000000019</v>
      </c>
      <c r="AS2255" s="32"/>
      <c r="AT2255" s="33"/>
      <c r="AU2255" s="4"/>
      <c r="AV2255" s="4"/>
      <c r="AW2255" s="4"/>
      <c r="AX2255" s="4"/>
      <c r="AY2255" s="4"/>
      <c r="AZ2255" s="4"/>
      <c r="BA2255" s="4"/>
      <c r="BB2255" s="4"/>
      <c r="BC2255" s="4"/>
      <c r="BD2255" s="4"/>
      <c r="BE2255" s="4"/>
      <c r="BF2255" s="4"/>
      <c r="BG2255" s="4"/>
      <c r="BH2255" s="4"/>
      <c r="BI2255" s="4"/>
      <c r="BJ2255" s="4">
        <f t="shared" si="141"/>
        <v>0</v>
      </c>
      <c r="BL2255" s="7"/>
      <c r="BM2255" s="2"/>
    </row>
    <row r="2256" spans="2:65" x14ac:dyDescent="0.25">
      <c r="B2256" s="7" t="s">
        <v>1713</v>
      </c>
      <c r="C2256" s="2" t="s">
        <v>351</v>
      </c>
      <c r="D2256" s="2"/>
      <c r="E2256" s="2"/>
      <c r="F2256" s="2"/>
      <c r="G2256" s="2"/>
      <c r="H2256" s="4">
        <f t="shared" si="138"/>
        <v>0</v>
      </c>
      <c r="I2256" s="4"/>
      <c r="J2256" s="4"/>
      <c r="K2256" s="4"/>
      <c r="L2256" s="4"/>
      <c r="M2256" s="4">
        <v>125</v>
      </c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>
        <f t="shared" si="139"/>
        <v>2567.7600000000816</v>
      </c>
      <c r="AA2256" s="4"/>
      <c r="AB2256" s="4"/>
      <c r="AC2256" s="4"/>
      <c r="AD2256" s="4"/>
      <c r="AE2256" s="4"/>
      <c r="AF2256" s="4"/>
      <c r="AG2256" s="4"/>
      <c r="AH2256" s="4"/>
      <c r="AI2256" s="4"/>
      <c r="AJ2256" s="4"/>
      <c r="AK2256" s="4"/>
      <c r="AL2256" s="4"/>
      <c r="AM2256" s="4"/>
      <c r="AN2256" s="4"/>
      <c r="AO2256" s="4"/>
      <c r="AP2256" s="4"/>
      <c r="AQ2256" s="4"/>
      <c r="AR2256" s="4">
        <f t="shared" si="140"/>
        <v>46039.020000000019</v>
      </c>
      <c r="AS2256" s="32"/>
      <c r="AT2256" s="33"/>
      <c r="AU2256" s="4"/>
      <c r="AV2256" s="4"/>
      <c r="AW2256" s="4"/>
      <c r="AX2256" s="4"/>
      <c r="AY2256" s="4"/>
      <c r="AZ2256" s="4"/>
      <c r="BA2256" s="4"/>
      <c r="BB2256" s="4"/>
      <c r="BC2256" s="4"/>
      <c r="BD2256" s="4"/>
      <c r="BE2256" s="4"/>
      <c r="BF2256" s="4"/>
      <c r="BG2256" s="4"/>
      <c r="BH2256" s="4"/>
      <c r="BI2256" s="4"/>
      <c r="BJ2256" s="4">
        <f t="shared" si="141"/>
        <v>0</v>
      </c>
      <c r="BL2256" s="7"/>
      <c r="BM2256" s="2"/>
    </row>
    <row r="2257" spans="2:65" x14ac:dyDescent="0.25">
      <c r="B2257" s="7" t="s">
        <v>1713</v>
      </c>
      <c r="C2257" s="2" t="s">
        <v>351</v>
      </c>
      <c r="D2257" s="2"/>
      <c r="E2257" s="2"/>
      <c r="F2257" s="2"/>
      <c r="G2257" s="2"/>
      <c r="H2257" s="4">
        <f t="shared" si="138"/>
        <v>0</v>
      </c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>
        <f t="shared" si="139"/>
        <v>2567.7600000000816</v>
      </c>
      <c r="AA2257" s="4"/>
      <c r="AB2257" s="4"/>
      <c r="AC2257" s="4"/>
      <c r="AD2257" s="4"/>
      <c r="AE2257" s="4">
        <v>25819</v>
      </c>
      <c r="AF2257" s="4"/>
      <c r="AG2257" s="4"/>
      <c r="AH2257" s="4"/>
      <c r="AI2257" s="4"/>
      <c r="AJ2257" s="4"/>
      <c r="AK2257" s="4"/>
      <c r="AL2257" s="4"/>
      <c r="AM2257" s="4"/>
      <c r="AN2257" s="4"/>
      <c r="AO2257" s="4"/>
      <c r="AP2257" s="4"/>
      <c r="AQ2257" s="4"/>
      <c r="AR2257" s="4">
        <f t="shared" si="140"/>
        <v>71858.020000000019</v>
      </c>
      <c r="AS2257" s="32"/>
      <c r="AT2257" s="33"/>
      <c r="AU2257" s="4"/>
      <c r="AV2257" s="4"/>
      <c r="AW2257" s="4"/>
      <c r="AX2257" s="4"/>
      <c r="AY2257" s="4"/>
      <c r="AZ2257" s="4"/>
      <c r="BA2257" s="4"/>
      <c r="BB2257" s="4"/>
      <c r="BC2257" s="4"/>
      <c r="BD2257" s="4"/>
      <c r="BE2257" s="4"/>
      <c r="BF2257" s="4"/>
      <c r="BG2257" s="4"/>
      <c r="BH2257" s="4"/>
      <c r="BI2257" s="4"/>
      <c r="BJ2257" s="4">
        <f t="shared" si="141"/>
        <v>0</v>
      </c>
      <c r="BL2257" s="7"/>
      <c r="BM2257" s="2"/>
    </row>
    <row r="2258" spans="2:65" x14ac:dyDescent="0.25">
      <c r="B2258" s="7" t="s">
        <v>1727</v>
      </c>
      <c r="C2258" s="2" t="s">
        <v>1371</v>
      </c>
      <c r="D2258" s="2"/>
      <c r="E2258" s="2"/>
      <c r="F2258" s="2"/>
      <c r="G2258" s="2"/>
      <c r="H2258" s="4">
        <f t="shared" si="138"/>
        <v>0</v>
      </c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>
        <f t="shared" si="139"/>
        <v>2567.7600000000816</v>
      </c>
      <c r="AA2258" s="4"/>
      <c r="AB2258" s="4">
        <v>5000</v>
      </c>
      <c r="AC2258" s="4"/>
      <c r="AD2258" s="4"/>
      <c r="AE2258" s="4"/>
      <c r="AF2258" s="4"/>
      <c r="AG2258" s="4"/>
      <c r="AH2258" s="4"/>
      <c r="AI2258" s="4"/>
      <c r="AJ2258" s="4"/>
      <c r="AK2258" s="4"/>
      <c r="AL2258" s="4"/>
      <c r="AM2258" s="4"/>
      <c r="AN2258" s="4"/>
      <c r="AO2258" s="4"/>
      <c r="AP2258" s="4"/>
      <c r="AQ2258" s="4"/>
      <c r="AR2258" s="4">
        <f t="shared" si="140"/>
        <v>66858.020000000019</v>
      </c>
      <c r="AS2258" s="32"/>
      <c r="AT2258" s="33"/>
      <c r="AU2258" s="4"/>
      <c r="AV2258" s="4"/>
      <c r="AW2258" s="4"/>
      <c r="AX2258" s="4"/>
      <c r="AY2258" s="4"/>
      <c r="AZ2258" s="4"/>
      <c r="BA2258" s="4"/>
      <c r="BB2258" s="4"/>
      <c r="BC2258" s="4"/>
      <c r="BD2258" s="4"/>
      <c r="BE2258" s="4"/>
      <c r="BF2258" s="4"/>
      <c r="BG2258" s="4"/>
      <c r="BH2258" s="4"/>
      <c r="BI2258" s="4"/>
      <c r="BJ2258" s="4">
        <f t="shared" si="141"/>
        <v>0</v>
      </c>
      <c r="BL2258" s="7"/>
      <c r="BM2258" s="2"/>
    </row>
    <row r="2259" spans="2:65" x14ac:dyDescent="0.25">
      <c r="B2259" s="7" t="s">
        <v>1723</v>
      </c>
      <c r="C2259" s="2" t="s">
        <v>232</v>
      </c>
      <c r="D2259" s="2"/>
      <c r="E2259" s="2"/>
      <c r="F2259" s="2"/>
      <c r="G2259" s="2"/>
      <c r="H2259" s="4">
        <f t="shared" si="138"/>
        <v>0</v>
      </c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>
        <f t="shared" si="139"/>
        <v>2567.7600000000816</v>
      </c>
      <c r="AA2259" s="4"/>
      <c r="AB2259" s="4"/>
      <c r="AC2259" s="4"/>
      <c r="AD2259" s="4">
        <v>464</v>
      </c>
      <c r="AE2259" s="4"/>
      <c r="AF2259" s="4"/>
      <c r="AG2259" s="4"/>
      <c r="AH2259" s="4"/>
      <c r="AI2259" s="4"/>
      <c r="AJ2259" s="4"/>
      <c r="AK2259" s="4"/>
      <c r="AL2259" s="4"/>
      <c r="AM2259" s="4"/>
      <c r="AN2259" s="4"/>
      <c r="AO2259" s="4"/>
      <c r="AP2259" s="4"/>
      <c r="AQ2259" s="4"/>
      <c r="AR2259" s="4">
        <f t="shared" si="140"/>
        <v>67322.020000000019</v>
      </c>
      <c r="AS2259" s="32"/>
      <c r="AT2259" s="33"/>
      <c r="AU2259" s="4"/>
      <c r="AV2259" s="4"/>
      <c r="AW2259" s="4"/>
      <c r="AX2259" s="4"/>
      <c r="AY2259" s="4"/>
      <c r="AZ2259" s="4"/>
      <c r="BA2259" s="4"/>
      <c r="BB2259" s="4"/>
      <c r="BC2259" s="4"/>
      <c r="BD2259" s="4"/>
      <c r="BE2259" s="4"/>
      <c r="BF2259" s="4"/>
      <c r="BG2259" s="4"/>
      <c r="BH2259" s="4"/>
      <c r="BI2259" s="4"/>
      <c r="BJ2259" s="4">
        <f t="shared" si="141"/>
        <v>0</v>
      </c>
      <c r="BL2259" s="7"/>
      <c r="BM2259" s="2"/>
    </row>
    <row r="2260" spans="2:65" x14ac:dyDescent="0.25">
      <c r="B2260" s="7" t="s">
        <v>1723</v>
      </c>
      <c r="C2260" s="2" t="s">
        <v>290</v>
      </c>
      <c r="D2260" s="2"/>
      <c r="E2260" s="2"/>
      <c r="F2260" s="2"/>
      <c r="G2260" s="2"/>
      <c r="H2260" s="4">
        <f t="shared" si="138"/>
        <v>0</v>
      </c>
      <c r="I2260" s="4"/>
      <c r="J2260" s="4"/>
      <c r="K2260" s="4">
        <v>0.89</v>
      </c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>
        <f t="shared" si="139"/>
        <v>2566.8700000000817</v>
      </c>
      <c r="AA2260" s="4"/>
      <c r="AB2260" s="4"/>
      <c r="AC2260" s="4"/>
      <c r="AD2260" s="4"/>
      <c r="AE2260" s="4"/>
      <c r="AF2260" s="4"/>
      <c r="AG2260" s="4"/>
      <c r="AH2260" s="4"/>
      <c r="AI2260" s="4"/>
      <c r="AJ2260" s="4"/>
      <c r="AK2260" s="4"/>
      <c r="AL2260" s="4"/>
      <c r="AM2260" s="4"/>
      <c r="AN2260" s="4"/>
      <c r="AO2260" s="4"/>
      <c r="AP2260" s="4"/>
      <c r="AQ2260" s="4"/>
      <c r="AR2260" s="4">
        <f t="shared" si="140"/>
        <v>67322.020000000019</v>
      </c>
      <c r="AS2260" s="32"/>
      <c r="AT2260" s="33"/>
      <c r="AU2260" s="4"/>
      <c r="AV2260" s="4"/>
      <c r="AW2260" s="4"/>
      <c r="AX2260" s="4"/>
      <c r="AY2260" s="4"/>
      <c r="AZ2260" s="4"/>
      <c r="BA2260" s="4"/>
      <c r="BB2260" s="4"/>
      <c r="BC2260" s="4"/>
      <c r="BD2260" s="4"/>
      <c r="BE2260" s="4"/>
      <c r="BF2260" s="4"/>
      <c r="BG2260" s="4"/>
      <c r="BH2260" s="4"/>
      <c r="BI2260" s="4"/>
      <c r="BJ2260" s="4">
        <f t="shared" si="141"/>
        <v>0</v>
      </c>
      <c r="BL2260" s="7"/>
      <c r="BM2260" s="2"/>
    </row>
    <row r="2261" spans="2:65" x14ac:dyDescent="0.25">
      <c r="B2261" s="7" t="s">
        <v>1724</v>
      </c>
      <c r="C2261" s="2" t="s">
        <v>351</v>
      </c>
      <c r="D2261" s="2"/>
      <c r="E2261" s="2"/>
      <c r="F2261" s="2"/>
      <c r="G2261" s="2"/>
      <c r="H2261" s="4">
        <f t="shared" si="138"/>
        <v>0</v>
      </c>
      <c r="I2261" s="4"/>
      <c r="J2261" s="4"/>
      <c r="K2261" s="4"/>
      <c r="L2261" s="4"/>
      <c r="M2261" s="4">
        <v>3285</v>
      </c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>
        <f t="shared" si="139"/>
        <v>5851.8700000000817</v>
      </c>
      <c r="AA2261" s="4"/>
      <c r="AB2261" s="4"/>
      <c r="AC2261" s="4"/>
      <c r="AD2261" s="4"/>
      <c r="AE2261" s="4"/>
      <c r="AF2261" s="4"/>
      <c r="AG2261" s="4"/>
      <c r="AH2261" s="4"/>
      <c r="AI2261" s="4"/>
      <c r="AJ2261" s="4"/>
      <c r="AK2261" s="4"/>
      <c r="AL2261" s="4"/>
      <c r="AM2261" s="4"/>
      <c r="AN2261" s="4"/>
      <c r="AO2261" s="4"/>
      <c r="AP2261" s="4"/>
      <c r="AQ2261" s="4"/>
      <c r="AR2261" s="4">
        <f t="shared" si="140"/>
        <v>67322.020000000019</v>
      </c>
      <c r="AS2261" s="32"/>
      <c r="AT2261" s="33"/>
      <c r="AU2261" s="4"/>
      <c r="AV2261" s="4"/>
      <c r="AW2261" s="4"/>
      <c r="AX2261" s="4"/>
      <c r="AY2261" s="4"/>
      <c r="AZ2261" s="4"/>
      <c r="BA2261" s="4"/>
      <c r="BB2261" s="4"/>
      <c r="BC2261" s="4"/>
      <c r="BD2261" s="4"/>
      <c r="BE2261" s="4"/>
      <c r="BF2261" s="4"/>
      <c r="BG2261" s="4"/>
      <c r="BH2261" s="4"/>
      <c r="BI2261" s="4"/>
      <c r="BJ2261" s="4">
        <f t="shared" si="141"/>
        <v>0</v>
      </c>
      <c r="BL2261" s="7"/>
      <c r="BM2261" s="2"/>
    </row>
    <row r="2262" spans="2:65" x14ac:dyDescent="0.25">
      <c r="B2262" s="7" t="s">
        <v>1725</v>
      </c>
      <c r="C2262" s="2" t="s">
        <v>351</v>
      </c>
      <c r="D2262" s="2"/>
      <c r="E2262" s="2"/>
      <c r="F2262" s="2"/>
      <c r="G2262" s="2"/>
      <c r="H2262" s="4">
        <f t="shared" si="138"/>
        <v>0</v>
      </c>
      <c r="I2262" s="4"/>
      <c r="J2262" s="4"/>
      <c r="K2262" s="4"/>
      <c r="L2262" s="4"/>
      <c r="M2262" s="4">
        <v>41062</v>
      </c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>
        <f t="shared" si="139"/>
        <v>46913.870000000083</v>
      </c>
      <c r="AA2262" s="4"/>
      <c r="AB2262" s="4"/>
      <c r="AC2262" s="4"/>
      <c r="AD2262" s="4"/>
      <c r="AE2262" s="4"/>
      <c r="AF2262" s="4"/>
      <c r="AG2262" s="4"/>
      <c r="AH2262" s="4"/>
      <c r="AI2262" s="4"/>
      <c r="AJ2262" s="4"/>
      <c r="AK2262" s="4"/>
      <c r="AL2262" s="4"/>
      <c r="AM2262" s="4"/>
      <c r="AN2262" s="4"/>
      <c r="AO2262" s="4"/>
      <c r="AP2262" s="4"/>
      <c r="AQ2262" s="4"/>
      <c r="AR2262" s="4">
        <f t="shared" si="140"/>
        <v>67322.020000000019</v>
      </c>
      <c r="AS2262" s="32"/>
      <c r="AT2262" s="33"/>
      <c r="AU2262" s="4"/>
      <c r="AV2262" s="4"/>
      <c r="AW2262" s="4"/>
      <c r="AX2262" s="4"/>
      <c r="AY2262" s="4"/>
      <c r="AZ2262" s="4"/>
      <c r="BA2262" s="4"/>
      <c r="BB2262" s="4"/>
      <c r="BC2262" s="4"/>
      <c r="BD2262" s="4"/>
      <c r="BE2262" s="4"/>
      <c r="BF2262" s="4"/>
      <c r="BG2262" s="4"/>
      <c r="BH2262" s="4"/>
      <c r="BI2262" s="4"/>
      <c r="BJ2262" s="4">
        <f t="shared" si="141"/>
        <v>0</v>
      </c>
      <c r="BL2262" s="7"/>
      <c r="BM2262" s="2"/>
    </row>
    <row r="2263" spans="2:65" x14ac:dyDescent="0.25">
      <c r="B2263" s="7" t="s">
        <v>1728</v>
      </c>
      <c r="C2263" s="2" t="s">
        <v>351</v>
      </c>
      <c r="D2263" s="2"/>
      <c r="E2263" s="2"/>
      <c r="F2263" s="2"/>
      <c r="G2263" s="2"/>
      <c r="H2263" s="4">
        <f t="shared" si="138"/>
        <v>0</v>
      </c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>
        <f t="shared" si="139"/>
        <v>46913.870000000083</v>
      </c>
      <c r="AA2263" s="4"/>
      <c r="AB2263" s="4"/>
      <c r="AC2263" s="4"/>
      <c r="AD2263" s="4"/>
      <c r="AE2263" s="4">
        <v>25819</v>
      </c>
      <c r="AF2263" s="4"/>
      <c r="AG2263" s="4"/>
      <c r="AH2263" s="4"/>
      <c r="AI2263" s="4"/>
      <c r="AJ2263" s="4"/>
      <c r="AK2263" s="4"/>
      <c r="AL2263" s="4"/>
      <c r="AM2263" s="4"/>
      <c r="AN2263" s="4"/>
      <c r="AO2263" s="4"/>
      <c r="AP2263" s="4"/>
      <c r="AQ2263" s="4"/>
      <c r="AR2263" s="4">
        <f t="shared" si="140"/>
        <v>93141.020000000019</v>
      </c>
      <c r="AS2263" s="32"/>
      <c r="AT2263" s="33"/>
      <c r="AU2263" s="4"/>
      <c r="AV2263" s="4"/>
      <c r="AW2263" s="4"/>
      <c r="AX2263" s="4"/>
      <c r="AY2263" s="4"/>
      <c r="AZ2263" s="4"/>
      <c r="BA2263" s="4"/>
      <c r="BB2263" s="4"/>
      <c r="BC2263" s="4"/>
      <c r="BD2263" s="4"/>
      <c r="BE2263" s="4"/>
      <c r="BF2263" s="4"/>
      <c r="BG2263" s="4"/>
      <c r="BH2263" s="4"/>
      <c r="BI2263" s="4"/>
      <c r="BJ2263" s="4">
        <f t="shared" si="141"/>
        <v>0</v>
      </c>
      <c r="BL2263" s="7"/>
      <c r="BM2263" s="2"/>
    </row>
    <row r="2264" spans="2:65" x14ac:dyDescent="0.25">
      <c r="B2264" s="7" t="s">
        <v>1726</v>
      </c>
      <c r="C2264" s="2" t="s">
        <v>351</v>
      </c>
      <c r="D2264" s="2"/>
      <c r="E2264" s="2"/>
      <c r="F2264" s="2"/>
      <c r="G2264" s="2"/>
      <c r="H2264" s="4">
        <f t="shared" si="138"/>
        <v>0</v>
      </c>
      <c r="I2264" s="4"/>
      <c r="J2264" s="4"/>
      <c r="K2264" s="4"/>
      <c r="L2264" s="4"/>
      <c r="M2264" s="4">
        <v>22</v>
      </c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>
        <f t="shared" si="139"/>
        <v>46935.870000000083</v>
      </c>
      <c r="AA2264" s="4"/>
      <c r="AB2264" s="4"/>
      <c r="AC2264" s="4"/>
      <c r="AD2264" s="4"/>
      <c r="AE2264" s="4"/>
      <c r="AF2264" s="4"/>
      <c r="AG2264" s="4"/>
      <c r="AH2264" s="4"/>
      <c r="AI2264" s="4"/>
      <c r="AJ2264" s="4"/>
      <c r="AK2264" s="4"/>
      <c r="AL2264" s="4"/>
      <c r="AM2264" s="4"/>
      <c r="AN2264" s="4"/>
      <c r="AO2264" s="4"/>
      <c r="AP2264" s="4"/>
      <c r="AQ2264" s="4"/>
      <c r="AR2264" s="4">
        <f t="shared" si="140"/>
        <v>93141.020000000019</v>
      </c>
      <c r="AS2264" s="32"/>
      <c r="AT2264" s="33"/>
      <c r="AU2264" s="4"/>
      <c r="AV2264" s="4"/>
      <c r="AW2264" s="4"/>
      <c r="AX2264" s="4"/>
      <c r="AY2264" s="4"/>
      <c r="AZ2264" s="4"/>
      <c r="BA2264" s="4"/>
      <c r="BB2264" s="4"/>
      <c r="BC2264" s="4"/>
      <c r="BD2264" s="4"/>
      <c r="BE2264" s="4"/>
      <c r="BF2264" s="4"/>
      <c r="BG2264" s="4"/>
      <c r="BH2264" s="4"/>
      <c r="BI2264" s="4"/>
      <c r="BJ2264" s="4">
        <f t="shared" si="141"/>
        <v>0</v>
      </c>
      <c r="BL2264" s="7"/>
      <c r="BM2264" s="2"/>
    </row>
    <row r="2265" spans="2:65" x14ac:dyDescent="0.25">
      <c r="B2265" s="7" t="s">
        <v>1729</v>
      </c>
      <c r="C2265" s="2" t="s">
        <v>209</v>
      </c>
      <c r="D2265" s="2"/>
      <c r="E2265" s="2"/>
      <c r="F2265" s="2"/>
      <c r="G2265" s="2"/>
      <c r="H2265" s="4">
        <f t="shared" si="138"/>
        <v>0</v>
      </c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>
        <f t="shared" si="139"/>
        <v>46935.870000000083</v>
      </c>
      <c r="AA2265" s="4">
        <v>1</v>
      </c>
      <c r="AB2265" s="4"/>
      <c r="AC2265" s="4"/>
      <c r="AD2265" s="4"/>
      <c r="AE2265" s="4"/>
      <c r="AF2265" s="4"/>
      <c r="AG2265" s="4"/>
      <c r="AH2265" s="4"/>
      <c r="AI2265" s="4"/>
      <c r="AJ2265" s="4"/>
      <c r="AK2265" s="4"/>
      <c r="AL2265" s="4"/>
      <c r="AM2265" s="4"/>
      <c r="AN2265" s="4"/>
      <c r="AO2265" s="4"/>
      <c r="AP2265" s="4"/>
      <c r="AQ2265" s="4"/>
      <c r="AR2265" s="4">
        <f t="shared" si="140"/>
        <v>93142.020000000019</v>
      </c>
      <c r="AS2265" s="32"/>
      <c r="AT2265" s="33"/>
      <c r="AU2265" s="4"/>
      <c r="AV2265" s="4"/>
      <c r="AW2265" s="4"/>
      <c r="AX2265" s="4"/>
      <c r="AY2265" s="4"/>
      <c r="AZ2265" s="4"/>
      <c r="BA2265" s="4"/>
      <c r="BB2265" s="4"/>
      <c r="BC2265" s="4"/>
      <c r="BD2265" s="4"/>
      <c r="BE2265" s="4"/>
      <c r="BF2265" s="4"/>
      <c r="BG2265" s="4"/>
      <c r="BH2265" s="4"/>
      <c r="BI2265" s="4"/>
      <c r="BJ2265" s="4">
        <f t="shared" si="141"/>
        <v>0</v>
      </c>
      <c r="BL2265" s="7"/>
      <c r="BM2265" s="2"/>
    </row>
    <row r="2266" spans="2:65" x14ac:dyDescent="0.25">
      <c r="B2266" s="7" t="s">
        <v>1730</v>
      </c>
      <c r="C2266" s="2" t="s">
        <v>886</v>
      </c>
      <c r="D2266" s="2"/>
      <c r="E2266" s="2"/>
      <c r="F2266" s="2"/>
      <c r="G2266" s="2"/>
      <c r="H2266" s="4">
        <f t="shared" si="138"/>
        <v>0</v>
      </c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>
        <f t="shared" si="139"/>
        <v>46935.870000000083</v>
      </c>
      <c r="AA2266" s="4">
        <v>5005</v>
      </c>
      <c r="AB2266" s="4"/>
      <c r="AC2266" s="4"/>
      <c r="AD2266" s="4"/>
      <c r="AE2266" s="4"/>
      <c r="AF2266" s="4"/>
      <c r="AG2266" s="4"/>
      <c r="AH2266" s="4"/>
      <c r="AI2266" s="4"/>
      <c r="AJ2266" s="4"/>
      <c r="AK2266" s="4"/>
      <c r="AL2266" s="4"/>
      <c r="AM2266" s="4"/>
      <c r="AN2266" s="4"/>
      <c r="AO2266" s="4"/>
      <c r="AP2266" s="4"/>
      <c r="AQ2266" s="4"/>
      <c r="AR2266" s="4">
        <f t="shared" si="140"/>
        <v>98147.020000000019</v>
      </c>
      <c r="AS2266" s="32"/>
      <c r="AT2266" s="33"/>
      <c r="AU2266" s="4"/>
      <c r="AV2266" s="4"/>
      <c r="AW2266" s="4"/>
      <c r="AX2266" s="4"/>
      <c r="AY2266" s="4"/>
      <c r="AZ2266" s="4"/>
      <c r="BA2266" s="4"/>
      <c r="BB2266" s="4"/>
      <c r="BC2266" s="4"/>
      <c r="BD2266" s="4"/>
      <c r="BE2266" s="4"/>
      <c r="BF2266" s="4"/>
      <c r="BG2266" s="4"/>
      <c r="BH2266" s="4"/>
      <c r="BI2266" s="4"/>
      <c r="BJ2266" s="4">
        <f t="shared" si="141"/>
        <v>0</v>
      </c>
      <c r="BL2266" s="7"/>
      <c r="BM2266" s="2"/>
    </row>
    <row r="2267" spans="2:65" x14ac:dyDescent="0.25">
      <c r="B2267" s="7" t="s">
        <v>1731</v>
      </c>
      <c r="C2267" s="2" t="s">
        <v>209</v>
      </c>
      <c r="D2267" s="2"/>
      <c r="E2267" s="2"/>
      <c r="F2267" s="2"/>
      <c r="G2267" s="2"/>
      <c r="H2267" s="4">
        <f t="shared" si="138"/>
        <v>0</v>
      </c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>
        <f t="shared" si="139"/>
        <v>46935.870000000083</v>
      </c>
      <c r="AA2267" s="4">
        <v>25000</v>
      </c>
      <c r="AB2267" s="4"/>
      <c r="AC2267" s="4"/>
      <c r="AD2267" s="4"/>
      <c r="AE2267" s="4"/>
      <c r="AF2267" s="4"/>
      <c r="AG2267" s="4"/>
      <c r="AH2267" s="4"/>
      <c r="AI2267" s="4"/>
      <c r="AJ2267" s="4"/>
      <c r="AK2267" s="4"/>
      <c r="AL2267" s="4"/>
      <c r="AM2267" s="4"/>
      <c r="AN2267" s="4"/>
      <c r="AO2267" s="4"/>
      <c r="AP2267" s="4"/>
      <c r="AQ2267" s="4"/>
      <c r="AR2267" s="4">
        <f t="shared" si="140"/>
        <v>123147.02000000002</v>
      </c>
      <c r="AS2267" s="32"/>
      <c r="AT2267" s="33"/>
      <c r="AU2267" s="4"/>
      <c r="AV2267" s="4"/>
      <c r="AW2267" s="4"/>
      <c r="AX2267" s="4"/>
      <c r="AY2267" s="4"/>
      <c r="AZ2267" s="4"/>
      <c r="BA2267" s="4"/>
      <c r="BB2267" s="4"/>
      <c r="BC2267" s="4"/>
      <c r="BD2267" s="4"/>
      <c r="BE2267" s="4"/>
      <c r="BF2267" s="4"/>
      <c r="BG2267" s="4"/>
      <c r="BH2267" s="4"/>
      <c r="BI2267" s="4"/>
      <c r="BJ2267" s="4">
        <f t="shared" si="141"/>
        <v>0</v>
      </c>
      <c r="BL2267" s="7"/>
      <c r="BM2267" s="2"/>
    </row>
    <row r="2268" spans="2:65" x14ac:dyDescent="0.25">
      <c r="B2268" s="7" t="s">
        <v>1731</v>
      </c>
      <c r="C2268" s="2" t="s">
        <v>1431</v>
      </c>
      <c r="D2268" s="2"/>
      <c r="E2268" s="2"/>
      <c r="F2268" s="2"/>
      <c r="G2268" s="2"/>
      <c r="H2268" s="4">
        <f t="shared" si="138"/>
        <v>0</v>
      </c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>
        <f t="shared" si="139"/>
        <v>46935.870000000083</v>
      </c>
      <c r="AA2268" s="4">
        <v>25000</v>
      </c>
      <c r="AB2268" s="4"/>
      <c r="AC2268" s="4"/>
      <c r="AD2268" s="4"/>
      <c r="AE2268" s="4"/>
      <c r="AF2268" s="4"/>
      <c r="AG2268" s="4"/>
      <c r="AH2268" s="4"/>
      <c r="AI2268" s="4"/>
      <c r="AJ2268" s="4"/>
      <c r="AK2268" s="4"/>
      <c r="AL2268" s="4"/>
      <c r="AM2268" s="4"/>
      <c r="AN2268" s="4"/>
      <c r="AO2268" s="4"/>
      <c r="AP2268" s="4"/>
      <c r="AQ2268" s="4"/>
      <c r="AR2268" s="4">
        <f t="shared" si="140"/>
        <v>148147.02000000002</v>
      </c>
      <c r="AS2268" s="32"/>
      <c r="AT2268" s="33"/>
      <c r="AU2268" s="4"/>
      <c r="AV2268" s="4"/>
      <c r="AW2268" s="4"/>
      <c r="AX2268" s="4"/>
      <c r="AY2268" s="4"/>
      <c r="AZ2268" s="4"/>
      <c r="BA2268" s="4"/>
      <c r="BB2268" s="4"/>
      <c r="BC2268" s="4"/>
      <c r="BD2268" s="4"/>
      <c r="BE2268" s="4"/>
      <c r="BF2268" s="4"/>
      <c r="BG2268" s="4"/>
      <c r="BH2268" s="4"/>
      <c r="BI2268" s="4"/>
      <c r="BJ2268" s="4">
        <f t="shared" si="141"/>
        <v>0</v>
      </c>
      <c r="BL2268" s="7"/>
      <c r="BM2268" s="2"/>
    </row>
    <row r="2269" spans="2:65" x14ac:dyDescent="0.25">
      <c r="B2269" s="7" t="s">
        <v>1732</v>
      </c>
      <c r="C2269" s="2" t="s">
        <v>1733</v>
      </c>
      <c r="D2269" s="2"/>
      <c r="E2269" s="2"/>
      <c r="F2269" s="2"/>
      <c r="G2269" s="2"/>
      <c r="H2269" s="4">
        <f t="shared" si="138"/>
        <v>0</v>
      </c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>
        <f t="shared" si="139"/>
        <v>46935.870000000083</v>
      </c>
      <c r="AA2269" s="4">
        <v>25000</v>
      </c>
      <c r="AB2269" s="4"/>
      <c r="AC2269" s="4"/>
      <c r="AD2269" s="4"/>
      <c r="AE2269" s="4"/>
      <c r="AF2269" s="4"/>
      <c r="AG2269" s="4"/>
      <c r="AH2269" s="4"/>
      <c r="AI2269" s="4"/>
      <c r="AJ2269" s="4"/>
      <c r="AK2269" s="4"/>
      <c r="AL2269" s="4"/>
      <c r="AM2269" s="4"/>
      <c r="AN2269" s="4"/>
      <c r="AO2269" s="4"/>
      <c r="AP2269" s="4"/>
      <c r="AQ2269" s="4"/>
      <c r="AR2269" s="4">
        <f t="shared" si="140"/>
        <v>173147.02000000002</v>
      </c>
      <c r="AS2269" s="32"/>
      <c r="AT2269" s="33"/>
      <c r="AU2269" s="4"/>
      <c r="AV2269" s="4"/>
      <c r="AW2269" s="4"/>
      <c r="AX2269" s="4"/>
      <c r="AY2269" s="4"/>
      <c r="AZ2269" s="4"/>
      <c r="BA2269" s="4"/>
      <c r="BB2269" s="4"/>
      <c r="BC2269" s="4"/>
      <c r="BD2269" s="4"/>
      <c r="BE2269" s="4"/>
      <c r="BF2269" s="4"/>
      <c r="BG2269" s="4"/>
      <c r="BH2269" s="4"/>
      <c r="BI2269" s="4"/>
      <c r="BJ2269" s="4">
        <f t="shared" si="141"/>
        <v>0</v>
      </c>
      <c r="BL2269" s="7"/>
      <c r="BM2269" s="2"/>
    </row>
    <row r="2270" spans="2:65" x14ac:dyDescent="0.25">
      <c r="B2270" s="7" t="s">
        <v>1736</v>
      </c>
      <c r="C2270" s="2" t="s">
        <v>885</v>
      </c>
      <c r="D2270" s="2"/>
      <c r="E2270" s="2"/>
      <c r="F2270" s="2"/>
      <c r="G2270" s="2"/>
      <c r="H2270" s="4">
        <f t="shared" si="138"/>
        <v>0</v>
      </c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>
        <f t="shared" si="139"/>
        <v>46935.870000000083</v>
      </c>
      <c r="AA2270" s="4">
        <v>5000</v>
      </c>
      <c r="AB2270" s="4"/>
      <c r="AC2270" s="4"/>
      <c r="AD2270" s="4"/>
      <c r="AE2270" s="4"/>
      <c r="AF2270" s="4"/>
      <c r="AG2270" s="4"/>
      <c r="AH2270" s="4"/>
      <c r="AI2270" s="4"/>
      <c r="AJ2270" s="4"/>
      <c r="AK2270" s="4"/>
      <c r="AL2270" s="4"/>
      <c r="AM2270" s="4"/>
      <c r="AN2270" s="4"/>
      <c r="AO2270" s="4"/>
      <c r="AP2270" s="4"/>
      <c r="AQ2270" s="4"/>
      <c r="AR2270" s="4">
        <f t="shared" si="140"/>
        <v>178147.02000000002</v>
      </c>
      <c r="AS2270" s="32"/>
      <c r="AT2270" s="33"/>
      <c r="AU2270" s="4"/>
      <c r="AV2270" s="4"/>
      <c r="AW2270" s="4"/>
      <c r="AX2270" s="4"/>
      <c r="AY2270" s="4"/>
      <c r="AZ2270" s="4"/>
      <c r="BA2270" s="4"/>
      <c r="BB2270" s="4"/>
      <c r="BC2270" s="4"/>
      <c r="BD2270" s="4"/>
      <c r="BE2270" s="4"/>
      <c r="BF2270" s="4"/>
      <c r="BG2270" s="4"/>
      <c r="BH2270" s="4"/>
      <c r="BI2270" s="4"/>
      <c r="BJ2270" s="4">
        <f t="shared" si="141"/>
        <v>0</v>
      </c>
      <c r="BL2270" s="7"/>
      <c r="BM2270" s="2"/>
    </row>
    <row r="2271" spans="2:65" x14ac:dyDescent="0.25">
      <c r="B2271" s="7" t="s">
        <v>1734</v>
      </c>
      <c r="C2271" s="2" t="s">
        <v>351</v>
      </c>
      <c r="D2271" s="2"/>
      <c r="E2271" s="2"/>
      <c r="F2271" s="2"/>
      <c r="G2271" s="2"/>
      <c r="H2271" s="4">
        <f t="shared" ref="H2271" si="142">H2270+D2271+E2271-G2271-F2271</f>
        <v>0</v>
      </c>
      <c r="I2271" s="4"/>
      <c r="J2271" s="4"/>
      <c r="K2271" s="4"/>
      <c r="L2271" s="4"/>
      <c r="M2271" s="4">
        <v>41063</v>
      </c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>
        <f t="shared" si="139"/>
        <v>87998.870000000083</v>
      </c>
      <c r="AA2271" s="4"/>
      <c r="AB2271" s="4"/>
      <c r="AC2271" s="4"/>
      <c r="AD2271" s="4"/>
      <c r="AE2271" s="4"/>
      <c r="AF2271" s="4"/>
      <c r="AG2271" s="4"/>
      <c r="AH2271" s="4"/>
      <c r="AI2271" s="4"/>
      <c r="AJ2271" s="4"/>
      <c r="AK2271" s="4"/>
      <c r="AL2271" s="4"/>
      <c r="AM2271" s="4"/>
      <c r="AN2271" s="4"/>
      <c r="AO2271" s="4"/>
      <c r="AP2271" s="4"/>
      <c r="AQ2271" s="4"/>
      <c r="AR2271" s="4">
        <f t="shared" si="140"/>
        <v>178147.02000000002</v>
      </c>
      <c r="AS2271" s="32"/>
      <c r="AT2271" s="33"/>
      <c r="AU2271" s="4"/>
      <c r="AV2271" s="4"/>
      <c r="AW2271" s="4"/>
      <c r="AX2271" s="4"/>
      <c r="AY2271" s="4"/>
      <c r="AZ2271" s="4"/>
      <c r="BA2271" s="4"/>
      <c r="BB2271" s="4"/>
      <c r="BC2271" s="4"/>
      <c r="BD2271" s="4"/>
      <c r="BE2271" s="4"/>
      <c r="BF2271" s="4"/>
      <c r="BG2271" s="4"/>
      <c r="BH2271" s="4"/>
      <c r="BI2271" s="4"/>
      <c r="BJ2271" s="4">
        <f t="shared" si="141"/>
        <v>0</v>
      </c>
      <c r="BL2271" s="7"/>
      <c r="BM2271" s="2"/>
    </row>
    <row r="2272" spans="2:65" x14ac:dyDescent="0.25">
      <c r="B2272" s="7" t="s">
        <v>1734</v>
      </c>
      <c r="C2272" s="2" t="s">
        <v>351</v>
      </c>
      <c r="D2272" s="2"/>
      <c r="E2272" s="2"/>
      <c r="F2272" s="2"/>
      <c r="G2272" s="2"/>
      <c r="H2272" s="4">
        <f t="shared" ref="H2272:H2335" si="143">H2271+D2272+E2272-G2272-F2272</f>
        <v>0</v>
      </c>
      <c r="I2272" s="4"/>
      <c r="J2272" s="4"/>
      <c r="K2272" s="4"/>
      <c r="L2272" s="4"/>
      <c r="M2272" s="4">
        <v>3285</v>
      </c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>
        <f t="shared" si="139"/>
        <v>91283.870000000083</v>
      </c>
      <c r="AA2272" s="4"/>
      <c r="AB2272" s="4"/>
      <c r="AC2272" s="4"/>
      <c r="AD2272" s="4"/>
      <c r="AE2272" s="4"/>
      <c r="AF2272" s="4"/>
      <c r="AG2272" s="4"/>
      <c r="AH2272" s="4"/>
      <c r="AI2272" s="4"/>
      <c r="AJ2272" s="4"/>
      <c r="AK2272" s="4"/>
      <c r="AL2272" s="4"/>
      <c r="AM2272" s="4"/>
      <c r="AN2272" s="4"/>
      <c r="AO2272" s="4"/>
      <c r="AP2272" s="4"/>
      <c r="AQ2272" s="4"/>
      <c r="AR2272" s="4">
        <f t="shared" si="140"/>
        <v>178147.02000000002</v>
      </c>
      <c r="AS2272" s="32"/>
      <c r="AT2272" s="33"/>
      <c r="AU2272" s="4"/>
      <c r="AV2272" s="4"/>
      <c r="AW2272" s="4"/>
      <c r="AX2272" s="4"/>
      <c r="AY2272" s="4"/>
      <c r="AZ2272" s="4"/>
      <c r="BA2272" s="4"/>
      <c r="BB2272" s="4"/>
      <c r="BC2272" s="4"/>
      <c r="BD2272" s="4"/>
      <c r="BE2272" s="4"/>
      <c r="BF2272" s="4"/>
      <c r="BG2272" s="4"/>
      <c r="BH2272" s="4"/>
      <c r="BI2272" s="4"/>
      <c r="BJ2272" s="4">
        <f t="shared" si="141"/>
        <v>0</v>
      </c>
      <c r="BL2272" s="7"/>
      <c r="BM2272" s="2"/>
    </row>
    <row r="2273" spans="2:65" x14ac:dyDescent="0.25">
      <c r="B2273" s="7" t="s">
        <v>1735</v>
      </c>
      <c r="C2273" s="2" t="s">
        <v>290</v>
      </c>
      <c r="D2273" s="2"/>
      <c r="E2273" s="2"/>
      <c r="F2273" s="2"/>
      <c r="G2273" s="2"/>
      <c r="H2273" s="4">
        <f t="shared" si="143"/>
        <v>0</v>
      </c>
      <c r="I2273" s="4"/>
      <c r="J2273" s="4"/>
      <c r="K2273" s="4">
        <v>0.59</v>
      </c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>
        <f t="shared" si="139"/>
        <v>91283.280000000086</v>
      </c>
      <c r="AA2273" s="4"/>
      <c r="AB2273" s="4"/>
      <c r="AC2273" s="4"/>
      <c r="AD2273" s="4"/>
      <c r="AE2273" s="4"/>
      <c r="AF2273" s="4"/>
      <c r="AG2273" s="4"/>
      <c r="AH2273" s="4"/>
      <c r="AI2273" s="4"/>
      <c r="AJ2273" s="4"/>
      <c r="AK2273" s="4"/>
      <c r="AL2273" s="4"/>
      <c r="AM2273" s="4"/>
      <c r="AN2273" s="4"/>
      <c r="AO2273" s="4"/>
      <c r="AP2273" s="4"/>
      <c r="AQ2273" s="4"/>
      <c r="AR2273" s="4">
        <f t="shared" si="140"/>
        <v>178147.02000000002</v>
      </c>
      <c r="AS2273" s="32"/>
      <c r="AT2273" s="33"/>
      <c r="AU2273" s="4"/>
      <c r="AV2273" s="4"/>
      <c r="AW2273" s="4"/>
      <c r="AX2273" s="4"/>
      <c r="AY2273" s="4"/>
      <c r="AZ2273" s="4"/>
      <c r="BA2273" s="4"/>
      <c r="BB2273" s="4"/>
      <c r="BC2273" s="4"/>
      <c r="BD2273" s="4"/>
      <c r="BE2273" s="4"/>
      <c r="BF2273" s="4"/>
      <c r="BG2273" s="4"/>
      <c r="BH2273" s="4"/>
      <c r="BI2273" s="4"/>
      <c r="BJ2273" s="4">
        <f t="shared" si="141"/>
        <v>0</v>
      </c>
      <c r="BL2273" s="7"/>
      <c r="BM2273" s="2"/>
    </row>
    <row r="2274" spans="2:65" x14ac:dyDescent="0.25">
      <c r="B2274" s="7" t="s">
        <v>1735</v>
      </c>
      <c r="C2274" s="2" t="s">
        <v>150</v>
      </c>
      <c r="D2274" s="2"/>
      <c r="E2274" s="2"/>
      <c r="F2274" s="2"/>
      <c r="G2274" s="2"/>
      <c r="H2274" s="4">
        <f t="shared" si="143"/>
        <v>0</v>
      </c>
      <c r="I2274" s="4"/>
      <c r="J2274" s="4"/>
      <c r="K2274" s="4"/>
      <c r="L2274" s="4"/>
      <c r="M2274" s="4"/>
      <c r="N2274" s="4"/>
      <c r="O2274" s="4"/>
      <c r="P2274" s="4"/>
      <c r="Q2274" s="4"/>
      <c r="R2274" s="4">
        <v>-45000</v>
      </c>
      <c r="S2274" s="4"/>
      <c r="T2274" s="4"/>
      <c r="U2274" s="4"/>
      <c r="V2274" s="4"/>
      <c r="W2274" s="4"/>
      <c r="X2274" s="4"/>
      <c r="Y2274" s="4"/>
      <c r="Z2274" s="4">
        <f t="shared" si="139"/>
        <v>46283.280000000086</v>
      </c>
      <c r="AA2274" s="4"/>
      <c r="AB2274" s="4"/>
      <c r="AC2274" s="4"/>
      <c r="AD2274" s="4"/>
      <c r="AE2274" s="4"/>
      <c r="AF2274" s="4"/>
      <c r="AG2274" s="4"/>
      <c r="AH2274" s="4"/>
      <c r="AI2274" s="4"/>
      <c r="AJ2274" s="4">
        <v>45000</v>
      </c>
      <c r="AK2274" s="4"/>
      <c r="AL2274" s="4"/>
      <c r="AM2274" s="4"/>
      <c r="AN2274" s="4"/>
      <c r="AO2274" s="4"/>
      <c r="AP2274" s="4"/>
      <c r="AQ2274" s="4"/>
      <c r="AR2274" s="4">
        <f t="shared" si="140"/>
        <v>223147.02000000002</v>
      </c>
      <c r="AS2274" s="32"/>
      <c r="AT2274" s="33"/>
      <c r="AU2274" s="4"/>
      <c r="AV2274" s="4"/>
      <c r="AW2274" s="4"/>
      <c r="AX2274" s="4"/>
      <c r="AY2274" s="4"/>
      <c r="AZ2274" s="4"/>
      <c r="BA2274" s="4"/>
      <c r="BB2274" s="4"/>
      <c r="BC2274" s="4"/>
      <c r="BD2274" s="4"/>
      <c r="BE2274" s="4"/>
      <c r="BF2274" s="4"/>
      <c r="BG2274" s="4"/>
      <c r="BH2274" s="4"/>
      <c r="BI2274" s="4"/>
      <c r="BJ2274" s="4">
        <f t="shared" si="141"/>
        <v>0</v>
      </c>
      <c r="BL2274" s="7"/>
      <c r="BM2274" s="2"/>
    </row>
    <row r="2275" spans="2:65" x14ac:dyDescent="0.25">
      <c r="B2275" s="7" t="s">
        <v>1735</v>
      </c>
      <c r="C2275" s="2" t="s">
        <v>232</v>
      </c>
      <c r="D2275" s="2"/>
      <c r="E2275" s="2"/>
      <c r="F2275" s="2"/>
      <c r="G2275" s="2"/>
      <c r="H2275" s="4">
        <f t="shared" si="143"/>
        <v>0</v>
      </c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>
        <f t="shared" si="139"/>
        <v>46283.280000000086</v>
      </c>
      <c r="AA2275" s="4"/>
      <c r="AB2275" s="4"/>
      <c r="AC2275" s="4"/>
      <c r="AD2275" s="4">
        <v>875</v>
      </c>
      <c r="AE2275" s="4"/>
      <c r="AF2275" s="4"/>
      <c r="AG2275" s="4"/>
      <c r="AH2275" s="4"/>
      <c r="AI2275" s="4"/>
      <c r="AJ2275" s="4"/>
      <c r="AK2275" s="4"/>
      <c r="AL2275" s="4"/>
      <c r="AM2275" s="4"/>
      <c r="AN2275" s="4"/>
      <c r="AO2275" s="4"/>
      <c r="AP2275" s="4"/>
      <c r="AQ2275" s="4"/>
      <c r="AR2275" s="4">
        <f t="shared" si="140"/>
        <v>224022.02000000002</v>
      </c>
      <c r="AS2275" s="32"/>
      <c r="AT2275" s="33"/>
      <c r="AU2275" s="4"/>
      <c r="AV2275" s="4"/>
      <c r="AW2275" s="4"/>
      <c r="AX2275" s="4"/>
      <c r="AY2275" s="4"/>
      <c r="AZ2275" s="4"/>
      <c r="BA2275" s="4"/>
      <c r="BB2275" s="4"/>
      <c r="BC2275" s="4"/>
      <c r="BD2275" s="4"/>
      <c r="BE2275" s="4"/>
      <c r="BF2275" s="4"/>
      <c r="BG2275" s="4"/>
      <c r="BH2275" s="4"/>
      <c r="BI2275" s="4"/>
      <c r="BJ2275" s="4">
        <f t="shared" si="141"/>
        <v>0</v>
      </c>
      <c r="BL2275" s="7"/>
      <c r="BM2275" s="2"/>
    </row>
    <row r="2276" spans="2:65" x14ac:dyDescent="0.25">
      <c r="B2276" s="7" t="s">
        <v>1737</v>
      </c>
      <c r="C2276" s="2" t="s">
        <v>335</v>
      </c>
      <c r="D2276" s="2"/>
      <c r="E2276" s="2"/>
      <c r="F2276" s="2"/>
      <c r="G2276" s="2"/>
      <c r="H2276" s="4">
        <f t="shared" si="143"/>
        <v>0</v>
      </c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>
        <f t="shared" si="139"/>
        <v>46283.280000000086</v>
      </c>
      <c r="AA2276" s="4"/>
      <c r="AB2276" s="4"/>
      <c r="AC2276" s="4"/>
      <c r="AD2276" s="4"/>
      <c r="AE2276" s="4"/>
      <c r="AF2276" s="4"/>
      <c r="AG2276" s="4"/>
      <c r="AH2276" s="4"/>
      <c r="AI2276" s="4"/>
      <c r="AJ2276" s="4"/>
      <c r="AK2276" s="4"/>
      <c r="AL2276" s="4"/>
      <c r="AM2276" s="4"/>
      <c r="AN2276" s="4"/>
      <c r="AO2276" s="4">
        <v>220000</v>
      </c>
      <c r="AP2276" s="4"/>
      <c r="AQ2276" s="4"/>
      <c r="AR2276" s="4">
        <f t="shared" si="140"/>
        <v>4022.0200000000186</v>
      </c>
      <c r="AS2276" s="32"/>
      <c r="AT2276" s="33"/>
      <c r="AU2276" s="4"/>
      <c r="AV2276" s="4"/>
      <c r="AW2276" s="4"/>
      <c r="AX2276" s="4"/>
      <c r="AY2276" s="4"/>
      <c r="AZ2276" s="4"/>
      <c r="BA2276" s="4"/>
      <c r="BB2276" s="4"/>
      <c r="BC2276" s="4"/>
      <c r="BD2276" s="4"/>
      <c r="BE2276" s="4"/>
      <c r="BF2276" s="4"/>
      <c r="BG2276" s="4"/>
      <c r="BH2276" s="4"/>
      <c r="BI2276" s="4"/>
      <c r="BJ2276" s="4">
        <f t="shared" si="141"/>
        <v>0</v>
      </c>
      <c r="BL2276" s="7"/>
      <c r="BM2276" s="2"/>
    </row>
    <row r="2277" spans="2:65" x14ac:dyDescent="0.25">
      <c r="B2277" s="7" t="s">
        <v>1738</v>
      </c>
      <c r="C2277" s="2" t="s">
        <v>351</v>
      </c>
      <c r="D2277" s="2"/>
      <c r="E2277" s="2"/>
      <c r="F2277" s="2"/>
      <c r="G2277" s="2"/>
      <c r="H2277" s="4">
        <f t="shared" si="143"/>
        <v>0</v>
      </c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>
        <f t="shared" si="139"/>
        <v>46283.280000000086</v>
      </c>
      <c r="AA2277" s="4"/>
      <c r="AB2277" s="4"/>
      <c r="AC2277" s="4"/>
      <c r="AD2277" s="4"/>
      <c r="AE2277" s="4">
        <v>25819</v>
      </c>
      <c r="AF2277" s="4"/>
      <c r="AG2277" s="4"/>
      <c r="AH2277" s="4"/>
      <c r="AI2277" s="4"/>
      <c r="AJ2277" s="4"/>
      <c r="AK2277" s="4"/>
      <c r="AL2277" s="4"/>
      <c r="AM2277" s="4"/>
      <c r="AN2277" s="4"/>
      <c r="AO2277" s="4"/>
      <c r="AP2277" s="4"/>
      <c r="AQ2277" s="4"/>
      <c r="AR2277" s="4">
        <f t="shared" si="140"/>
        <v>29841.020000000019</v>
      </c>
      <c r="AS2277" s="32"/>
      <c r="AT2277" s="33"/>
      <c r="AU2277" s="4"/>
      <c r="AV2277" s="4"/>
      <c r="AW2277" s="4"/>
      <c r="AX2277" s="4"/>
      <c r="AY2277" s="4"/>
      <c r="AZ2277" s="4"/>
      <c r="BA2277" s="4"/>
      <c r="BB2277" s="4"/>
      <c r="BC2277" s="4"/>
      <c r="BD2277" s="4"/>
      <c r="BE2277" s="4"/>
      <c r="BF2277" s="4"/>
      <c r="BG2277" s="4"/>
      <c r="BH2277" s="4"/>
      <c r="BI2277" s="4"/>
      <c r="BJ2277" s="4">
        <f t="shared" si="141"/>
        <v>0</v>
      </c>
      <c r="BL2277" s="7"/>
      <c r="BM2277" s="2"/>
    </row>
    <row r="2278" spans="2:65" x14ac:dyDescent="0.25">
      <c r="B2278" s="7" t="s">
        <v>1739</v>
      </c>
      <c r="C2278" s="2" t="s">
        <v>1742</v>
      </c>
      <c r="D2278" s="2"/>
      <c r="E2278" s="2"/>
      <c r="F2278" s="2"/>
      <c r="G2278" s="2"/>
      <c r="H2278" s="4">
        <f t="shared" si="143"/>
        <v>0</v>
      </c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>
        <f t="shared" si="139"/>
        <v>46283.280000000086</v>
      </c>
      <c r="AA2278" s="4">
        <v>5000</v>
      </c>
      <c r="AB2278" s="4"/>
      <c r="AC2278" s="4"/>
      <c r="AD2278" s="4"/>
      <c r="AE2278" s="4"/>
      <c r="AF2278" s="4"/>
      <c r="AG2278" s="4"/>
      <c r="AH2278" s="4"/>
      <c r="AI2278" s="4"/>
      <c r="AJ2278" s="4"/>
      <c r="AK2278" s="4"/>
      <c r="AL2278" s="4"/>
      <c r="AM2278" s="4"/>
      <c r="AN2278" s="4"/>
      <c r="AO2278" s="4"/>
      <c r="AP2278" s="4"/>
      <c r="AQ2278" s="4"/>
      <c r="AR2278" s="4">
        <f t="shared" si="140"/>
        <v>34841.020000000019</v>
      </c>
      <c r="AS2278" s="32"/>
      <c r="AT2278" s="33"/>
      <c r="AU2278" s="4"/>
      <c r="AV2278" s="4"/>
      <c r="AW2278" s="4"/>
      <c r="AX2278" s="4"/>
      <c r="AY2278" s="4"/>
      <c r="AZ2278" s="4"/>
      <c r="BA2278" s="4"/>
      <c r="BB2278" s="4"/>
      <c r="BC2278" s="4"/>
      <c r="BD2278" s="4"/>
      <c r="BE2278" s="4"/>
      <c r="BF2278" s="4"/>
      <c r="BG2278" s="4"/>
      <c r="BH2278" s="4"/>
      <c r="BI2278" s="4"/>
      <c r="BJ2278" s="4">
        <f t="shared" si="141"/>
        <v>0</v>
      </c>
      <c r="BL2278" s="7"/>
      <c r="BM2278" s="2"/>
    </row>
    <row r="2279" spans="2:65" x14ac:dyDescent="0.25">
      <c r="B2279" s="7" t="s">
        <v>1740</v>
      </c>
      <c r="C2279" s="2" t="s">
        <v>1742</v>
      </c>
      <c r="D2279" s="2"/>
      <c r="E2279" s="2"/>
      <c r="F2279" s="2"/>
      <c r="G2279" s="2"/>
      <c r="H2279" s="4">
        <f t="shared" si="143"/>
        <v>0</v>
      </c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>
        <f t="shared" si="139"/>
        <v>46283.280000000086</v>
      </c>
      <c r="AA2279" s="4">
        <v>10000</v>
      </c>
      <c r="AB2279" s="4"/>
      <c r="AC2279" s="4"/>
      <c r="AD2279" s="4"/>
      <c r="AE2279" s="4"/>
      <c r="AF2279" s="4"/>
      <c r="AG2279" s="4"/>
      <c r="AH2279" s="4"/>
      <c r="AI2279" s="4"/>
      <c r="AJ2279" s="4"/>
      <c r="AK2279" s="4"/>
      <c r="AL2279" s="4"/>
      <c r="AM2279" s="4"/>
      <c r="AN2279" s="4"/>
      <c r="AO2279" s="4"/>
      <c r="AP2279" s="4"/>
      <c r="AQ2279" s="4"/>
      <c r="AR2279" s="4">
        <f t="shared" si="140"/>
        <v>44841.020000000019</v>
      </c>
      <c r="AS2279" s="32"/>
      <c r="AT2279" s="33"/>
      <c r="AU2279" s="4"/>
      <c r="AV2279" s="4"/>
      <c r="AW2279" s="4"/>
      <c r="AX2279" s="4"/>
      <c r="AY2279" s="4"/>
      <c r="AZ2279" s="4"/>
      <c r="BA2279" s="4"/>
      <c r="BB2279" s="4"/>
      <c r="BC2279" s="4"/>
      <c r="BD2279" s="4"/>
      <c r="BE2279" s="4"/>
      <c r="BF2279" s="4"/>
      <c r="BG2279" s="4"/>
      <c r="BH2279" s="4"/>
      <c r="BI2279" s="4"/>
      <c r="BJ2279" s="4">
        <f t="shared" si="141"/>
        <v>0</v>
      </c>
      <c r="BL2279" s="7"/>
      <c r="BM2279" s="2"/>
    </row>
    <row r="2280" spans="2:65" x14ac:dyDescent="0.25">
      <c r="B2280" s="7" t="s">
        <v>1741</v>
      </c>
      <c r="C2280" s="2" t="s">
        <v>1494</v>
      </c>
      <c r="D2280" s="2"/>
      <c r="E2280" s="2"/>
      <c r="F2280" s="2"/>
      <c r="G2280" s="2"/>
      <c r="H2280" s="4">
        <f t="shared" si="143"/>
        <v>0</v>
      </c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>
        <f t="shared" si="139"/>
        <v>46283.280000000086</v>
      </c>
      <c r="AA2280" s="4">
        <v>10000</v>
      </c>
      <c r="AB2280" s="4"/>
      <c r="AC2280" s="4"/>
      <c r="AD2280" s="4"/>
      <c r="AE2280" s="4"/>
      <c r="AF2280" s="4"/>
      <c r="AG2280" s="4"/>
      <c r="AH2280" s="4"/>
      <c r="AI2280" s="4"/>
      <c r="AJ2280" s="4"/>
      <c r="AK2280" s="4"/>
      <c r="AL2280" s="4"/>
      <c r="AM2280" s="4"/>
      <c r="AN2280" s="4"/>
      <c r="AO2280" s="4"/>
      <c r="AP2280" s="4"/>
      <c r="AQ2280" s="4"/>
      <c r="AR2280" s="4">
        <f t="shared" si="140"/>
        <v>54841.020000000019</v>
      </c>
      <c r="AS2280" s="32"/>
      <c r="AT2280" s="33"/>
      <c r="AU2280" s="4"/>
      <c r="AV2280" s="4"/>
      <c r="AW2280" s="4"/>
      <c r="AX2280" s="4"/>
      <c r="AY2280" s="4"/>
      <c r="AZ2280" s="4"/>
      <c r="BA2280" s="4"/>
      <c r="BB2280" s="4"/>
      <c r="BC2280" s="4"/>
      <c r="BD2280" s="4"/>
      <c r="BE2280" s="4"/>
      <c r="BF2280" s="4"/>
      <c r="BG2280" s="4"/>
      <c r="BH2280" s="4"/>
      <c r="BI2280" s="4"/>
      <c r="BJ2280" s="4">
        <f t="shared" si="141"/>
        <v>0</v>
      </c>
      <c r="BL2280" s="7"/>
      <c r="BM2280" s="2"/>
    </row>
    <row r="2281" spans="2:65" x14ac:dyDescent="0.25">
      <c r="B2281" s="7" t="s">
        <v>1754</v>
      </c>
      <c r="C2281" s="2" t="s">
        <v>232</v>
      </c>
      <c r="D2281" s="2"/>
      <c r="E2281" s="2"/>
      <c r="F2281" s="2"/>
      <c r="G2281" s="2"/>
      <c r="H2281" s="4">
        <f t="shared" si="143"/>
        <v>0</v>
      </c>
      <c r="I2281" s="4"/>
      <c r="J2281" s="4"/>
      <c r="K2281" s="4"/>
      <c r="L2281" s="4">
        <v>325</v>
      </c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>
        <f t="shared" si="139"/>
        <v>46608.280000000086</v>
      </c>
      <c r="AA2281" s="4"/>
      <c r="AB2281" s="4"/>
      <c r="AC2281" s="4"/>
      <c r="AD2281" s="4"/>
      <c r="AE2281" s="4"/>
      <c r="AF2281" s="4"/>
      <c r="AG2281" s="4"/>
      <c r="AH2281" s="4"/>
      <c r="AI2281" s="4"/>
      <c r="AJ2281" s="4"/>
      <c r="AK2281" s="4"/>
      <c r="AL2281" s="4"/>
      <c r="AM2281" s="4"/>
      <c r="AN2281" s="4"/>
      <c r="AO2281" s="4"/>
      <c r="AP2281" s="4"/>
      <c r="AQ2281" s="4"/>
      <c r="AR2281" s="4">
        <f t="shared" si="140"/>
        <v>54841.020000000019</v>
      </c>
      <c r="AS2281" s="32"/>
      <c r="AT2281" s="33"/>
      <c r="AU2281" s="4"/>
      <c r="AV2281" s="4"/>
      <c r="AW2281" s="4"/>
      <c r="AX2281" s="4"/>
      <c r="AY2281" s="4"/>
      <c r="AZ2281" s="4"/>
      <c r="BA2281" s="4"/>
      <c r="BB2281" s="4"/>
      <c r="BC2281" s="4"/>
      <c r="BD2281" s="4"/>
      <c r="BE2281" s="4"/>
      <c r="BF2281" s="4"/>
      <c r="BG2281" s="4"/>
      <c r="BH2281" s="4"/>
      <c r="BI2281" s="4"/>
      <c r="BJ2281" s="4">
        <f t="shared" si="141"/>
        <v>0</v>
      </c>
      <c r="BL2281" s="7"/>
      <c r="BM2281" s="2"/>
    </row>
    <row r="2282" spans="2:65" x14ac:dyDescent="0.25">
      <c r="B2282" s="7" t="s">
        <v>1743</v>
      </c>
      <c r="C2282" s="2" t="s">
        <v>1498</v>
      </c>
      <c r="D2282" s="2"/>
      <c r="E2282" s="2"/>
      <c r="F2282" s="2"/>
      <c r="G2282" s="2"/>
      <c r="H2282" s="4">
        <f t="shared" si="143"/>
        <v>0</v>
      </c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>
        <f t="shared" si="139"/>
        <v>46608.280000000086</v>
      </c>
      <c r="AA2282" s="4">
        <v>10000</v>
      </c>
      <c r="AB2282" s="4"/>
      <c r="AC2282" s="4"/>
      <c r="AD2282" s="4"/>
      <c r="AE2282" s="4"/>
      <c r="AF2282" s="4"/>
      <c r="AG2282" s="4"/>
      <c r="AH2282" s="4"/>
      <c r="AI2282" s="4"/>
      <c r="AJ2282" s="4"/>
      <c r="AK2282" s="4"/>
      <c r="AL2282" s="4"/>
      <c r="AM2282" s="4"/>
      <c r="AN2282" s="4"/>
      <c r="AO2282" s="4"/>
      <c r="AP2282" s="4"/>
      <c r="AQ2282" s="4"/>
      <c r="AR2282" s="4">
        <f t="shared" si="140"/>
        <v>64841.020000000019</v>
      </c>
      <c r="AS2282" s="32"/>
      <c r="AT2282" s="33"/>
      <c r="AU2282" s="4"/>
      <c r="AV2282" s="4"/>
      <c r="AW2282" s="4"/>
      <c r="AX2282" s="4"/>
      <c r="AY2282" s="4"/>
      <c r="AZ2282" s="4"/>
      <c r="BA2282" s="4"/>
      <c r="BB2282" s="4"/>
      <c r="BC2282" s="4"/>
      <c r="BD2282" s="4"/>
      <c r="BE2282" s="4"/>
      <c r="BF2282" s="4"/>
      <c r="BG2282" s="4"/>
      <c r="BH2282" s="4"/>
      <c r="BI2282" s="4"/>
      <c r="BJ2282" s="4">
        <f t="shared" si="141"/>
        <v>0</v>
      </c>
      <c r="BL2282" s="7"/>
      <c r="BM2282" s="2"/>
    </row>
    <row r="2283" spans="2:65" x14ac:dyDescent="0.25">
      <c r="B2283" s="7" t="s">
        <v>1744</v>
      </c>
      <c r="C2283" s="2" t="s">
        <v>335</v>
      </c>
      <c r="D2283" s="2"/>
      <c r="E2283" s="2"/>
      <c r="F2283" s="2"/>
      <c r="G2283" s="2"/>
      <c r="H2283" s="4">
        <f t="shared" si="143"/>
        <v>0</v>
      </c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>
        <f t="shared" si="139"/>
        <v>46608.280000000086</v>
      </c>
      <c r="AA2283" s="4"/>
      <c r="AB2283" s="4"/>
      <c r="AC2283" s="4"/>
      <c r="AD2283" s="4"/>
      <c r="AE2283" s="4"/>
      <c r="AF2283" s="4"/>
      <c r="AG2283" s="4"/>
      <c r="AH2283" s="4"/>
      <c r="AI2283" s="4"/>
      <c r="AJ2283" s="4"/>
      <c r="AK2283" s="4"/>
      <c r="AL2283" s="4"/>
      <c r="AM2283" s="4"/>
      <c r="AN2283" s="4"/>
      <c r="AO2283" s="4">
        <v>30000</v>
      </c>
      <c r="AP2283" s="4"/>
      <c r="AQ2283" s="4"/>
      <c r="AR2283" s="4">
        <f t="shared" si="140"/>
        <v>34841.020000000019</v>
      </c>
      <c r="AS2283" s="32"/>
      <c r="AT2283" s="33"/>
      <c r="AU2283" s="4"/>
      <c r="AV2283" s="4"/>
      <c r="AW2283" s="4"/>
      <c r="AX2283" s="4"/>
      <c r="AY2283" s="4"/>
      <c r="AZ2283" s="4"/>
      <c r="BA2283" s="4"/>
      <c r="BB2283" s="4"/>
      <c r="BC2283" s="4"/>
      <c r="BD2283" s="4"/>
      <c r="BE2283" s="4"/>
      <c r="BF2283" s="4"/>
      <c r="BG2283" s="4"/>
      <c r="BH2283" s="4"/>
      <c r="BI2283" s="4"/>
      <c r="BJ2283" s="4">
        <f t="shared" si="141"/>
        <v>0</v>
      </c>
      <c r="BL2283" s="7"/>
      <c r="BM2283" s="2"/>
    </row>
    <row r="2284" spans="2:65" x14ac:dyDescent="0.25">
      <c r="B2284" s="7" t="s">
        <v>1745</v>
      </c>
      <c r="C2284" s="2" t="s">
        <v>150</v>
      </c>
      <c r="D2284" s="2"/>
      <c r="E2284" s="2"/>
      <c r="F2284" s="2"/>
      <c r="G2284" s="2"/>
      <c r="H2284" s="4">
        <f t="shared" si="143"/>
        <v>0</v>
      </c>
      <c r="I2284" s="4"/>
      <c r="J2284" s="4"/>
      <c r="K2284" s="4"/>
      <c r="L2284" s="4"/>
      <c r="M2284" s="4"/>
      <c r="N2284" s="4"/>
      <c r="O2284" s="4"/>
      <c r="P2284" s="4"/>
      <c r="Q2284" s="4"/>
      <c r="R2284" s="4">
        <v>-44000</v>
      </c>
      <c r="S2284" s="4"/>
      <c r="T2284" s="4"/>
      <c r="U2284" s="4"/>
      <c r="V2284" s="4"/>
      <c r="W2284" s="4"/>
      <c r="X2284" s="4"/>
      <c r="Y2284" s="4"/>
      <c r="Z2284" s="4">
        <f t="shared" si="139"/>
        <v>2608.2800000000861</v>
      </c>
      <c r="AA2284" s="4"/>
      <c r="AB2284" s="4"/>
      <c r="AC2284" s="4"/>
      <c r="AD2284" s="4"/>
      <c r="AE2284" s="4"/>
      <c r="AF2284" s="4"/>
      <c r="AG2284" s="4"/>
      <c r="AH2284" s="4"/>
      <c r="AI2284" s="4"/>
      <c r="AJ2284" s="4">
        <v>44000</v>
      </c>
      <c r="AK2284" s="4"/>
      <c r="AL2284" s="4"/>
      <c r="AM2284" s="4"/>
      <c r="AN2284" s="4"/>
      <c r="AO2284" s="4"/>
      <c r="AP2284" s="4"/>
      <c r="AQ2284" s="4"/>
      <c r="AR2284" s="4">
        <f t="shared" si="140"/>
        <v>78841.020000000019</v>
      </c>
      <c r="AS2284" s="32"/>
      <c r="AT2284" s="33"/>
      <c r="AU2284" s="4"/>
      <c r="AV2284" s="4"/>
      <c r="AW2284" s="4"/>
      <c r="AX2284" s="4"/>
      <c r="AY2284" s="4"/>
      <c r="AZ2284" s="4"/>
      <c r="BA2284" s="4"/>
      <c r="BB2284" s="4"/>
      <c r="BC2284" s="4"/>
      <c r="BD2284" s="4"/>
      <c r="BE2284" s="4"/>
      <c r="BF2284" s="4"/>
      <c r="BG2284" s="4"/>
      <c r="BH2284" s="4"/>
      <c r="BI2284" s="4"/>
      <c r="BJ2284" s="4">
        <f t="shared" si="141"/>
        <v>0</v>
      </c>
      <c r="BL2284" s="7"/>
      <c r="BM2284" s="2"/>
    </row>
    <row r="2285" spans="2:65" x14ac:dyDescent="0.25">
      <c r="B2285" s="7" t="s">
        <v>1746</v>
      </c>
      <c r="C2285" s="2" t="s">
        <v>1364</v>
      </c>
      <c r="D2285" s="2"/>
      <c r="E2285" s="2"/>
      <c r="F2285" s="2"/>
      <c r="G2285" s="2"/>
      <c r="H2285" s="4">
        <f t="shared" si="143"/>
        <v>0</v>
      </c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>
        <f t="shared" si="139"/>
        <v>2608.2800000000861</v>
      </c>
      <c r="AA2285" s="4">
        <v>50000</v>
      </c>
      <c r="AB2285" s="4"/>
      <c r="AC2285" s="4"/>
      <c r="AD2285" s="4"/>
      <c r="AE2285" s="4"/>
      <c r="AF2285" s="4"/>
      <c r="AG2285" s="4"/>
      <c r="AH2285" s="4"/>
      <c r="AI2285" s="4"/>
      <c r="AJ2285" s="4"/>
      <c r="AK2285" s="4"/>
      <c r="AL2285" s="4"/>
      <c r="AM2285" s="4"/>
      <c r="AN2285" s="4"/>
      <c r="AO2285" s="4"/>
      <c r="AP2285" s="4"/>
      <c r="AQ2285" s="4"/>
      <c r="AR2285" s="4">
        <f t="shared" si="140"/>
        <v>128841.02000000002</v>
      </c>
      <c r="AS2285" s="32"/>
      <c r="AT2285" s="33"/>
      <c r="AU2285" s="4"/>
      <c r="AV2285" s="4"/>
      <c r="AW2285" s="4"/>
      <c r="AX2285" s="4"/>
      <c r="AY2285" s="4"/>
      <c r="AZ2285" s="4"/>
      <c r="BA2285" s="4"/>
      <c r="BB2285" s="4"/>
      <c r="BC2285" s="4"/>
      <c r="BD2285" s="4"/>
      <c r="BE2285" s="4"/>
      <c r="BF2285" s="4"/>
      <c r="BG2285" s="4"/>
      <c r="BH2285" s="4"/>
      <c r="BI2285" s="4"/>
      <c r="BJ2285" s="4">
        <f t="shared" si="141"/>
        <v>0</v>
      </c>
      <c r="BL2285" s="7"/>
      <c r="BM2285" s="2"/>
    </row>
    <row r="2286" spans="2:65" x14ac:dyDescent="0.25">
      <c r="B2286" s="7" t="s">
        <v>1747</v>
      </c>
      <c r="C2286" s="2" t="s">
        <v>301</v>
      </c>
      <c r="D2286" s="2"/>
      <c r="E2286" s="2"/>
      <c r="F2286" s="2"/>
      <c r="G2286" s="2"/>
      <c r="H2286" s="4">
        <f t="shared" si="143"/>
        <v>0</v>
      </c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>
        <f t="shared" si="139"/>
        <v>2608.2800000000861</v>
      </c>
      <c r="AA2286" s="4"/>
      <c r="AB2286" s="4">
        <v>47500</v>
      </c>
      <c r="AC2286" s="4"/>
      <c r="AD2286" s="4"/>
      <c r="AE2286" s="4"/>
      <c r="AF2286" s="4"/>
      <c r="AG2286" s="4"/>
      <c r="AH2286" s="4"/>
      <c r="AI2286" s="4"/>
      <c r="AJ2286" s="4"/>
      <c r="AK2286" s="4"/>
      <c r="AL2286" s="4"/>
      <c r="AM2286" s="4"/>
      <c r="AN2286" s="4"/>
      <c r="AO2286" s="4"/>
      <c r="AP2286" s="4"/>
      <c r="AQ2286" s="4"/>
      <c r="AR2286" s="4">
        <f t="shared" si="140"/>
        <v>81341.020000000019</v>
      </c>
      <c r="AS2286" s="32"/>
      <c r="AT2286" s="33"/>
      <c r="AU2286" s="4"/>
      <c r="AV2286" s="4"/>
      <c r="AW2286" s="4"/>
      <c r="AX2286" s="4"/>
      <c r="AY2286" s="4"/>
      <c r="AZ2286" s="4"/>
      <c r="BA2286" s="4"/>
      <c r="BB2286" s="4"/>
      <c r="BC2286" s="4"/>
      <c r="BD2286" s="4"/>
      <c r="BE2286" s="4"/>
      <c r="BF2286" s="4"/>
      <c r="BG2286" s="4"/>
      <c r="BH2286" s="4"/>
      <c r="BI2286" s="4"/>
      <c r="BJ2286" s="4">
        <f t="shared" si="141"/>
        <v>0</v>
      </c>
      <c r="BL2286" s="7">
        <v>47500</v>
      </c>
      <c r="BM2286" s="2"/>
    </row>
    <row r="2287" spans="2:65" x14ac:dyDescent="0.25">
      <c r="B2287" s="7" t="s">
        <v>1747</v>
      </c>
      <c r="C2287" s="2" t="s">
        <v>1491</v>
      </c>
      <c r="D2287" s="2"/>
      <c r="E2287" s="2"/>
      <c r="F2287" s="2"/>
      <c r="G2287" s="2"/>
      <c r="H2287" s="4">
        <f t="shared" si="143"/>
        <v>0</v>
      </c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>
        <f t="shared" si="139"/>
        <v>2608.2800000000861</v>
      </c>
      <c r="AA2287" s="4">
        <v>25000</v>
      </c>
      <c r="AB2287" s="4"/>
      <c r="AC2287" s="4"/>
      <c r="AD2287" s="4"/>
      <c r="AE2287" s="4"/>
      <c r="AF2287" s="4"/>
      <c r="AG2287" s="4"/>
      <c r="AH2287" s="4"/>
      <c r="AI2287" s="4"/>
      <c r="AJ2287" s="4"/>
      <c r="AK2287" s="4"/>
      <c r="AL2287" s="4"/>
      <c r="AM2287" s="4"/>
      <c r="AN2287" s="4"/>
      <c r="AO2287" s="4"/>
      <c r="AP2287" s="4"/>
      <c r="AQ2287" s="4"/>
      <c r="AR2287" s="4">
        <f t="shared" si="140"/>
        <v>106341.02000000002</v>
      </c>
      <c r="AS2287" s="32"/>
      <c r="AT2287" s="33"/>
      <c r="AU2287" s="4"/>
      <c r="AV2287" s="4"/>
      <c r="AW2287" s="4"/>
      <c r="AX2287" s="4"/>
      <c r="AY2287" s="4"/>
      <c r="AZ2287" s="4"/>
      <c r="BA2287" s="4"/>
      <c r="BB2287" s="4"/>
      <c r="BC2287" s="4"/>
      <c r="BD2287" s="4"/>
      <c r="BE2287" s="4"/>
      <c r="BF2287" s="4"/>
      <c r="BG2287" s="4"/>
      <c r="BH2287" s="4"/>
      <c r="BI2287" s="4"/>
      <c r="BJ2287" s="4">
        <f t="shared" si="141"/>
        <v>0</v>
      </c>
      <c r="BL2287" s="7"/>
      <c r="BM2287" s="2"/>
    </row>
    <row r="2288" spans="2:65" x14ac:dyDescent="0.25">
      <c r="B2288" s="7" t="s">
        <v>1748</v>
      </c>
      <c r="C2288" s="2" t="s">
        <v>1957</v>
      </c>
      <c r="D2288" s="2"/>
      <c r="E2288" s="2"/>
      <c r="F2288" s="2"/>
      <c r="G2288" s="2"/>
      <c r="H2288" s="4">
        <f t="shared" si="143"/>
        <v>0</v>
      </c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>
        <f t="shared" si="139"/>
        <v>2608.2800000000861</v>
      </c>
      <c r="AA2288" s="4"/>
      <c r="AB2288" s="4">
        <v>9500</v>
      </c>
      <c r="AC2288" s="4"/>
      <c r="AD2288" s="4"/>
      <c r="AE2288" s="4"/>
      <c r="AF2288" s="4"/>
      <c r="AG2288" s="4"/>
      <c r="AH2288" s="4"/>
      <c r="AI2288" s="4"/>
      <c r="AJ2288" s="4"/>
      <c r="AK2288" s="4"/>
      <c r="AL2288" s="4"/>
      <c r="AM2288" s="4"/>
      <c r="AN2288" s="4"/>
      <c r="AO2288" s="4"/>
      <c r="AP2288" s="4"/>
      <c r="AQ2288" s="4"/>
      <c r="AR2288" s="4">
        <f t="shared" si="140"/>
        <v>96841.020000000019</v>
      </c>
      <c r="AS2288" s="32"/>
      <c r="AT2288" s="33"/>
      <c r="AU2288" s="4"/>
      <c r="AV2288" s="4"/>
      <c r="AW2288" s="4"/>
      <c r="AX2288" s="4"/>
      <c r="AY2288" s="4"/>
      <c r="AZ2288" s="4"/>
      <c r="BA2288" s="4"/>
      <c r="BB2288" s="4"/>
      <c r="BC2288" s="4"/>
      <c r="BD2288" s="4"/>
      <c r="BE2288" s="4"/>
      <c r="BF2288" s="4"/>
      <c r="BG2288" s="4"/>
      <c r="BH2288" s="4"/>
      <c r="BI2288" s="4"/>
      <c r="BJ2288" s="4">
        <f t="shared" si="141"/>
        <v>0</v>
      </c>
      <c r="BL2288" s="7">
        <v>9500</v>
      </c>
      <c r="BM2288" s="2"/>
    </row>
    <row r="2289" spans="2:65" x14ac:dyDescent="0.25">
      <c r="B2289" s="7" t="s">
        <v>1749</v>
      </c>
      <c r="C2289" s="2" t="s">
        <v>1750</v>
      </c>
      <c r="D2289" s="2"/>
      <c r="E2289" s="2"/>
      <c r="F2289" s="2"/>
      <c r="G2289" s="2"/>
      <c r="H2289" s="4">
        <f t="shared" si="143"/>
        <v>0</v>
      </c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>
        <f t="shared" si="139"/>
        <v>2608.2800000000861</v>
      </c>
      <c r="AA2289" s="4"/>
      <c r="AB2289" s="4">
        <v>5000</v>
      </c>
      <c r="AC2289" s="4"/>
      <c r="AD2289" s="4"/>
      <c r="AE2289" s="4"/>
      <c r="AF2289" s="4"/>
      <c r="AG2289" s="4"/>
      <c r="AH2289" s="4"/>
      <c r="AI2289" s="4"/>
      <c r="AJ2289" s="4"/>
      <c r="AK2289" s="4"/>
      <c r="AL2289" s="4"/>
      <c r="AM2289" s="4"/>
      <c r="AN2289" s="4"/>
      <c r="AO2289" s="4"/>
      <c r="AP2289" s="4"/>
      <c r="AQ2289" s="4"/>
      <c r="AR2289" s="4">
        <f t="shared" si="140"/>
        <v>91841.020000000019</v>
      </c>
      <c r="AS2289" s="32"/>
      <c r="AT2289" s="33"/>
      <c r="AU2289" s="4"/>
      <c r="AV2289" s="4"/>
      <c r="AW2289" s="4"/>
      <c r="AX2289" s="4"/>
      <c r="AY2289" s="4"/>
      <c r="AZ2289" s="4"/>
      <c r="BA2289" s="4"/>
      <c r="BB2289" s="4"/>
      <c r="BC2289" s="4"/>
      <c r="BD2289" s="4"/>
      <c r="BE2289" s="4"/>
      <c r="BF2289" s="4"/>
      <c r="BG2289" s="4"/>
      <c r="BH2289" s="4"/>
      <c r="BI2289" s="4"/>
      <c r="BJ2289" s="4">
        <f t="shared" si="141"/>
        <v>0</v>
      </c>
      <c r="BL2289" s="7">
        <v>5000</v>
      </c>
      <c r="BM2289" s="2"/>
    </row>
    <row r="2290" spans="2:65" x14ac:dyDescent="0.25">
      <c r="B2290" s="7" t="s">
        <v>1751</v>
      </c>
      <c r="C2290" s="2" t="s">
        <v>1346</v>
      </c>
      <c r="D2290" s="2"/>
      <c r="E2290" s="2"/>
      <c r="F2290" s="2"/>
      <c r="G2290" s="2"/>
      <c r="H2290" s="4">
        <f t="shared" si="143"/>
        <v>0</v>
      </c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>
        <f t="shared" si="139"/>
        <v>2608.2800000000861</v>
      </c>
      <c r="AA2290" s="4"/>
      <c r="AB2290" s="4">
        <v>42000</v>
      </c>
      <c r="AC2290" s="4"/>
      <c r="AD2290" s="4"/>
      <c r="AE2290" s="4"/>
      <c r="AF2290" s="4"/>
      <c r="AG2290" s="4"/>
      <c r="AH2290" s="4"/>
      <c r="AI2290" s="4"/>
      <c r="AJ2290" s="4"/>
      <c r="AK2290" s="4"/>
      <c r="AL2290" s="4"/>
      <c r="AM2290" s="4"/>
      <c r="AN2290" s="4"/>
      <c r="AO2290" s="4"/>
      <c r="AP2290" s="4"/>
      <c r="AQ2290" s="4"/>
      <c r="AR2290" s="4">
        <f t="shared" si="140"/>
        <v>49841.020000000019</v>
      </c>
      <c r="AS2290" s="32"/>
      <c r="AT2290" s="33"/>
      <c r="AU2290" s="4"/>
      <c r="AV2290" s="4"/>
      <c r="AW2290" s="4"/>
      <c r="AX2290" s="4"/>
      <c r="AY2290" s="4"/>
      <c r="AZ2290" s="4"/>
      <c r="BA2290" s="4"/>
      <c r="BB2290" s="4"/>
      <c r="BC2290" s="4"/>
      <c r="BD2290" s="4"/>
      <c r="BE2290" s="4"/>
      <c r="BF2290" s="4"/>
      <c r="BG2290" s="4"/>
      <c r="BH2290" s="4"/>
      <c r="BI2290" s="4"/>
      <c r="BJ2290" s="4">
        <f t="shared" si="141"/>
        <v>0</v>
      </c>
      <c r="BL2290" s="7">
        <v>42000</v>
      </c>
      <c r="BM2290" s="2"/>
    </row>
    <row r="2291" spans="2:65" x14ac:dyDescent="0.25">
      <c r="B2291" s="7" t="s">
        <v>1751</v>
      </c>
      <c r="C2291" s="2" t="s">
        <v>310</v>
      </c>
      <c r="D2291" s="2"/>
      <c r="E2291" s="2"/>
      <c r="F2291" s="2"/>
      <c r="G2291" s="2"/>
      <c r="H2291" s="4">
        <f t="shared" si="143"/>
        <v>0</v>
      </c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>
        <f t="shared" si="139"/>
        <v>2608.2800000000861</v>
      </c>
      <c r="AA2291" s="4"/>
      <c r="AB2291" s="4">
        <v>42500</v>
      </c>
      <c r="AC2291" s="4"/>
      <c r="AD2291" s="4"/>
      <c r="AE2291" s="4"/>
      <c r="AF2291" s="4"/>
      <c r="AG2291" s="4"/>
      <c r="AH2291" s="4"/>
      <c r="AI2291" s="4"/>
      <c r="AJ2291" s="4"/>
      <c r="AK2291" s="4"/>
      <c r="AL2291" s="4"/>
      <c r="AM2291" s="4"/>
      <c r="AN2291" s="4"/>
      <c r="AO2291" s="4"/>
      <c r="AP2291" s="4"/>
      <c r="AQ2291" s="4"/>
      <c r="AR2291" s="4">
        <f t="shared" si="140"/>
        <v>7341.0200000000186</v>
      </c>
      <c r="AS2291" s="32"/>
      <c r="AT2291" s="33"/>
      <c r="AU2291" s="4"/>
      <c r="AV2291" s="4"/>
      <c r="AW2291" s="4"/>
      <c r="AX2291" s="4"/>
      <c r="AY2291" s="4"/>
      <c r="AZ2291" s="4"/>
      <c r="BA2291" s="4"/>
      <c r="BB2291" s="4"/>
      <c r="BC2291" s="4"/>
      <c r="BD2291" s="4"/>
      <c r="BE2291" s="4"/>
      <c r="BF2291" s="4"/>
      <c r="BG2291" s="4"/>
      <c r="BH2291" s="4"/>
      <c r="BI2291" s="4"/>
      <c r="BJ2291" s="4">
        <f t="shared" si="141"/>
        <v>0</v>
      </c>
      <c r="BL2291" s="7">
        <v>42500</v>
      </c>
      <c r="BM2291" s="2"/>
    </row>
    <row r="2292" spans="2:65" x14ac:dyDescent="0.25">
      <c r="B2292" s="7" t="s">
        <v>1753</v>
      </c>
      <c r="C2292" s="2" t="s">
        <v>1390</v>
      </c>
      <c r="D2292" s="2"/>
      <c r="E2292" s="2"/>
      <c r="F2292" s="2"/>
      <c r="G2292" s="2"/>
      <c r="H2292" s="4">
        <f t="shared" si="143"/>
        <v>0</v>
      </c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>
        <f t="shared" si="139"/>
        <v>2608.2800000000861</v>
      </c>
      <c r="AA2292" s="4">
        <v>10000</v>
      </c>
      <c r="AB2292" s="4"/>
      <c r="AC2292" s="4"/>
      <c r="AD2292" s="4"/>
      <c r="AE2292" s="4"/>
      <c r="AF2292" s="4"/>
      <c r="AG2292" s="4"/>
      <c r="AH2292" s="4"/>
      <c r="AI2292" s="4"/>
      <c r="AJ2292" s="4"/>
      <c r="AK2292" s="4"/>
      <c r="AL2292" s="4"/>
      <c r="AM2292" s="4"/>
      <c r="AN2292" s="4"/>
      <c r="AO2292" s="4"/>
      <c r="AP2292" s="4"/>
      <c r="AQ2292" s="4"/>
      <c r="AR2292" s="4">
        <f t="shared" si="140"/>
        <v>17341.020000000019</v>
      </c>
      <c r="AS2292" s="32"/>
      <c r="AT2292" s="33"/>
      <c r="AU2292" s="4"/>
      <c r="AV2292" s="4"/>
      <c r="AW2292" s="4"/>
      <c r="AX2292" s="4"/>
      <c r="AY2292" s="4"/>
      <c r="AZ2292" s="4"/>
      <c r="BA2292" s="4"/>
      <c r="BB2292" s="4"/>
      <c r="BC2292" s="4"/>
      <c r="BD2292" s="4"/>
      <c r="BE2292" s="4"/>
      <c r="BF2292" s="4"/>
      <c r="BG2292" s="4"/>
      <c r="BH2292" s="4"/>
      <c r="BI2292" s="4"/>
      <c r="BJ2292" s="4">
        <f t="shared" si="141"/>
        <v>0</v>
      </c>
      <c r="BL2292" s="7"/>
      <c r="BM2292" s="2"/>
    </row>
    <row r="2293" spans="2:65" x14ac:dyDescent="0.25">
      <c r="B2293" s="7" t="s">
        <v>1753</v>
      </c>
      <c r="C2293" s="2" t="s">
        <v>1344</v>
      </c>
      <c r="D2293" s="2"/>
      <c r="E2293" s="2"/>
      <c r="F2293" s="2"/>
      <c r="G2293" s="2"/>
      <c r="H2293" s="4">
        <f t="shared" si="143"/>
        <v>0</v>
      </c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>
        <f t="shared" si="139"/>
        <v>2608.2800000000861</v>
      </c>
      <c r="AA2293" s="4"/>
      <c r="AB2293" s="4">
        <v>12500</v>
      </c>
      <c r="AC2293" s="4"/>
      <c r="AD2293" s="4"/>
      <c r="AE2293" s="4"/>
      <c r="AF2293" s="4"/>
      <c r="AG2293" s="4"/>
      <c r="AH2293" s="4"/>
      <c r="AI2293" s="4"/>
      <c r="AJ2293" s="4"/>
      <c r="AK2293" s="4"/>
      <c r="AL2293" s="4"/>
      <c r="AM2293" s="4"/>
      <c r="AN2293" s="4"/>
      <c r="AO2293" s="4"/>
      <c r="AP2293" s="4"/>
      <c r="AQ2293" s="4"/>
      <c r="AR2293" s="4">
        <f t="shared" si="140"/>
        <v>4841.0200000000186</v>
      </c>
      <c r="AS2293" s="32"/>
      <c r="AT2293" s="33"/>
      <c r="AU2293" s="4"/>
      <c r="AV2293" s="4"/>
      <c r="AW2293" s="4"/>
      <c r="AX2293" s="4"/>
      <c r="AY2293" s="4"/>
      <c r="AZ2293" s="4"/>
      <c r="BA2293" s="4"/>
      <c r="BB2293" s="4"/>
      <c r="BC2293" s="4"/>
      <c r="BD2293" s="4"/>
      <c r="BE2293" s="4"/>
      <c r="BF2293" s="4"/>
      <c r="BG2293" s="4"/>
      <c r="BH2293" s="4"/>
      <c r="BI2293" s="4"/>
      <c r="BJ2293" s="4">
        <f t="shared" si="141"/>
        <v>0</v>
      </c>
      <c r="BL2293" s="7">
        <v>12500</v>
      </c>
      <c r="BM2293" s="2"/>
    </row>
    <row r="2294" spans="2:65" x14ac:dyDescent="0.25">
      <c r="B2294" s="7" t="s">
        <v>1755</v>
      </c>
      <c r="C2294" s="2" t="s">
        <v>1489</v>
      </c>
      <c r="D2294" s="2"/>
      <c r="E2294" s="2"/>
      <c r="F2294" s="2"/>
      <c r="G2294" s="2"/>
      <c r="H2294" s="4">
        <f t="shared" si="143"/>
        <v>0</v>
      </c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>
        <f t="shared" si="139"/>
        <v>2608.2800000000861</v>
      </c>
      <c r="AA2294" s="4">
        <v>10000</v>
      </c>
      <c r="AB2294" s="4"/>
      <c r="AC2294" s="4"/>
      <c r="AD2294" s="4"/>
      <c r="AE2294" s="4"/>
      <c r="AF2294" s="4"/>
      <c r="AG2294" s="4"/>
      <c r="AH2294" s="4"/>
      <c r="AI2294" s="4"/>
      <c r="AJ2294" s="4"/>
      <c r="AK2294" s="4"/>
      <c r="AL2294" s="4"/>
      <c r="AM2294" s="4"/>
      <c r="AN2294" s="4"/>
      <c r="AO2294" s="4"/>
      <c r="AP2294" s="4"/>
      <c r="AQ2294" s="4"/>
      <c r="AR2294" s="4">
        <f t="shared" si="140"/>
        <v>14841.020000000019</v>
      </c>
      <c r="AS2294" s="32"/>
      <c r="AT2294" s="33"/>
      <c r="AU2294" s="4"/>
      <c r="AV2294" s="4"/>
      <c r="AW2294" s="4"/>
      <c r="AX2294" s="4"/>
      <c r="AY2294" s="4"/>
      <c r="AZ2294" s="4"/>
      <c r="BA2294" s="4"/>
      <c r="BB2294" s="4"/>
      <c r="BC2294" s="4"/>
      <c r="BD2294" s="4"/>
      <c r="BE2294" s="4"/>
      <c r="BF2294" s="4"/>
      <c r="BG2294" s="4"/>
      <c r="BH2294" s="4"/>
      <c r="BI2294" s="4"/>
      <c r="BJ2294" s="4">
        <f t="shared" si="141"/>
        <v>0</v>
      </c>
      <c r="BL2294" s="7"/>
      <c r="BM2294" s="2"/>
    </row>
    <row r="2295" spans="2:65" x14ac:dyDescent="0.25">
      <c r="B2295" s="7" t="s">
        <v>1755</v>
      </c>
      <c r="C2295" s="2" t="s">
        <v>1344</v>
      </c>
      <c r="D2295" s="2"/>
      <c r="E2295" s="2"/>
      <c r="F2295" s="2"/>
      <c r="G2295" s="2"/>
      <c r="H2295" s="4">
        <f t="shared" si="143"/>
        <v>0</v>
      </c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>
        <f t="shared" si="139"/>
        <v>2608.2800000000861</v>
      </c>
      <c r="AA2295" s="4">
        <v>0</v>
      </c>
      <c r="AB2295" s="4">
        <v>5000</v>
      </c>
      <c r="AC2295" s="4"/>
      <c r="AD2295" s="4"/>
      <c r="AE2295" s="4"/>
      <c r="AF2295" s="4"/>
      <c r="AG2295" s="4"/>
      <c r="AH2295" s="4"/>
      <c r="AI2295" s="4"/>
      <c r="AJ2295" s="4"/>
      <c r="AK2295" s="4"/>
      <c r="AL2295" s="4"/>
      <c r="AM2295" s="4"/>
      <c r="AN2295" s="4"/>
      <c r="AO2295" s="4"/>
      <c r="AP2295" s="4"/>
      <c r="AQ2295" s="4"/>
      <c r="AR2295" s="4">
        <f t="shared" si="140"/>
        <v>9841.0200000000186</v>
      </c>
      <c r="AS2295" s="32"/>
      <c r="AT2295" s="33"/>
      <c r="AU2295" s="4"/>
      <c r="AV2295" s="4"/>
      <c r="AW2295" s="4"/>
      <c r="AX2295" s="4"/>
      <c r="AY2295" s="4"/>
      <c r="AZ2295" s="4"/>
      <c r="BA2295" s="4"/>
      <c r="BB2295" s="4"/>
      <c r="BC2295" s="4"/>
      <c r="BD2295" s="4"/>
      <c r="BE2295" s="4"/>
      <c r="BF2295" s="4"/>
      <c r="BG2295" s="4"/>
      <c r="BH2295" s="4"/>
      <c r="BI2295" s="4"/>
      <c r="BJ2295" s="4">
        <f t="shared" si="141"/>
        <v>0</v>
      </c>
      <c r="BL2295" s="7">
        <v>5000</v>
      </c>
      <c r="BM2295" s="2"/>
    </row>
    <row r="2296" spans="2:65" x14ac:dyDescent="0.25">
      <c r="B2296" s="7" t="s">
        <v>1756</v>
      </c>
      <c r="C2296" s="2" t="s">
        <v>1418</v>
      </c>
      <c r="D2296" s="2"/>
      <c r="E2296" s="2"/>
      <c r="F2296" s="2"/>
      <c r="G2296" s="2"/>
      <c r="H2296" s="4">
        <f t="shared" si="143"/>
        <v>0</v>
      </c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>
        <f t="shared" si="139"/>
        <v>2608.2800000000861</v>
      </c>
      <c r="AA2296" s="4">
        <v>25000</v>
      </c>
      <c r="AB2296" s="4">
        <v>0</v>
      </c>
      <c r="AC2296" s="4"/>
      <c r="AD2296" s="4"/>
      <c r="AE2296" s="4"/>
      <c r="AF2296" s="4"/>
      <c r="AG2296" s="4"/>
      <c r="AH2296" s="4"/>
      <c r="AI2296" s="4"/>
      <c r="AJ2296" s="4"/>
      <c r="AK2296" s="4"/>
      <c r="AL2296" s="4"/>
      <c r="AM2296" s="4"/>
      <c r="AN2296" s="4"/>
      <c r="AO2296" s="4"/>
      <c r="AP2296" s="4"/>
      <c r="AQ2296" s="4"/>
      <c r="AR2296" s="4">
        <f t="shared" si="140"/>
        <v>34841.020000000019</v>
      </c>
      <c r="AS2296" s="32"/>
      <c r="AT2296" s="33"/>
      <c r="AU2296" s="4"/>
      <c r="AV2296" s="4"/>
      <c r="AW2296" s="4"/>
      <c r="AX2296" s="4"/>
      <c r="AY2296" s="4"/>
      <c r="AZ2296" s="4"/>
      <c r="BA2296" s="4"/>
      <c r="BB2296" s="4"/>
      <c r="BC2296" s="4"/>
      <c r="BD2296" s="4"/>
      <c r="BE2296" s="4"/>
      <c r="BF2296" s="4"/>
      <c r="BG2296" s="4"/>
      <c r="BH2296" s="4"/>
      <c r="BI2296" s="4"/>
      <c r="BJ2296" s="4">
        <f t="shared" si="141"/>
        <v>0</v>
      </c>
      <c r="BL2296" s="7"/>
      <c r="BM2296" s="2"/>
    </row>
    <row r="2297" spans="2:65" x14ac:dyDescent="0.25">
      <c r="B2297" s="7" t="s">
        <v>1757</v>
      </c>
      <c r="C2297" s="2" t="s">
        <v>232</v>
      </c>
      <c r="D2297" s="2"/>
      <c r="E2297" s="2"/>
      <c r="F2297" s="2"/>
      <c r="G2297" s="2"/>
      <c r="H2297" s="4">
        <f t="shared" si="143"/>
        <v>0</v>
      </c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>
        <f t="shared" si="139"/>
        <v>2608.2800000000861</v>
      </c>
      <c r="AA2297" s="4"/>
      <c r="AB2297" s="4"/>
      <c r="AC2297" s="4"/>
      <c r="AD2297" s="4">
        <v>357</v>
      </c>
      <c r="AE2297" s="4"/>
      <c r="AF2297" s="4"/>
      <c r="AG2297" s="4"/>
      <c r="AH2297" s="4"/>
      <c r="AI2297" s="4"/>
      <c r="AJ2297" s="4"/>
      <c r="AK2297" s="4"/>
      <c r="AL2297" s="4"/>
      <c r="AM2297" s="4"/>
      <c r="AN2297" s="4"/>
      <c r="AO2297" s="4"/>
      <c r="AP2297" s="4"/>
      <c r="AQ2297" s="4"/>
      <c r="AR2297" s="4">
        <f t="shared" si="140"/>
        <v>35198.020000000019</v>
      </c>
      <c r="AS2297" s="32"/>
      <c r="AT2297" s="33"/>
      <c r="AU2297" s="4"/>
      <c r="AV2297" s="4"/>
      <c r="AW2297" s="4"/>
      <c r="AX2297" s="4"/>
      <c r="AY2297" s="4"/>
      <c r="AZ2297" s="4"/>
      <c r="BA2297" s="4"/>
      <c r="BB2297" s="4"/>
      <c r="BC2297" s="4"/>
      <c r="BD2297" s="4"/>
      <c r="BE2297" s="4"/>
      <c r="BF2297" s="4"/>
      <c r="BG2297" s="4"/>
      <c r="BH2297" s="4"/>
      <c r="BI2297" s="4"/>
      <c r="BJ2297" s="4">
        <f t="shared" si="141"/>
        <v>0</v>
      </c>
      <c r="BL2297" s="7"/>
      <c r="BM2297" s="2"/>
    </row>
    <row r="2298" spans="2:65" x14ac:dyDescent="0.25">
      <c r="B2298" s="7" t="s">
        <v>1758</v>
      </c>
      <c r="C2298" s="2" t="s">
        <v>351</v>
      </c>
      <c r="D2298" s="2"/>
      <c r="E2298" s="2"/>
      <c r="F2298" s="2"/>
      <c r="G2298" s="2"/>
      <c r="H2298" s="4">
        <f t="shared" si="143"/>
        <v>0</v>
      </c>
      <c r="I2298" s="4"/>
      <c r="J2298" s="4"/>
      <c r="K2298" s="4"/>
      <c r="L2298" s="4"/>
      <c r="M2298" s="4">
        <v>3285</v>
      </c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>
        <f t="shared" si="139"/>
        <v>5893.2800000000861</v>
      </c>
      <c r="AA2298" s="4"/>
      <c r="AB2298" s="4"/>
      <c r="AC2298" s="4"/>
      <c r="AD2298" s="4"/>
      <c r="AE2298" s="4"/>
      <c r="AF2298" s="4"/>
      <c r="AG2298" s="4"/>
      <c r="AH2298" s="4"/>
      <c r="AI2298" s="4"/>
      <c r="AJ2298" s="4"/>
      <c r="AK2298" s="4"/>
      <c r="AL2298" s="4"/>
      <c r="AM2298" s="4"/>
      <c r="AN2298" s="4"/>
      <c r="AO2298" s="4"/>
      <c r="AP2298" s="4"/>
      <c r="AQ2298" s="4"/>
      <c r="AR2298" s="4">
        <f t="shared" si="140"/>
        <v>35198.020000000019</v>
      </c>
      <c r="AS2298" s="32"/>
      <c r="AT2298" s="33"/>
      <c r="AU2298" s="4"/>
      <c r="AV2298" s="4"/>
      <c r="AW2298" s="4"/>
      <c r="AX2298" s="4"/>
      <c r="AY2298" s="4"/>
      <c r="AZ2298" s="4"/>
      <c r="BA2298" s="4"/>
      <c r="BB2298" s="4"/>
      <c r="BC2298" s="4"/>
      <c r="BD2298" s="4"/>
      <c r="BE2298" s="4"/>
      <c r="BF2298" s="4"/>
      <c r="BG2298" s="4"/>
      <c r="BH2298" s="4"/>
      <c r="BI2298" s="4"/>
      <c r="BJ2298" s="4">
        <f t="shared" si="141"/>
        <v>0</v>
      </c>
      <c r="BL2298" s="7"/>
      <c r="BM2298" s="2"/>
    </row>
    <row r="2299" spans="2:65" x14ac:dyDescent="0.25">
      <c r="B2299" s="7" t="s">
        <v>1758</v>
      </c>
      <c r="C2299" s="2" t="s">
        <v>351</v>
      </c>
      <c r="D2299" s="2"/>
      <c r="E2299" s="2"/>
      <c r="F2299" s="2"/>
      <c r="G2299" s="2"/>
      <c r="H2299" s="4">
        <f t="shared" si="143"/>
        <v>0</v>
      </c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>
        <f t="shared" si="139"/>
        <v>5893.2800000000861</v>
      </c>
      <c r="AA2299" s="4"/>
      <c r="AB2299" s="4"/>
      <c r="AC2299" s="4"/>
      <c r="AD2299" s="4"/>
      <c r="AE2299" s="4">
        <v>3464</v>
      </c>
      <c r="AF2299" s="4"/>
      <c r="AG2299" s="4"/>
      <c r="AH2299" s="4"/>
      <c r="AI2299" s="4"/>
      <c r="AJ2299" s="4"/>
      <c r="AK2299" s="4"/>
      <c r="AL2299" s="4"/>
      <c r="AM2299" s="4"/>
      <c r="AN2299" s="4"/>
      <c r="AO2299" s="4"/>
      <c r="AP2299" s="4"/>
      <c r="AQ2299" s="4"/>
      <c r="AR2299" s="4">
        <f t="shared" si="140"/>
        <v>38662.020000000019</v>
      </c>
      <c r="AS2299" s="32"/>
      <c r="AT2299" s="33"/>
      <c r="AU2299" s="4"/>
      <c r="AV2299" s="4"/>
      <c r="AW2299" s="4"/>
      <c r="AX2299" s="4"/>
      <c r="AY2299" s="4"/>
      <c r="AZ2299" s="4"/>
      <c r="BA2299" s="4"/>
      <c r="BB2299" s="4"/>
      <c r="BC2299" s="4"/>
      <c r="BD2299" s="4"/>
      <c r="BE2299" s="4"/>
      <c r="BF2299" s="4"/>
      <c r="BG2299" s="4"/>
      <c r="BH2299" s="4"/>
      <c r="BI2299" s="4"/>
      <c r="BJ2299" s="4">
        <f t="shared" si="141"/>
        <v>0</v>
      </c>
      <c r="BL2299" s="7"/>
      <c r="BM2299" s="2"/>
    </row>
    <row r="2300" spans="2:65" x14ac:dyDescent="0.25">
      <c r="B2300" s="7" t="s">
        <v>1758</v>
      </c>
      <c r="C2300" s="2" t="s">
        <v>303</v>
      </c>
      <c r="D2300" s="2"/>
      <c r="E2300" s="2"/>
      <c r="F2300" s="2"/>
      <c r="G2300" s="2"/>
      <c r="H2300" s="4">
        <f t="shared" si="143"/>
        <v>0</v>
      </c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>
        <f t="shared" si="139"/>
        <v>5893.2800000000861</v>
      </c>
      <c r="AA2300" s="4"/>
      <c r="AB2300" s="4">
        <v>15000</v>
      </c>
      <c r="AC2300" s="4"/>
      <c r="AD2300" s="4"/>
      <c r="AE2300" s="4"/>
      <c r="AF2300" s="4"/>
      <c r="AG2300" s="4"/>
      <c r="AH2300" s="4"/>
      <c r="AI2300" s="4"/>
      <c r="AJ2300" s="4"/>
      <c r="AK2300" s="4"/>
      <c r="AL2300" s="4"/>
      <c r="AM2300" s="4"/>
      <c r="AN2300" s="4"/>
      <c r="AO2300" s="4"/>
      <c r="AP2300" s="4"/>
      <c r="AQ2300" s="4"/>
      <c r="AR2300" s="4">
        <f t="shared" si="140"/>
        <v>23662.020000000019</v>
      </c>
      <c r="AS2300" s="32"/>
      <c r="AT2300" s="33"/>
      <c r="AU2300" s="4"/>
      <c r="AV2300" s="4"/>
      <c r="AW2300" s="4"/>
      <c r="AX2300" s="4"/>
      <c r="AY2300" s="4"/>
      <c r="AZ2300" s="4"/>
      <c r="BA2300" s="4"/>
      <c r="BB2300" s="4"/>
      <c r="BC2300" s="4"/>
      <c r="BD2300" s="4"/>
      <c r="BE2300" s="4"/>
      <c r="BF2300" s="4"/>
      <c r="BG2300" s="4"/>
      <c r="BH2300" s="4"/>
      <c r="BI2300" s="4"/>
      <c r="BJ2300" s="4">
        <f t="shared" si="141"/>
        <v>0</v>
      </c>
      <c r="BL2300" s="7"/>
      <c r="BM2300" s="2"/>
    </row>
    <row r="2301" spans="2:65" x14ac:dyDescent="0.25">
      <c r="B2301" s="7" t="s">
        <v>1758</v>
      </c>
      <c r="C2301" s="2" t="s">
        <v>1390</v>
      </c>
      <c r="D2301" s="2"/>
      <c r="E2301" s="2"/>
      <c r="F2301" s="2"/>
      <c r="G2301" s="2"/>
      <c r="H2301" s="4">
        <f t="shared" si="143"/>
        <v>0</v>
      </c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>
        <f t="shared" si="139"/>
        <v>5893.2800000000861</v>
      </c>
      <c r="AA2301" s="4">
        <v>5000</v>
      </c>
      <c r="AB2301" s="4"/>
      <c r="AC2301" s="4"/>
      <c r="AD2301" s="4"/>
      <c r="AE2301" s="4"/>
      <c r="AF2301" s="4"/>
      <c r="AG2301" s="4"/>
      <c r="AH2301" s="4"/>
      <c r="AI2301" s="4"/>
      <c r="AJ2301" s="4"/>
      <c r="AK2301" s="4"/>
      <c r="AL2301" s="4"/>
      <c r="AM2301" s="4"/>
      <c r="AN2301" s="4"/>
      <c r="AO2301" s="4"/>
      <c r="AP2301" s="4"/>
      <c r="AQ2301" s="4"/>
      <c r="AR2301" s="4">
        <f t="shared" si="140"/>
        <v>28662.020000000019</v>
      </c>
      <c r="AS2301" s="32"/>
      <c r="AT2301" s="33"/>
      <c r="AU2301" s="4"/>
      <c r="AV2301" s="4"/>
      <c r="AW2301" s="4"/>
      <c r="AX2301" s="4"/>
      <c r="AY2301" s="4"/>
      <c r="AZ2301" s="4"/>
      <c r="BA2301" s="4"/>
      <c r="BB2301" s="4"/>
      <c r="BC2301" s="4"/>
      <c r="BD2301" s="4"/>
      <c r="BE2301" s="4"/>
      <c r="BF2301" s="4"/>
      <c r="BG2301" s="4"/>
      <c r="BH2301" s="4"/>
      <c r="BI2301" s="4"/>
      <c r="BJ2301" s="4">
        <f t="shared" si="141"/>
        <v>0</v>
      </c>
      <c r="BL2301" s="7"/>
      <c r="BM2301" s="2"/>
    </row>
    <row r="2302" spans="2:65" x14ac:dyDescent="0.25">
      <c r="B2302" s="7" t="s">
        <v>1766</v>
      </c>
      <c r="C2302" s="2" t="s">
        <v>1767</v>
      </c>
      <c r="D2302" s="2"/>
      <c r="E2302" s="2"/>
      <c r="F2302" s="2"/>
      <c r="G2302" s="2"/>
      <c r="H2302" s="4">
        <f t="shared" si="143"/>
        <v>0</v>
      </c>
      <c r="I2302" s="4"/>
      <c r="J2302" s="4"/>
      <c r="K2302" s="4">
        <v>1.18</v>
      </c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>
        <f t="shared" si="139"/>
        <v>5892.1000000000859</v>
      </c>
      <c r="AA2302" s="4"/>
      <c r="AB2302" s="4"/>
      <c r="AC2302" s="4"/>
      <c r="AD2302" s="4"/>
      <c r="AE2302" s="4"/>
      <c r="AF2302" s="4"/>
      <c r="AG2302" s="4"/>
      <c r="AH2302" s="4"/>
      <c r="AI2302" s="4"/>
      <c r="AJ2302" s="4"/>
      <c r="AK2302" s="4"/>
      <c r="AL2302" s="4"/>
      <c r="AM2302" s="4"/>
      <c r="AN2302" s="4"/>
      <c r="AO2302" s="4"/>
      <c r="AP2302" s="4"/>
      <c r="AQ2302" s="4"/>
      <c r="AR2302" s="4">
        <f t="shared" si="140"/>
        <v>28662.020000000019</v>
      </c>
      <c r="AS2302" s="32"/>
      <c r="AT2302" s="33"/>
      <c r="AU2302" s="4"/>
      <c r="AV2302" s="4"/>
      <c r="AW2302" s="4"/>
      <c r="AX2302" s="4"/>
      <c r="AY2302" s="4"/>
      <c r="AZ2302" s="4"/>
      <c r="BA2302" s="4"/>
      <c r="BB2302" s="4"/>
      <c r="BC2302" s="4"/>
      <c r="BD2302" s="4"/>
      <c r="BE2302" s="4"/>
      <c r="BF2302" s="4"/>
      <c r="BG2302" s="4"/>
      <c r="BH2302" s="4"/>
      <c r="BI2302" s="4"/>
      <c r="BJ2302" s="4">
        <f t="shared" si="141"/>
        <v>0</v>
      </c>
      <c r="BL2302" s="7"/>
      <c r="BM2302" s="2"/>
    </row>
    <row r="2303" spans="2:65" x14ac:dyDescent="0.25">
      <c r="B2303" s="7" t="s">
        <v>1760</v>
      </c>
      <c r="C2303" s="2" t="s">
        <v>351</v>
      </c>
      <c r="D2303" s="2"/>
      <c r="E2303" s="2"/>
      <c r="F2303" s="2"/>
      <c r="G2303" s="2"/>
      <c r="H2303" s="4">
        <f t="shared" si="143"/>
        <v>0</v>
      </c>
      <c r="I2303" s="4"/>
      <c r="J2303" s="4"/>
      <c r="K2303" s="4"/>
      <c r="L2303" s="4"/>
      <c r="M2303" s="4">
        <v>41062</v>
      </c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>
        <f t="shared" si="139"/>
        <v>46954.100000000086</v>
      </c>
      <c r="AA2303" s="4"/>
      <c r="AB2303" s="4"/>
      <c r="AC2303" s="4"/>
      <c r="AD2303" s="4"/>
      <c r="AE2303" s="4"/>
      <c r="AF2303" s="4"/>
      <c r="AG2303" s="4"/>
      <c r="AH2303" s="4"/>
      <c r="AI2303" s="4"/>
      <c r="AJ2303" s="4"/>
      <c r="AK2303" s="4"/>
      <c r="AL2303" s="4"/>
      <c r="AM2303" s="4"/>
      <c r="AN2303" s="4"/>
      <c r="AO2303" s="4"/>
      <c r="AP2303" s="4"/>
      <c r="AQ2303" s="4"/>
      <c r="AR2303" s="4">
        <f t="shared" si="140"/>
        <v>28662.020000000019</v>
      </c>
      <c r="AS2303" s="32"/>
      <c r="AT2303" s="33"/>
      <c r="AU2303" s="4"/>
      <c r="AV2303" s="4"/>
      <c r="AW2303" s="4"/>
      <c r="AX2303" s="4"/>
      <c r="AY2303" s="4"/>
      <c r="AZ2303" s="4"/>
      <c r="BA2303" s="4"/>
      <c r="BB2303" s="4"/>
      <c r="BC2303" s="4"/>
      <c r="BD2303" s="4"/>
      <c r="BE2303" s="4"/>
      <c r="BF2303" s="4"/>
      <c r="BG2303" s="4"/>
      <c r="BH2303" s="4"/>
      <c r="BI2303" s="4"/>
      <c r="BJ2303" s="4">
        <f t="shared" si="141"/>
        <v>0</v>
      </c>
      <c r="BL2303" s="7"/>
      <c r="BM2303" s="2"/>
    </row>
    <row r="2304" spans="2:65" x14ac:dyDescent="0.25">
      <c r="B2304" s="7" t="s">
        <v>1760</v>
      </c>
      <c r="C2304" s="2" t="s">
        <v>1761</v>
      </c>
      <c r="D2304" s="2"/>
      <c r="E2304" s="2"/>
      <c r="F2304" s="2"/>
      <c r="G2304" s="2"/>
      <c r="H2304" s="4">
        <f t="shared" si="143"/>
        <v>0</v>
      </c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>
        <f t="shared" si="139"/>
        <v>46954.100000000086</v>
      </c>
      <c r="AA2304" s="4"/>
      <c r="AB2304" s="4">
        <v>3500</v>
      </c>
      <c r="AC2304" s="4"/>
      <c r="AD2304" s="4"/>
      <c r="AE2304" s="4"/>
      <c r="AF2304" s="4"/>
      <c r="AG2304" s="4"/>
      <c r="AH2304" s="4"/>
      <c r="AI2304" s="4"/>
      <c r="AJ2304" s="4"/>
      <c r="AK2304" s="4"/>
      <c r="AL2304" s="4"/>
      <c r="AM2304" s="4"/>
      <c r="AN2304" s="4"/>
      <c r="AO2304" s="4"/>
      <c r="AP2304" s="4"/>
      <c r="AQ2304" s="4"/>
      <c r="AR2304" s="4">
        <f t="shared" si="140"/>
        <v>25162.020000000019</v>
      </c>
      <c r="AS2304" s="32"/>
      <c r="AT2304" s="33"/>
      <c r="AU2304" s="4"/>
      <c r="AV2304" s="4"/>
      <c r="AW2304" s="4"/>
      <c r="AX2304" s="4"/>
      <c r="AY2304" s="4"/>
      <c r="AZ2304" s="4"/>
      <c r="BA2304" s="4"/>
      <c r="BB2304" s="4"/>
      <c r="BC2304" s="4"/>
      <c r="BD2304" s="4"/>
      <c r="BE2304" s="4"/>
      <c r="BF2304" s="4"/>
      <c r="BG2304" s="4"/>
      <c r="BH2304" s="4"/>
      <c r="BI2304" s="4"/>
      <c r="BJ2304" s="4">
        <f t="shared" si="141"/>
        <v>0</v>
      </c>
      <c r="BL2304" s="7">
        <v>3500</v>
      </c>
      <c r="BM2304" s="2"/>
    </row>
    <row r="2305" spans="2:65" x14ac:dyDescent="0.25">
      <c r="B2305" s="7" t="s">
        <v>1760</v>
      </c>
      <c r="C2305" s="2" t="s">
        <v>1344</v>
      </c>
      <c r="D2305" s="2"/>
      <c r="E2305" s="2"/>
      <c r="F2305" s="2"/>
      <c r="G2305" s="2"/>
      <c r="H2305" s="4">
        <f t="shared" si="143"/>
        <v>0</v>
      </c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>
        <f t="shared" si="139"/>
        <v>46954.100000000086</v>
      </c>
      <c r="AA2305" s="4"/>
      <c r="AB2305" s="4">
        <v>7500</v>
      </c>
      <c r="AC2305" s="4"/>
      <c r="AD2305" s="4"/>
      <c r="AE2305" s="4"/>
      <c r="AF2305" s="4"/>
      <c r="AG2305" s="4"/>
      <c r="AH2305" s="4"/>
      <c r="AI2305" s="4"/>
      <c r="AJ2305" s="4"/>
      <c r="AK2305" s="4"/>
      <c r="AL2305" s="4"/>
      <c r="AM2305" s="4"/>
      <c r="AN2305" s="4"/>
      <c r="AO2305" s="4"/>
      <c r="AP2305" s="4"/>
      <c r="AQ2305" s="4"/>
      <c r="AR2305" s="4">
        <f t="shared" si="140"/>
        <v>17662.020000000019</v>
      </c>
      <c r="AS2305" s="32"/>
      <c r="AT2305" s="33"/>
      <c r="AU2305" s="4"/>
      <c r="AV2305" s="4"/>
      <c r="AW2305" s="4"/>
      <c r="AX2305" s="4"/>
      <c r="AY2305" s="4"/>
      <c r="AZ2305" s="4"/>
      <c r="BA2305" s="4"/>
      <c r="BB2305" s="4"/>
      <c r="BC2305" s="4"/>
      <c r="BD2305" s="4"/>
      <c r="BE2305" s="4"/>
      <c r="BF2305" s="4"/>
      <c r="BG2305" s="4"/>
      <c r="BH2305" s="4"/>
      <c r="BI2305" s="4"/>
      <c r="BJ2305" s="4">
        <f t="shared" si="141"/>
        <v>0</v>
      </c>
      <c r="BL2305" s="7">
        <v>7500</v>
      </c>
      <c r="BM2305" s="2"/>
    </row>
    <row r="2306" spans="2:65" x14ac:dyDescent="0.25">
      <c r="B2306" s="7" t="s">
        <v>1762</v>
      </c>
      <c r="C2306" s="2" t="s">
        <v>351</v>
      </c>
      <c r="D2306" s="2"/>
      <c r="E2306" s="2"/>
      <c r="F2306" s="2"/>
      <c r="G2306" s="2"/>
      <c r="H2306" s="4">
        <f t="shared" si="143"/>
        <v>0</v>
      </c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>
        <f t="shared" si="139"/>
        <v>46954.100000000086</v>
      </c>
      <c r="AA2306" s="4"/>
      <c r="AB2306" s="4"/>
      <c r="AC2306" s="4"/>
      <c r="AD2306" s="4"/>
      <c r="AE2306" s="4">
        <v>25819</v>
      </c>
      <c r="AF2306" s="4"/>
      <c r="AG2306" s="4"/>
      <c r="AH2306" s="4"/>
      <c r="AI2306" s="4"/>
      <c r="AJ2306" s="4"/>
      <c r="AK2306" s="4"/>
      <c r="AL2306" s="4"/>
      <c r="AM2306" s="4"/>
      <c r="AN2306" s="4"/>
      <c r="AO2306" s="4"/>
      <c r="AP2306" s="4"/>
      <c r="AQ2306" s="4"/>
      <c r="AR2306" s="4">
        <f t="shared" si="140"/>
        <v>43481.020000000019</v>
      </c>
      <c r="AS2306" s="32"/>
      <c r="AT2306" s="33"/>
      <c r="AU2306" s="4"/>
      <c r="AV2306" s="4"/>
      <c r="AW2306" s="4"/>
      <c r="AX2306" s="4"/>
      <c r="AY2306" s="4"/>
      <c r="AZ2306" s="4"/>
      <c r="BA2306" s="4"/>
      <c r="BB2306" s="4"/>
      <c r="BC2306" s="4"/>
      <c r="BD2306" s="4"/>
      <c r="BE2306" s="4"/>
      <c r="BF2306" s="4"/>
      <c r="BG2306" s="4"/>
      <c r="BH2306" s="4"/>
      <c r="BI2306" s="4"/>
      <c r="BJ2306" s="4">
        <f t="shared" si="141"/>
        <v>0</v>
      </c>
      <c r="BL2306" s="7"/>
      <c r="BM2306" s="2"/>
    </row>
    <row r="2307" spans="2:65" x14ac:dyDescent="0.25">
      <c r="B2307" s="7" t="s">
        <v>1762</v>
      </c>
      <c r="C2307" s="2" t="s">
        <v>303</v>
      </c>
      <c r="D2307" s="2"/>
      <c r="E2307" s="2"/>
      <c r="F2307" s="2"/>
      <c r="G2307" s="2"/>
      <c r="H2307" s="4">
        <f t="shared" si="143"/>
        <v>0</v>
      </c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>
        <f t="shared" si="139"/>
        <v>46954.100000000086</v>
      </c>
      <c r="AA2307" s="4"/>
      <c r="AB2307" s="4">
        <v>3600</v>
      </c>
      <c r="AC2307" s="4"/>
      <c r="AD2307" s="4"/>
      <c r="AE2307" s="4"/>
      <c r="AF2307" s="4"/>
      <c r="AG2307" s="4"/>
      <c r="AH2307" s="4"/>
      <c r="AI2307" s="4"/>
      <c r="AJ2307" s="4"/>
      <c r="AK2307" s="4"/>
      <c r="AL2307" s="4"/>
      <c r="AM2307" s="4"/>
      <c r="AN2307" s="4"/>
      <c r="AO2307" s="4"/>
      <c r="AP2307" s="4"/>
      <c r="AQ2307" s="4"/>
      <c r="AR2307" s="4">
        <f t="shared" si="140"/>
        <v>39881.020000000019</v>
      </c>
      <c r="AS2307" s="32"/>
      <c r="AT2307" s="33"/>
      <c r="AU2307" s="4"/>
      <c r="AV2307" s="4"/>
      <c r="AW2307" s="4"/>
      <c r="AX2307" s="4"/>
      <c r="AY2307" s="4"/>
      <c r="AZ2307" s="4"/>
      <c r="BA2307" s="4"/>
      <c r="BB2307" s="4"/>
      <c r="BC2307" s="4"/>
      <c r="BD2307" s="4"/>
      <c r="BE2307" s="4"/>
      <c r="BF2307" s="4"/>
      <c r="BG2307" s="4"/>
      <c r="BH2307" s="4"/>
      <c r="BI2307" s="4"/>
      <c r="BJ2307" s="4">
        <f t="shared" si="141"/>
        <v>0</v>
      </c>
      <c r="BL2307" s="7"/>
      <c r="BM2307" s="2"/>
    </row>
    <row r="2308" spans="2:65" x14ac:dyDescent="0.25">
      <c r="B2308" s="7" t="s">
        <v>1763</v>
      </c>
      <c r="C2308" s="2" t="s">
        <v>150</v>
      </c>
      <c r="D2308" s="2"/>
      <c r="E2308" s="2"/>
      <c r="F2308" s="2"/>
      <c r="G2308" s="2"/>
      <c r="H2308" s="4">
        <f t="shared" si="143"/>
        <v>0</v>
      </c>
      <c r="I2308" s="4"/>
      <c r="J2308" s="4"/>
      <c r="K2308" s="4"/>
      <c r="L2308" s="4"/>
      <c r="M2308" s="4"/>
      <c r="N2308" s="4"/>
      <c r="O2308" s="4"/>
      <c r="P2308" s="4"/>
      <c r="Q2308" s="4"/>
      <c r="R2308" s="4">
        <v>-44500</v>
      </c>
      <c r="S2308" s="4"/>
      <c r="T2308" s="4"/>
      <c r="U2308" s="4"/>
      <c r="V2308" s="4"/>
      <c r="W2308" s="4"/>
      <c r="X2308" s="4"/>
      <c r="Y2308" s="4"/>
      <c r="Z2308" s="4">
        <f t="shared" ref="Z2308:Z2371" si="144">Z2307+(I2308+L2308+M2308+N2308+O2308+R2308+S2308+T2308+U2308+V2308)-(J2308+K2308+P2308+Q2308+W2308+X2308+Y2308)</f>
        <v>2454.1000000000859</v>
      </c>
      <c r="AA2308" s="4"/>
      <c r="AB2308" s="4"/>
      <c r="AC2308" s="4"/>
      <c r="AD2308" s="4"/>
      <c r="AE2308" s="4"/>
      <c r="AF2308" s="4"/>
      <c r="AG2308" s="4"/>
      <c r="AH2308" s="4"/>
      <c r="AI2308" s="4"/>
      <c r="AJ2308" s="4">
        <v>44500</v>
      </c>
      <c r="AK2308" s="4"/>
      <c r="AL2308" s="4"/>
      <c r="AM2308" s="4"/>
      <c r="AN2308" s="4"/>
      <c r="AO2308" s="4"/>
      <c r="AP2308" s="4"/>
      <c r="AQ2308" s="4"/>
      <c r="AR2308" s="4">
        <f t="shared" ref="AR2308:AR2371" si="145">AR2307+(AA2308+AD2308+AE2308+AF2308+AG2308+AJ2308+AK2308+AL2308+AM2308+AN2308)-(AB2308+AC2308+AH2308+AI2308+AO2308+AP2308+AQ2308)</f>
        <v>84381.020000000019</v>
      </c>
      <c r="AS2308" s="32"/>
      <c r="AT2308" s="33"/>
      <c r="AU2308" s="4"/>
      <c r="AV2308" s="4"/>
      <c r="AW2308" s="4"/>
      <c r="AX2308" s="4"/>
      <c r="AY2308" s="4"/>
      <c r="AZ2308" s="4"/>
      <c r="BA2308" s="4"/>
      <c r="BB2308" s="4"/>
      <c r="BC2308" s="4"/>
      <c r="BD2308" s="4"/>
      <c r="BE2308" s="4"/>
      <c r="BF2308" s="4"/>
      <c r="BG2308" s="4"/>
      <c r="BH2308" s="4"/>
      <c r="BI2308" s="4"/>
      <c r="BJ2308" s="4">
        <f t="shared" ref="BJ2308:BJ2371" si="146">BJ2307+(AS2308+AV2308+AW2308+AX2308+AY2308+BB2308+BC2308+BD2308+BE2308+BF2308)-(AT2308+AU2308+AZ2308+BA2308+BG2308+BH2308+BI2308)</f>
        <v>0</v>
      </c>
      <c r="BL2308" s="7"/>
      <c r="BM2308" s="2"/>
    </row>
    <row r="2309" spans="2:65" x14ac:dyDescent="0.25">
      <c r="B2309" s="7" t="s">
        <v>1764</v>
      </c>
      <c r="C2309" s="2" t="s">
        <v>1765</v>
      </c>
      <c r="D2309" s="2"/>
      <c r="E2309" s="2"/>
      <c r="F2309" s="2"/>
      <c r="G2309" s="2"/>
      <c r="H2309" s="4">
        <f t="shared" si="143"/>
        <v>0</v>
      </c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>
        <f t="shared" si="144"/>
        <v>2454.1000000000859</v>
      </c>
      <c r="AA2309" s="4">
        <v>50000</v>
      </c>
      <c r="AB2309" s="4"/>
      <c r="AC2309" s="4"/>
      <c r="AD2309" s="4"/>
      <c r="AE2309" s="4"/>
      <c r="AF2309" s="4"/>
      <c r="AG2309" s="4"/>
      <c r="AH2309" s="4"/>
      <c r="AI2309" s="4"/>
      <c r="AJ2309" s="4"/>
      <c r="AK2309" s="4"/>
      <c r="AL2309" s="4"/>
      <c r="AM2309" s="4"/>
      <c r="AN2309" s="4"/>
      <c r="AO2309" s="4"/>
      <c r="AP2309" s="4"/>
      <c r="AQ2309" s="4"/>
      <c r="AR2309" s="4">
        <f t="shared" si="145"/>
        <v>134381.02000000002</v>
      </c>
      <c r="AS2309" s="32"/>
      <c r="AT2309" s="33"/>
      <c r="AU2309" s="4"/>
      <c r="AV2309" s="4"/>
      <c r="AW2309" s="4"/>
      <c r="AX2309" s="4"/>
      <c r="AY2309" s="4"/>
      <c r="AZ2309" s="4"/>
      <c r="BA2309" s="4"/>
      <c r="BB2309" s="4"/>
      <c r="BC2309" s="4"/>
      <c r="BD2309" s="4"/>
      <c r="BE2309" s="4"/>
      <c r="BF2309" s="4"/>
      <c r="BG2309" s="4"/>
      <c r="BH2309" s="4"/>
      <c r="BI2309" s="4"/>
      <c r="BJ2309" s="4">
        <f t="shared" si="146"/>
        <v>0</v>
      </c>
      <c r="BL2309" s="7"/>
      <c r="BM2309" s="2"/>
    </row>
    <row r="2310" spans="2:65" x14ac:dyDescent="0.25">
      <c r="B2310" s="7" t="s">
        <v>1764</v>
      </c>
      <c r="C2310" s="2" t="s">
        <v>727</v>
      </c>
      <c r="D2310" s="2"/>
      <c r="E2310" s="2"/>
      <c r="F2310" s="2"/>
      <c r="G2310" s="2"/>
      <c r="H2310" s="4">
        <f t="shared" si="143"/>
        <v>0</v>
      </c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>
        <f t="shared" si="144"/>
        <v>2454.1000000000859</v>
      </c>
      <c r="AA2310" s="4"/>
      <c r="AB2310" s="4">
        <v>50000</v>
      </c>
      <c r="AC2310" s="4"/>
      <c r="AD2310" s="4"/>
      <c r="AE2310" s="4"/>
      <c r="AF2310" s="4"/>
      <c r="AG2310" s="4"/>
      <c r="AH2310" s="4"/>
      <c r="AI2310" s="4"/>
      <c r="AJ2310" s="4"/>
      <c r="AK2310" s="4"/>
      <c r="AL2310" s="4"/>
      <c r="AM2310" s="4"/>
      <c r="AN2310" s="4"/>
      <c r="AO2310" s="4"/>
      <c r="AP2310" s="4"/>
      <c r="AQ2310" s="4"/>
      <c r="AR2310" s="4">
        <f t="shared" si="145"/>
        <v>84381.020000000019</v>
      </c>
      <c r="AS2310" s="32"/>
      <c r="AT2310" s="33"/>
      <c r="AU2310" s="4"/>
      <c r="AV2310" s="4"/>
      <c r="AW2310" s="4"/>
      <c r="AX2310" s="4"/>
      <c r="AY2310" s="4"/>
      <c r="AZ2310" s="4"/>
      <c r="BA2310" s="4"/>
      <c r="BB2310" s="4"/>
      <c r="BC2310" s="4"/>
      <c r="BD2310" s="4"/>
      <c r="BE2310" s="4"/>
      <c r="BF2310" s="4"/>
      <c r="BG2310" s="4"/>
      <c r="BH2310" s="4"/>
      <c r="BI2310" s="4"/>
      <c r="BJ2310" s="4">
        <f t="shared" si="146"/>
        <v>0</v>
      </c>
      <c r="BL2310" s="7">
        <v>50000</v>
      </c>
      <c r="BM2310" s="2"/>
    </row>
    <row r="2311" spans="2:65" x14ac:dyDescent="0.25">
      <c r="B2311" s="7" t="s">
        <v>1768</v>
      </c>
      <c r="C2311" s="2" t="s">
        <v>232</v>
      </c>
      <c r="D2311" s="2"/>
      <c r="E2311" s="2"/>
      <c r="F2311" s="2"/>
      <c r="G2311" s="2"/>
      <c r="H2311" s="4">
        <f t="shared" si="143"/>
        <v>0</v>
      </c>
      <c r="I2311" s="4"/>
      <c r="J2311" s="4"/>
      <c r="K2311" s="4"/>
      <c r="L2311" s="4">
        <v>211</v>
      </c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>
        <f t="shared" si="144"/>
        <v>2665.1000000000859</v>
      </c>
      <c r="AA2311" s="4"/>
      <c r="AB2311" s="4"/>
      <c r="AC2311" s="4"/>
      <c r="AD2311" s="4"/>
      <c r="AE2311" s="4"/>
      <c r="AF2311" s="4"/>
      <c r="AG2311" s="4"/>
      <c r="AH2311" s="4"/>
      <c r="AI2311" s="4"/>
      <c r="AJ2311" s="4"/>
      <c r="AK2311" s="4"/>
      <c r="AL2311" s="4"/>
      <c r="AM2311" s="4"/>
      <c r="AN2311" s="4"/>
      <c r="AO2311" s="4"/>
      <c r="AP2311" s="4"/>
      <c r="AQ2311" s="4"/>
      <c r="AR2311" s="4">
        <f t="shared" si="145"/>
        <v>84381.020000000019</v>
      </c>
      <c r="AS2311" s="32"/>
      <c r="AT2311" s="33"/>
      <c r="AU2311" s="4"/>
      <c r="AV2311" s="4"/>
      <c r="AW2311" s="4"/>
      <c r="AX2311" s="4"/>
      <c r="AY2311" s="4"/>
      <c r="AZ2311" s="4"/>
      <c r="BA2311" s="4"/>
      <c r="BB2311" s="4"/>
      <c r="BC2311" s="4"/>
      <c r="BD2311" s="4"/>
      <c r="BE2311" s="4"/>
      <c r="BF2311" s="4"/>
      <c r="BG2311" s="4"/>
      <c r="BH2311" s="4"/>
      <c r="BI2311" s="4"/>
      <c r="BJ2311" s="4">
        <f t="shared" si="146"/>
        <v>0</v>
      </c>
      <c r="BL2311" s="7"/>
      <c r="BM2311" s="2"/>
    </row>
    <row r="2312" spans="2:65" x14ac:dyDescent="0.25">
      <c r="B2312" s="7" t="s">
        <v>1769</v>
      </c>
      <c r="C2312" s="2" t="s">
        <v>1344</v>
      </c>
      <c r="D2312" s="2"/>
      <c r="E2312" s="2"/>
      <c r="F2312" s="2"/>
      <c r="G2312" s="2"/>
      <c r="H2312" s="4">
        <f t="shared" si="143"/>
        <v>0</v>
      </c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>
        <f t="shared" si="144"/>
        <v>2665.1000000000859</v>
      </c>
      <c r="AA2312" s="4"/>
      <c r="AB2312" s="4">
        <v>14000</v>
      </c>
      <c r="AC2312" s="4"/>
      <c r="AD2312" s="4"/>
      <c r="AE2312" s="4"/>
      <c r="AF2312" s="4"/>
      <c r="AG2312" s="4"/>
      <c r="AH2312" s="4"/>
      <c r="AI2312" s="4"/>
      <c r="AJ2312" s="4"/>
      <c r="AK2312" s="4"/>
      <c r="AL2312" s="4"/>
      <c r="AM2312" s="4"/>
      <c r="AN2312" s="4"/>
      <c r="AO2312" s="4"/>
      <c r="AP2312" s="4"/>
      <c r="AQ2312" s="4"/>
      <c r="AR2312" s="4">
        <f t="shared" si="145"/>
        <v>70381.020000000019</v>
      </c>
      <c r="AS2312" s="32"/>
      <c r="AT2312" s="33"/>
      <c r="AU2312" s="4"/>
      <c r="AV2312" s="4"/>
      <c r="AW2312" s="4"/>
      <c r="AX2312" s="4"/>
      <c r="AY2312" s="4"/>
      <c r="AZ2312" s="4"/>
      <c r="BA2312" s="4"/>
      <c r="BB2312" s="4"/>
      <c r="BC2312" s="4"/>
      <c r="BD2312" s="4"/>
      <c r="BE2312" s="4"/>
      <c r="BF2312" s="4"/>
      <c r="BG2312" s="4"/>
      <c r="BH2312" s="4"/>
      <c r="BI2312" s="4"/>
      <c r="BJ2312" s="4">
        <f t="shared" si="146"/>
        <v>0</v>
      </c>
      <c r="BL2312" s="7">
        <v>14000</v>
      </c>
      <c r="BM2312" s="2"/>
    </row>
    <row r="2313" spans="2:65" x14ac:dyDescent="0.25">
      <c r="B2313" s="7" t="s">
        <v>1769</v>
      </c>
      <c r="C2313" s="2" t="s">
        <v>1955</v>
      </c>
      <c r="D2313" s="2"/>
      <c r="E2313" s="2"/>
      <c r="F2313" s="2"/>
      <c r="G2313" s="2"/>
      <c r="H2313" s="4">
        <f t="shared" si="143"/>
        <v>0</v>
      </c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>
        <f t="shared" si="144"/>
        <v>2665.1000000000859</v>
      </c>
      <c r="AA2313" s="4"/>
      <c r="AB2313" s="4">
        <v>27000</v>
      </c>
      <c r="AC2313" s="4"/>
      <c r="AD2313" s="4"/>
      <c r="AE2313" s="4"/>
      <c r="AF2313" s="4"/>
      <c r="AG2313" s="4"/>
      <c r="AH2313" s="4"/>
      <c r="AI2313" s="4"/>
      <c r="AJ2313" s="4"/>
      <c r="AK2313" s="4"/>
      <c r="AL2313" s="4"/>
      <c r="AM2313" s="4"/>
      <c r="AN2313" s="4"/>
      <c r="AO2313" s="4"/>
      <c r="AP2313" s="4"/>
      <c r="AQ2313" s="4"/>
      <c r="AR2313" s="4">
        <f t="shared" si="145"/>
        <v>43381.020000000019</v>
      </c>
      <c r="AS2313" s="32"/>
      <c r="AT2313" s="33"/>
      <c r="AU2313" s="4"/>
      <c r="AV2313" s="4"/>
      <c r="AW2313" s="4"/>
      <c r="AX2313" s="4"/>
      <c r="AY2313" s="4"/>
      <c r="AZ2313" s="4"/>
      <c r="BA2313" s="4"/>
      <c r="BB2313" s="4"/>
      <c r="BC2313" s="4"/>
      <c r="BD2313" s="4"/>
      <c r="BE2313" s="4"/>
      <c r="BF2313" s="4"/>
      <c r="BG2313" s="4"/>
      <c r="BH2313" s="4"/>
      <c r="BI2313" s="4"/>
      <c r="BJ2313" s="4">
        <f t="shared" si="146"/>
        <v>0</v>
      </c>
      <c r="BL2313" s="7">
        <v>27000</v>
      </c>
      <c r="BM2313" s="2"/>
    </row>
    <row r="2314" spans="2:65" x14ac:dyDescent="0.25">
      <c r="B2314" s="7" t="s">
        <v>1769</v>
      </c>
      <c r="C2314" s="2" t="s">
        <v>1955</v>
      </c>
      <c r="D2314" s="2"/>
      <c r="E2314" s="2"/>
      <c r="F2314" s="2"/>
      <c r="G2314" s="2"/>
      <c r="H2314" s="4">
        <f t="shared" si="143"/>
        <v>0</v>
      </c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>
        <f t="shared" si="144"/>
        <v>2665.1000000000859</v>
      </c>
      <c r="AA2314" s="4"/>
      <c r="AB2314" s="4">
        <v>30000</v>
      </c>
      <c r="AC2314" s="4"/>
      <c r="AD2314" s="4"/>
      <c r="AE2314" s="4"/>
      <c r="AF2314" s="4"/>
      <c r="AG2314" s="4"/>
      <c r="AH2314" s="4"/>
      <c r="AI2314" s="4"/>
      <c r="AJ2314" s="4"/>
      <c r="AK2314" s="4"/>
      <c r="AL2314" s="4"/>
      <c r="AM2314" s="4"/>
      <c r="AN2314" s="4"/>
      <c r="AO2314" s="4"/>
      <c r="AP2314" s="4"/>
      <c r="AQ2314" s="4"/>
      <c r="AR2314" s="4">
        <f t="shared" si="145"/>
        <v>13381.020000000019</v>
      </c>
      <c r="AS2314" s="32"/>
      <c r="AT2314" s="33"/>
      <c r="AU2314" s="4"/>
      <c r="AV2314" s="4"/>
      <c r="AW2314" s="4"/>
      <c r="AX2314" s="4"/>
      <c r="AY2314" s="4"/>
      <c r="AZ2314" s="4"/>
      <c r="BA2314" s="4"/>
      <c r="BB2314" s="4"/>
      <c r="BC2314" s="4"/>
      <c r="BD2314" s="4"/>
      <c r="BE2314" s="4"/>
      <c r="BF2314" s="4"/>
      <c r="BG2314" s="4"/>
      <c r="BH2314" s="4"/>
      <c r="BI2314" s="4"/>
      <c r="BJ2314" s="4">
        <f t="shared" si="146"/>
        <v>0</v>
      </c>
      <c r="BL2314" s="7">
        <v>30000</v>
      </c>
      <c r="BM2314" s="2"/>
    </row>
    <row r="2315" spans="2:65" x14ac:dyDescent="0.25">
      <c r="B2315" s="7" t="s">
        <v>1774</v>
      </c>
      <c r="C2315" s="2" t="s">
        <v>1522</v>
      </c>
      <c r="D2315" s="2"/>
      <c r="E2315" s="2"/>
      <c r="F2315" s="2"/>
      <c r="G2315" s="2"/>
      <c r="H2315" s="4">
        <f t="shared" si="143"/>
        <v>0</v>
      </c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>
        <f t="shared" si="144"/>
        <v>2665.1000000000859</v>
      </c>
      <c r="AA2315" s="4"/>
      <c r="AB2315" s="4"/>
      <c r="AC2315" s="4"/>
      <c r="AD2315" s="4"/>
      <c r="AE2315" s="4"/>
      <c r="AF2315" s="4"/>
      <c r="AG2315" s="4"/>
      <c r="AH2315" s="4"/>
      <c r="AI2315" s="4"/>
      <c r="AJ2315" s="4"/>
      <c r="AK2315" s="4">
        <v>21150</v>
      </c>
      <c r="AL2315" s="4"/>
      <c r="AM2315" s="4"/>
      <c r="AN2315" s="4"/>
      <c r="AO2315" s="4"/>
      <c r="AP2315" s="4"/>
      <c r="AQ2315" s="4"/>
      <c r="AR2315" s="4">
        <f t="shared" si="145"/>
        <v>34531.020000000019</v>
      </c>
      <c r="AS2315" s="32"/>
      <c r="AT2315" s="33"/>
      <c r="AU2315" s="4"/>
      <c r="AV2315" s="4"/>
      <c r="AW2315" s="4"/>
      <c r="AX2315" s="4"/>
      <c r="AY2315" s="4"/>
      <c r="AZ2315" s="4"/>
      <c r="BA2315" s="4"/>
      <c r="BB2315" s="4"/>
      <c r="BC2315" s="4"/>
      <c r="BD2315" s="4"/>
      <c r="BE2315" s="4"/>
      <c r="BF2315" s="4"/>
      <c r="BG2315" s="4"/>
      <c r="BH2315" s="4"/>
      <c r="BI2315" s="4"/>
      <c r="BJ2315" s="4">
        <f t="shared" si="146"/>
        <v>0</v>
      </c>
      <c r="BL2315" s="7"/>
      <c r="BM2315" s="2"/>
    </row>
    <row r="2316" spans="2:65" x14ac:dyDescent="0.25">
      <c r="B2316" s="7" t="s">
        <v>1775</v>
      </c>
      <c r="C2316" s="2" t="s">
        <v>1776</v>
      </c>
      <c r="D2316" s="2"/>
      <c r="E2316" s="2"/>
      <c r="F2316" s="2"/>
      <c r="G2316" s="2"/>
      <c r="H2316" s="4">
        <f t="shared" si="143"/>
        <v>0</v>
      </c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>
        <f t="shared" si="144"/>
        <v>2665.1000000000859</v>
      </c>
      <c r="AA2316" s="4"/>
      <c r="AB2316" s="4">
        <v>5000</v>
      </c>
      <c r="AC2316" s="4"/>
      <c r="AD2316" s="4"/>
      <c r="AE2316" s="4"/>
      <c r="AF2316" s="4"/>
      <c r="AG2316" s="4"/>
      <c r="AH2316" s="4"/>
      <c r="AI2316" s="4"/>
      <c r="AJ2316" s="4"/>
      <c r="AK2316" s="4"/>
      <c r="AL2316" s="4"/>
      <c r="AM2316" s="4"/>
      <c r="AN2316" s="4"/>
      <c r="AO2316" s="4"/>
      <c r="AP2316" s="4"/>
      <c r="AQ2316" s="4"/>
      <c r="AR2316" s="4">
        <f t="shared" si="145"/>
        <v>29531.020000000019</v>
      </c>
      <c r="AS2316" s="32"/>
      <c r="AT2316" s="33"/>
      <c r="AU2316" s="4"/>
      <c r="AV2316" s="4"/>
      <c r="AW2316" s="4"/>
      <c r="AX2316" s="4"/>
      <c r="AY2316" s="4"/>
      <c r="AZ2316" s="4"/>
      <c r="BA2316" s="4"/>
      <c r="BB2316" s="4"/>
      <c r="BC2316" s="4"/>
      <c r="BD2316" s="4"/>
      <c r="BE2316" s="4"/>
      <c r="BF2316" s="4"/>
      <c r="BG2316" s="4"/>
      <c r="BH2316" s="4"/>
      <c r="BI2316" s="4"/>
      <c r="BJ2316" s="4">
        <f t="shared" si="146"/>
        <v>0</v>
      </c>
      <c r="BL2316" s="7">
        <v>5000</v>
      </c>
      <c r="BM2316" s="2"/>
    </row>
    <row r="2317" spans="2:65" x14ac:dyDescent="0.25">
      <c r="B2317" s="7" t="s">
        <v>1777</v>
      </c>
      <c r="C2317" s="2" t="s">
        <v>351</v>
      </c>
      <c r="D2317" s="2"/>
      <c r="E2317" s="2"/>
      <c r="F2317" s="2"/>
      <c r="G2317" s="2"/>
      <c r="H2317" s="4">
        <f t="shared" si="143"/>
        <v>0</v>
      </c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>
        <f t="shared" si="144"/>
        <v>2665.1000000000859</v>
      </c>
      <c r="AA2317" s="4"/>
      <c r="AB2317" s="4"/>
      <c r="AC2317" s="4"/>
      <c r="AD2317" s="4"/>
      <c r="AE2317" s="4">
        <v>472</v>
      </c>
      <c r="AF2317" s="4"/>
      <c r="AG2317" s="4"/>
      <c r="AH2317" s="4"/>
      <c r="AI2317" s="4"/>
      <c r="AJ2317" s="4"/>
      <c r="AK2317" s="4"/>
      <c r="AL2317" s="4"/>
      <c r="AM2317" s="4"/>
      <c r="AN2317" s="4"/>
      <c r="AO2317" s="4"/>
      <c r="AP2317" s="4"/>
      <c r="AQ2317" s="4"/>
      <c r="AR2317" s="4">
        <f t="shared" si="145"/>
        <v>30003.020000000019</v>
      </c>
      <c r="AS2317" s="32"/>
      <c r="AT2317" s="33"/>
      <c r="AU2317" s="4"/>
      <c r="AV2317" s="4"/>
      <c r="AW2317" s="4"/>
      <c r="AX2317" s="4"/>
      <c r="AY2317" s="4"/>
      <c r="AZ2317" s="4"/>
      <c r="BA2317" s="4"/>
      <c r="BB2317" s="4"/>
      <c r="BC2317" s="4"/>
      <c r="BD2317" s="4"/>
      <c r="BE2317" s="4"/>
      <c r="BF2317" s="4"/>
      <c r="BG2317" s="4"/>
      <c r="BH2317" s="4"/>
      <c r="BI2317" s="4"/>
      <c r="BJ2317" s="4">
        <f t="shared" si="146"/>
        <v>0</v>
      </c>
      <c r="BL2317" s="7"/>
      <c r="BM2317" s="2"/>
    </row>
    <row r="2318" spans="2:65" x14ac:dyDescent="0.25">
      <c r="B2318" s="7" t="s">
        <v>1778</v>
      </c>
      <c r="C2318" s="2" t="s">
        <v>1779</v>
      </c>
      <c r="D2318" s="2"/>
      <c r="E2318" s="2"/>
      <c r="F2318" s="2"/>
      <c r="G2318" s="2"/>
      <c r="H2318" s="4">
        <f t="shared" si="143"/>
        <v>0</v>
      </c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>
        <f t="shared" si="144"/>
        <v>2665.1000000000859</v>
      </c>
      <c r="AA2318" s="4">
        <v>1000</v>
      </c>
      <c r="AB2318" s="4"/>
      <c r="AC2318" s="4"/>
      <c r="AD2318" s="4"/>
      <c r="AE2318" s="4"/>
      <c r="AF2318" s="4"/>
      <c r="AG2318" s="4"/>
      <c r="AH2318" s="4"/>
      <c r="AI2318" s="4"/>
      <c r="AJ2318" s="4"/>
      <c r="AK2318" s="4"/>
      <c r="AL2318" s="4"/>
      <c r="AM2318" s="4"/>
      <c r="AN2318" s="4"/>
      <c r="AO2318" s="4"/>
      <c r="AP2318" s="4"/>
      <c r="AQ2318" s="4"/>
      <c r="AR2318" s="4">
        <f t="shared" si="145"/>
        <v>31003.020000000019</v>
      </c>
      <c r="AS2318" s="32"/>
      <c r="AT2318" s="33"/>
      <c r="AU2318" s="4"/>
      <c r="AV2318" s="4"/>
      <c r="AW2318" s="4"/>
      <c r="AX2318" s="4"/>
      <c r="AY2318" s="4"/>
      <c r="AZ2318" s="4"/>
      <c r="BA2318" s="4"/>
      <c r="BB2318" s="4"/>
      <c r="BC2318" s="4"/>
      <c r="BD2318" s="4"/>
      <c r="BE2318" s="4"/>
      <c r="BF2318" s="4"/>
      <c r="BG2318" s="4"/>
      <c r="BH2318" s="4"/>
      <c r="BI2318" s="4"/>
      <c r="BJ2318" s="4">
        <f t="shared" si="146"/>
        <v>0</v>
      </c>
      <c r="BL2318" s="7"/>
      <c r="BM2318" s="2"/>
    </row>
    <row r="2319" spans="2:65" x14ac:dyDescent="0.25">
      <c r="B2319" s="7" t="s">
        <v>1778</v>
      </c>
      <c r="C2319" s="2" t="s">
        <v>1780</v>
      </c>
      <c r="D2319" s="2"/>
      <c r="E2319" s="2"/>
      <c r="F2319" s="2"/>
      <c r="G2319" s="2"/>
      <c r="H2319" s="4">
        <f t="shared" si="143"/>
        <v>0</v>
      </c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>
        <f t="shared" si="144"/>
        <v>2665.1000000000859</v>
      </c>
      <c r="AA2319" s="4">
        <v>5000</v>
      </c>
      <c r="AB2319" s="4"/>
      <c r="AC2319" s="4"/>
      <c r="AD2319" s="4"/>
      <c r="AE2319" s="4"/>
      <c r="AF2319" s="4"/>
      <c r="AG2319" s="4"/>
      <c r="AH2319" s="4"/>
      <c r="AI2319" s="4"/>
      <c r="AJ2319" s="4"/>
      <c r="AK2319" s="4"/>
      <c r="AL2319" s="4"/>
      <c r="AM2319" s="4"/>
      <c r="AN2319" s="4"/>
      <c r="AO2319" s="4"/>
      <c r="AP2319" s="4"/>
      <c r="AQ2319" s="4"/>
      <c r="AR2319" s="4">
        <f t="shared" si="145"/>
        <v>36003.020000000019</v>
      </c>
      <c r="AS2319" s="32"/>
      <c r="AT2319" s="33"/>
      <c r="AU2319" s="4"/>
      <c r="AV2319" s="4"/>
      <c r="AW2319" s="4"/>
      <c r="AX2319" s="4"/>
      <c r="AY2319" s="4"/>
      <c r="AZ2319" s="4"/>
      <c r="BA2319" s="4"/>
      <c r="BB2319" s="4"/>
      <c r="BC2319" s="4"/>
      <c r="BD2319" s="4"/>
      <c r="BE2319" s="4"/>
      <c r="BF2319" s="4"/>
      <c r="BG2319" s="4"/>
      <c r="BH2319" s="4"/>
      <c r="BI2319" s="4"/>
      <c r="BJ2319" s="4">
        <f t="shared" si="146"/>
        <v>0</v>
      </c>
      <c r="BL2319" s="7"/>
      <c r="BM2319" s="2"/>
    </row>
    <row r="2320" spans="2:65" x14ac:dyDescent="0.25">
      <c r="B2320" s="7" t="s">
        <v>1778</v>
      </c>
      <c r="C2320" s="2" t="s">
        <v>1780</v>
      </c>
      <c r="D2320" s="2"/>
      <c r="E2320" s="2"/>
      <c r="F2320" s="2"/>
      <c r="G2320" s="2"/>
      <c r="H2320" s="4">
        <f t="shared" si="143"/>
        <v>0</v>
      </c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>
        <f t="shared" si="144"/>
        <v>2665.1000000000859</v>
      </c>
      <c r="AA2320" s="4">
        <v>95000</v>
      </c>
      <c r="AB2320" s="4"/>
      <c r="AC2320" s="4"/>
      <c r="AD2320" s="4"/>
      <c r="AE2320" s="4"/>
      <c r="AF2320" s="4"/>
      <c r="AG2320" s="4"/>
      <c r="AH2320" s="4"/>
      <c r="AI2320" s="4"/>
      <c r="AJ2320" s="4"/>
      <c r="AK2320" s="4"/>
      <c r="AL2320" s="4"/>
      <c r="AM2320" s="4"/>
      <c r="AN2320" s="4"/>
      <c r="AO2320" s="4"/>
      <c r="AP2320" s="4"/>
      <c r="AQ2320" s="4"/>
      <c r="AR2320" s="4">
        <f t="shared" si="145"/>
        <v>131003.02000000002</v>
      </c>
      <c r="AS2320" s="32"/>
      <c r="AT2320" s="33"/>
      <c r="AU2320" s="4"/>
      <c r="AV2320" s="4"/>
      <c r="AW2320" s="4"/>
      <c r="AX2320" s="4"/>
      <c r="AY2320" s="4"/>
      <c r="AZ2320" s="4"/>
      <c r="BA2320" s="4"/>
      <c r="BB2320" s="4"/>
      <c r="BC2320" s="4"/>
      <c r="BD2320" s="4"/>
      <c r="BE2320" s="4"/>
      <c r="BF2320" s="4"/>
      <c r="BG2320" s="4"/>
      <c r="BH2320" s="4"/>
      <c r="BI2320" s="4"/>
      <c r="BJ2320" s="4">
        <f t="shared" si="146"/>
        <v>0</v>
      </c>
      <c r="BL2320" s="7"/>
      <c r="BM2320" s="2"/>
    </row>
    <row r="2321" spans="2:65" x14ac:dyDescent="0.25">
      <c r="B2321" s="7" t="s">
        <v>1781</v>
      </c>
      <c r="C2321" s="2" t="s">
        <v>335</v>
      </c>
      <c r="D2321" s="2"/>
      <c r="E2321" s="2"/>
      <c r="F2321" s="2"/>
      <c r="G2321" s="2"/>
      <c r="H2321" s="4">
        <f t="shared" si="143"/>
        <v>0</v>
      </c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>
        <f t="shared" si="144"/>
        <v>2665.1000000000859</v>
      </c>
      <c r="AA2321" s="4"/>
      <c r="AB2321" s="4"/>
      <c r="AC2321" s="4"/>
      <c r="AD2321" s="4"/>
      <c r="AE2321" s="4"/>
      <c r="AF2321" s="4"/>
      <c r="AG2321" s="4"/>
      <c r="AH2321" s="4"/>
      <c r="AI2321" s="4"/>
      <c r="AJ2321" s="4"/>
      <c r="AK2321" s="4"/>
      <c r="AL2321" s="4"/>
      <c r="AM2321" s="4"/>
      <c r="AN2321" s="4"/>
      <c r="AO2321" s="4">
        <v>125000</v>
      </c>
      <c r="AP2321" s="4"/>
      <c r="AQ2321" s="4"/>
      <c r="AR2321" s="4">
        <f t="shared" si="145"/>
        <v>6003.0200000000186</v>
      </c>
      <c r="AS2321" s="32"/>
      <c r="AT2321" s="33"/>
      <c r="AU2321" s="4"/>
      <c r="AV2321" s="4"/>
      <c r="AW2321" s="4"/>
      <c r="AX2321" s="4"/>
      <c r="AY2321" s="4"/>
      <c r="AZ2321" s="4"/>
      <c r="BA2321" s="4"/>
      <c r="BB2321" s="4"/>
      <c r="BC2321" s="4"/>
      <c r="BD2321" s="4"/>
      <c r="BE2321" s="4"/>
      <c r="BF2321" s="4"/>
      <c r="BG2321" s="4"/>
      <c r="BH2321" s="4"/>
      <c r="BI2321" s="4"/>
      <c r="BJ2321" s="4">
        <f t="shared" si="146"/>
        <v>0</v>
      </c>
      <c r="BL2321" s="7"/>
      <c r="BM2321" s="2"/>
    </row>
    <row r="2322" spans="2:65" x14ac:dyDescent="0.25">
      <c r="B2322" s="7" t="s">
        <v>1783</v>
      </c>
      <c r="C2322" s="2" t="s">
        <v>1767</v>
      </c>
      <c r="D2322" s="2"/>
      <c r="E2322" s="2"/>
      <c r="F2322" s="2"/>
      <c r="G2322" s="2"/>
      <c r="H2322" s="4">
        <f t="shared" si="143"/>
        <v>0</v>
      </c>
      <c r="I2322" s="4"/>
      <c r="J2322" s="4"/>
      <c r="K2322" s="4">
        <v>0.89</v>
      </c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>
        <f t="shared" si="144"/>
        <v>2664.210000000086</v>
      </c>
      <c r="AA2322" s="4"/>
      <c r="AB2322" s="4"/>
      <c r="AC2322" s="4"/>
      <c r="AD2322" s="4"/>
      <c r="AE2322" s="4"/>
      <c r="AF2322" s="4"/>
      <c r="AG2322" s="4"/>
      <c r="AH2322" s="4"/>
      <c r="AI2322" s="4"/>
      <c r="AJ2322" s="4"/>
      <c r="AK2322" s="4"/>
      <c r="AL2322" s="4"/>
      <c r="AM2322" s="4"/>
      <c r="AN2322" s="4"/>
      <c r="AO2322" s="4"/>
      <c r="AP2322" s="4"/>
      <c r="AQ2322" s="4"/>
      <c r="AR2322" s="4">
        <f t="shared" si="145"/>
        <v>6003.0200000000186</v>
      </c>
      <c r="AS2322" s="32"/>
      <c r="AT2322" s="33"/>
      <c r="AU2322" s="4"/>
      <c r="AV2322" s="4"/>
      <c r="AW2322" s="4"/>
      <c r="AX2322" s="4"/>
      <c r="AY2322" s="4"/>
      <c r="AZ2322" s="4"/>
      <c r="BA2322" s="4"/>
      <c r="BB2322" s="4"/>
      <c r="BC2322" s="4"/>
      <c r="BD2322" s="4"/>
      <c r="BE2322" s="4"/>
      <c r="BF2322" s="4"/>
      <c r="BG2322" s="4"/>
      <c r="BH2322" s="4"/>
      <c r="BI2322" s="4"/>
      <c r="BJ2322" s="4">
        <f t="shared" si="146"/>
        <v>0</v>
      </c>
      <c r="BL2322" s="7"/>
      <c r="BM2322" s="2"/>
    </row>
    <row r="2323" spans="2:65" x14ac:dyDescent="0.25">
      <c r="B2323" s="7" t="s">
        <v>1782</v>
      </c>
      <c r="C2323" s="2" t="s">
        <v>232</v>
      </c>
      <c r="D2323" s="2"/>
      <c r="E2323" s="2"/>
      <c r="F2323" s="2"/>
      <c r="G2323" s="2"/>
      <c r="H2323" s="4">
        <f t="shared" si="143"/>
        <v>0</v>
      </c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>
        <f t="shared" si="144"/>
        <v>2664.210000000086</v>
      </c>
      <c r="AA2323" s="4"/>
      <c r="AB2323" s="4"/>
      <c r="AC2323" s="4"/>
      <c r="AD2323" s="4">
        <v>205</v>
      </c>
      <c r="AE2323" s="4"/>
      <c r="AF2323" s="4"/>
      <c r="AG2323" s="4"/>
      <c r="AH2323" s="4"/>
      <c r="AI2323" s="4"/>
      <c r="AJ2323" s="4"/>
      <c r="AK2323" s="4"/>
      <c r="AL2323" s="4"/>
      <c r="AM2323" s="4"/>
      <c r="AN2323" s="4"/>
      <c r="AO2323" s="4"/>
      <c r="AP2323" s="4"/>
      <c r="AQ2323" s="4"/>
      <c r="AR2323" s="4">
        <f t="shared" si="145"/>
        <v>6208.0200000000186</v>
      </c>
      <c r="AS2323" s="32"/>
      <c r="AT2323" s="33"/>
      <c r="AU2323" s="4"/>
      <c r="AV2323" s="4"/>
      <c r="AW2323" s="4"/>
      <c r="AX2323" s="4"/>
      <c r="AY2323" s="4"/>
      <c r="AZ2323" s="4"/>
      <c r="BA2323" s="4"/>
      <c r="BB2323" s="4"/>
      <c r="BC2323" s="4"/>
      <c r="BD2323" s="4"/>
      <c r="BE2323" s="4"/>
      <c r="BF2323" s="4"/>
      <c r="BG2323" s="4"/>
      <c r="BH2323" s="4"/>
      <c r="BI2323" s="4"/>
      <c r="BJ2323" s="4">
        <f t="shared" si="146"/>
        <v>0</v>
      </c>
      <c r="BL2323" s="7"/>
      <c r="BM2323" s="2"/>
    </row>
    <row r="2324" spans="2:65" x14ac:dyDescent="0.25">
      <c r="B2324" s="7" t="s">
        <v>1784</v>
      </c>
      <c r="C2324" s="2" t="s">
        <v>351</v>
      </c>
      <c r="D2324" s="2"/>
      <c r="E2324" s="2"/>
      <c r="F2324" s="2"/>
      <c r="G2324" s="2"/>
      <c r="H2324" s="4">
        <f t="shared" si="143"/>
        <v>0</v>
      </c>
      <c r="I2324" s="4"/>
      <c r="J2324" s="4"/>
      <c r="K2324" s="4"/>
      <c r="L2324" s="4"/>
      <c r="M2324" s="4">
        <v>3285</v>
      </c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>
        <f t="shared" si="144"/>
        <v>5949.2100000000864</v>
      </c>
      <c r="AA2324" s="4"/>
      <c r="AB2324" s="4"/>
      <c r="AC2324" s="4"/>
      <c r="AD2324" s="4"/>
      <c r="AE2324" s="4"/>
      <c r="AF2324" s="4"/>
      <c r="AG2324" s="4"/>
      <c r="AH2324" s="4"/>
      <c r="AI2324" s="4"/>
      <c r="AJ2324" s="4"/>
      <c r="AK2324" s="4"/>
      <c r="AL2324" s="4"/>
      <c r="AM2324" s="4"/>
      <c r="AN2324" s="4"/>
      <c r="AO2324" s="4"/>
      <c r="AP2324" s="4"/>
      <c r="AQ2324" s="4"/>
      <c r="AR2324" s="4">
        <f t="shared" si="145"/>
        <v>6208.0200000000186</v>
      </c>
      <c r="AS2324" s="32"/>
      <c r="AT2324" s="33"/>
      <c r="AU2324" s="4"/>
      <c r="AV2324" s="4"/>
      <c r="AW2324" s="4"/>
      <c r="AX2324" s="4"/>
      <c r="AY2324" s="4"/>
      <c r="AZ2324" s="4"/>
      <c r="BA2324" s="4"/>
      <c r="BB2324" s="4"/>
      <c r="BC2324" s="4"/>
      <c r="BD2324" s="4"/>
      <c r="BE2324" s="4"/>
      <c r="BF2324" s="4"/>
      <c r="BG2324" s="4"/>
      <c r="BH2324" s="4"/>
      <c r="BI2324" s="4"/>
      <c r="BJ2324" s="4">
        <f t="shared" si="146"/>
        <v>0</v>
      </c>
      <c r="BL2324" s="7"/>
      <c r="BM2324" s="2"/>
    </row>
    <row r="2325" spans="2:65" x14ac:dyDescent="0.25">
      <c r="B2325" s="7" t="s">
        <v>1784</v>
      </c>
      <c r="C2325" s="2" t="s">
        <v>351</v>
      </c>
      <c r="D2325" s="2"/>
      <c r="E2325" s="2"/>
      <c r="F2325" s="2"/>
      <c r="G2325" s="2"/>
      <c r="H2325" s="4">
        <f t="shared" si="143"/>
        <v>0</v>
      </c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>
        <f t="shared" si="144"/>
        <v>5949.2100000000864</v>
      </c>
      <c r="AA2325" s="4"/>
      <c r="AB2325" s="4"/>
      <c r="AC2325" s="4"/>
      <c r="AD2325" s="4"/>
      <c r="AE2325" s="4">
        <v>3465</v>
      </c>
      <c r="AF2325" s="4"/>
      <c r="AG2325" s="4"/>
      <c r="AH2325" s="4"/>
      <c r="AI2325" s="4"/>
      <c r="AJ2325" s="4"/>
      <c r="AK2325" s="4"/>
      <c r="AL2325" s="4"/>
      <c r="AM2325" s="4"/>
      <c r="AN2325" s="4"/>
      <c r="AO2325" s="4"/>
      <c r="AP2325" s="4"/>
      <c r="AQ2325" s="4"/>
      <c r="AR2325" s="4">
        <f t="shared" si="145"/>
        <v>9673.0200000000186</v>
      </c>
      <c r="AS2325" s="32"/>
      <c r="AT2325" s="33"/>
      <c r="AU2325" s="4"/>
      <c r="AV2325" s="4"/>
      <c r="AW2325" s="4"/>
      <c r="AX2325" s="4"/>
      <c r="AY2325" s="4"/>
      <c r="AZ2325" s="4"/>
      <c r="BA2325" s="4"/>
      <c r="BB2325" s="4"/>
      <c r="BC2325" s="4"/>
      <c r="BD2325" s="4"/>
      <c r="BE2325" s="4"/>
      <c r="BF2325" s="4"/>
      <c r="BG2325" s="4"/>
      <c r="BH2325" s="4"/>
      <c r="BI2325" s="4"/>
      <c r="BJ2325" s="4">
        <f t="shared" si="146"/>
        <v>0</v>
      </c>
      <c r="BL2325" s="7"/>
      <c r="BM2325" s="2"/>
    </row>
    <row r="2326" spans="2:65" x14ac:dyDescent="0.25">
      <c r="B2326" s="7" t="s">
        <v>1785</v>
      </c>
      <c r="C2326" s="2" t="s">
        <v>351</v>
      </c>
      <c r="D2326" s="2"/>
      <c r="E2326" s="2"/>
      <c r="F2326" s="2"/>
      <c r="G2326" s="2"/>
      <c r="H2326" s="4">
        <f t="shared" si="143"/>
        <v>0</v>
      </c>
      <c r="I2326" s="4"/>
      <c r="J2326" s="4"/>
      <c r="K2326" s="4"/>
      <c r="L2326" s="4"/>
      <c r="M2326" s="4">
        <v>41077</v>
      </c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>
        <f t="shared" si="144"/>
        <v>47026.210000000086</v>
      </c>
      <c r="AA2326" s="4"/>
      <c r="AB2326" s="4"/>
      <c r="AC2326" s="4"/>
      <c r="AD2326" s="4"/>
      <c r="AE2326" s="4"/>
      <c r="AF2326" s="4"/>
      <c r="AG2326" s="4"/>
      <c r="AH2326" s="4"/>
      <c r="AI2326" s="4"/>
      <c r="AJ2326" s="4"/>
      <c r="AK2326" s="4"/>
      <c r="AL2326" s="4"/>
      <c r="AM2326" s="4"/>
      <c r="AN2326" s="4"/>
      <c r="AO2326" s="4"/>
      <c r="AP2326" s="4"/>
      <c r="AQ2326" s="4"/>
      <c r="AR2326" s="4">
        <f t="shared" si="145"/>
        <v>9673.0200000000186</v>
      </c>
      <c r="AS2326" s="32"/>
      <c r="AT2326" s="33"/>
      <c r="AU2326" s="4"/>
      <c r="AV2326" s="4"/>
      <c r="AW2326" s="4"/>
      <c r="AX2326" s="4"/>
      <c r="AY2326" s="4"/>
      <c r="AZ2326" s="4"/>
      <c r="BA2326" s="4"/>
      <c r="BB2326" s="4"/>
      <c r="BC2326" s="4"/>
      <c r="BD2326" s="4"/>
      <c r="BE2326" s="4"/>
      <c r="BF2326" s="4"/>
      <c r="BG2326" s="4"/>
      <c r="BH2326" s="4"/>
      <c r="BI2326" s="4"/>
      <c r="BJ2326" s="4">
        <f t="shared" si="146"/>
        <v>0</v>
      </c>
      <c r="BL2326" s="7"/>
      <c r="BM2326" s="2"/>
    </row>
    <row r="2327" spans="2:65" x14ac:dyDescent="0.25">
      <c r="B2327" s="7" t="s">
        <v>1786</v>
      </c>
      <c r="C2327" s="2" t="s">
        <v>150</v>
      </c>
      <c r="D2327" s="2"/>
      <c r="E2327" s="2"/>
      <c r="F2327" s="2"/>
      <c r="G2327" s="2"/>
      <c r="H2327" s="4">
        <f t="shared" si="143"/>
        <v>0</v>
      </c>
      <c r="I2327" s="4"/>
      <c r="J2327" s="4"/>
      <c r="K2327" s="4"/>
      <c r="L2327" s="4"/>
      <c r="M2327" s="4"/>
      <c r="N2327" s="4"/>
      <c r="O2327" s="4"/>
      <c r="P2327" s="4"/>
      <c r="Q2327" s="4"/>
      <c r="R2327" s="4">
        <v>-45000</v>
      </c>
      <c r="S2327" s="4"/>
      <c r="T2327" s="4"/>
      <c r="U2327" s="4"/>
      <c r="V2327" s="4"/>
      <c r="W2327" s="4"/>
      <c r="X2327" s="4"/>
      <c r="Y2327" s="4"/>
      <c r="Z2327" s="4">
        <f t="shared" si="144"/>
        <v>2026.2100000000864</v>
      </c>
      <c r="AA2327" s="4"/>
      <c r="AB2327" s="4"/>
      <c r="AC2327" s="4"/>
      <c r="AD2327" s="4"/>
      <c r="AE2327" s="4"/>
      <c r="AF2327" s="4"/>
      <c r="AG2327" s="4"/>
      <c r="AH2327" s="4"/>
      <c r="AI2327" s="4"/>
      <c r="AJ2327" s="4">
        <v>45000</v>
      </c>
      <c r="AK2327" s="4"/>
      <c r="AL2327" s="4"/>
      <c r="AM2327" s="4"/>
      <c r="AN2327" s="4"/>
      <c r="AO2327" s="4"/>
      <c r="AP2327" s="4"/>
      <c r="AQ2327" s="4"/>
      <c r="AR2327" s="4">
        <f t="shared" si="145"/>
        <v>54673.020000000019</v>
      </c>
      <c r="AS2327" s="32"/>
      <c r="AT2327" s="33"/>
      <c r="AU2327" s="4"/>
      <c r="AV2327" s="4"/>
      <c r="AW2327" s="4"/>
      <c r="AX2327" s="4"/>
      <c r="AY2327" s="4"/>
      <c r="AZ2327" s="4"/>
      <c r="BA2327" s="4"/>
      <c r="BB2327" s="4"/>
      <c r="BC2327" s="4"/>
      <c r="BD2327" s="4"/>
      <c r="BE2327" s="4"/>
      <c r="BF2327" s="4"/>
      <c r="BG2327" s="4"/>
      <c r="BH2327" s="4"/>
      <c r="BI2327" s="4"/>
      <c r="BJ2327" s="4">
        <f t="shared" si="146"/>
        <v>0</v>
      </c>
      <c r="BL2327" s="7"/>
      <c r="BM2327" s="2"/>
    </row>
    <row r="2328" spans="2:65" x14ac:dyDescent="0.25">
      <c r="B2328" s="7" t="s">
        <v>1788</v>
      </c>
      <c r="C2328" s="2" t="s">
        <v>351</v>
      </c>
      <c r="D2328" s="2"/>
      <c r="E2328" s="2"/>
      <c r="F2328" s="2"/>
      <c r="G2328" s="2"/>
      <c r="H2328" s="4">
        <f t="shared" si="143"/>
        <v>0</v>
      </c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>
        <f t="shared" si="144"/>
        <v>2026.2100000000864</v>
      </c>
      <c r="AA2328" s="4"/>
      <c r="AB2328" s="4"/>
      <c r="AC2328" s="4"/>
      <c r="AD2328" s="4"/>
      <c r="AE2328" s="4">
        <v>25819</v>
      </c>
      <c r="AF2328" s="4"/>
      <c r="AG2328" s="4"/>
      <c r="AH2328" s="4"/>
      <c r="AI2328" s="4"/>
      <c r="AJ2328" s="4"/>
      <c r="AK2328" s="4"/>
      <c r="AL2328" s="4"/>
      <c r="AM2328" s="4"/>
      <c r="AN2328" s="4"/>
      <c r="AO2328" s="4"/>
      <c r="AP2328" s="4"/>
      <c r="AQ2328" s="4"/>
      <c r="AR2328" s="4">
        <f t="shared" si="145"/>
        <v>80492.020000000019</v>
      </c>
      <c r="AS2328" s="32"/>
      <c r="AT2328" s="33"/>
      <c r="AU2328" s="4"/>
      <c r="AV2328" s="4"/>
      <c r="AW2328" s="4"/>
      <c r="AX2328" s="4"/>
      <c r="AY2328" s="4"/>
      <c r="AZ2328" s="4"/>
      <c r="BA2328" s="4"/>
      <c r="BB2328" s="4"/>
      <c r="BC2328" s="4"/>
      <c r="BD2328" s="4"/>
      <c r="BE2328" s="4"/>
      <c r="BF2328" s="4"/>
      <c r="BG2328" s="4"/>
      <c r="BH2328" s="4"/>
      <c r="BI2328" s="4"/>
      <c r="BJ2328" s="4">
        <f t="shared" si="146"/>
        <v>0</v>
      </c>
      <c r="BL2328" s="7"/>
      <c r="BM2328" s="2"/>
    </row>
    <row r="2329" spans="2:65" x14ac:dyDescent="0.25">
      <c r="B2329" s="7" t="s">
        <v>1787</v>
      </c>
      <c r="C2329" s="2" t="s">
        <v>232</v>
      </c>
      <c r="D2329" s="2"/>
      <c r="E2329" s="2"/>
      <c r="F2329" s="2"/>
      <c r="G2329" s="2"/>
      <c r="H2329" s="4">
        <f t="shared" si="143"/>
        <v>0</v>
      </c>
      <c r="I2329" s="4"/>
      <c r="J2329" s="4"/>
      <c r="K2329" s="4"/>
      <c r="L2329" s="4">
        <v>35</v>
      </c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>
        <f t="shared" si="144"/>
        <v>2061.2100000000864</v>
      </c>
      <c r="AA2329" s="4"/>
      <c r="AB2329" s="4"/>
      <c r="AC2329" s="4"/>
      <c r="AD2329" s="4"/>
      <c r="AE2329" s="4"/>
      <c r="AF2329" s="4"/>
      <c r="AG2329" s="4"/>
      <c r="AH2329" s="4"/>
      <c r="AI2329" s="4"/>
      <c r="AJ2329" s="4"/>
      <c r="AK2329" s="4"/>
      <c r="AL2329" s="4"/>
      <c r="AM2329" s="4"/>
      <c r="AN2329" s="4"/>
      <c r="AO2329" s="4"/>
      <c r="AP2329" s="4"/>
      <c r="AQ2329" s="4"/>
      <c r="AR2329" s="4">
        <f t="shared" si="145"/>
        <v>80492.020000000019</v>
      </c>
      <c r="AS2329" s="32"/>
      <c r="AT2329" s="33"/>
      <c r="AU2329" s="4"/>
      <c r="AV2329" s="4"/>
      <c r="AW2329" s="4"/>
      <c r="AX2329" s="4"/>
      <c r="AY2329" s="4"/>
      <c r="AZ2329" s="4"/>
      <c r="BA2329" s="4"/>
      <c r="BB2329" s="4"/>
      <c r="BC2329" s="4"/>
      <c r="BD2329" s="4"/>
      <c r="BE2329" s="4"/>
      <c r="BF2329" s="4"/>
      <c r="BG2329" s="4"/>
      <c r="BH2329" s="4"/>
      <c r="BI2329" s="4"/>
      <c r="BJ2329" s="4">
        <f t="shared" si="146"/>
        <v>0</v>
      </c>
      <c r="BL2329" s="7"/>
      <c r="BM2329" s="2"/>
    </row>
    <row r="2330" spans="2:65" x14ac:dyDescent="0.25">
      <c r="B2330" s="7" t="s">
        <v>1789</v>
      </c>
      <c r="C2330" s="2" t="s">
        <v>335</v>
      </c>
      <c r="D2330" s="2"/>
      <c r="E2330" s="2"/>
      <c r="F2330" s="2"/>
      <c r="G2330" s="2"/>
      <c r="H2330" s="4">
        <f t="shared" si="143"/>
        <v>0</v>
      </c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>
        <f t="shared" si="144"/>
        <v>2061.2100000000864</v>
      </c>
      <c r="AA2330" s="4"/>
      <c r="AB2330" s="4"/>
      <c r="AC2330" s="4"/>
      <c r="AD2330" s="4"/>
      <c r="AE2330" s="4"/>
      <c r="AF2330" s="4"/>
      <c r="AG2330" s="4"/>
      <c r="AH2330" s="4"/>
      <c r="AI2330" s="4"/>
      <c r="AJ2330" s="4"/>
      <c r="AK2330" s="4"/>
      <c r="AL2330" s="4"/>
      <c r="AM2330" s="4"/>
      <c r="AN2330" s="4"/>
      <c r="AO2330" s="4">
        <v>75000</v>
      </c>
      <c r="AP2330" s="4"/>
      <c r="AQ2330" s="4"/>
      <c r="AR2330" s="4">
        <f t="shared" si="145"/>
        <v>5492.0200000000186</v>
      </c>
      <c r="AS2330" s="32"/>
      <c r="AT2330" s="33"/>
      <c r="AU2330" s="4"/>
      <c r="AV2330" s="4"/>
      <c r="AW2330" s="4"/>
      <c r="AX2330" s="4"/>
      <c r="AY2330" s="4"/>
      <c r="AZ2330" s="4"/>
      <c r="BA2330" s="4"/>
      <c r="BB2330" s="4"/>
      <c r="BC2330" s="4"/>
      <c r="BD2330" s="4"/>
      <c r="BE2330" s="4"/>
      <c r="BF2330" s="4"/>
      <c r="BG2330" s="4"/>
      <c r="BH2330" s="4"/>
      <c r="BI2330" s="4"/>
      <c r="BJ2330" s="4">
        <f t="shared" si="146"/>
        <v>0</v>
      </c>
      <c r="BL2330" s="7"/>
      <c r="BM2330" s="2"/>
    </row>
    <row r="2331" spans="2:65" x14ac:dyDescent="0.25">
      <c r="B2331" s="7" t="s">
        <v>1795</v>
      </c>
      <c r="C2331" s="2" t="s">
        <v>1522</v>
      </c>
      <c r="D2331" s="2"/>
      <c r="E2331" s="2"/>
      <c r="F2331" s="2"/>
      <c r="G2331" s="2"/>
      <c r="H2331" s="4">
        <f t="shared" si="143"/>
        <v>0</v>
      </c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>
        <f t="shared" si="144"/>
        <v>2061.2100000000864</v>
      </c>
      <c r="AA2331" s="4"/>
      <c r="AB2331" s="4"/>
      <c r="AC2331" s="4"/>
      <c r="AD2331" s="4"/>
      <c r="AE2331" s="4"/>
      <c r="AF2331" s="4"/>
      <c r="AG2331" s="4"/>
      <c r="AH2331" s="4"/>
      <c r="AI2331" s="4"/>
      <c r="AJ2331" s="4"/>
      <c r="AK2331" s="4">
        <v>31910</v>
      </c>
      <c r="AL2331" s="4"/>
      <c r="AM2331" s="4"/>
      <c r="AN2331" s="4"/>
      <c r="AO2331" s="4"/>
      <c r="AP2331" s="4"/>
      <c r="AQ2331" s="4"/>
      <c r="AR2331" s="4">
        <f t="shared" si="145"/>
        <v>37402.020000000019</v>
      </c>
      <c r="AS2331" s="32"/>
      <c r="AT2331" s="33"/>
      <c r="AU2331" s="4"/>
      <c r="AV2331" s="4"/>
      <c r="AW2331" s="4"/>
      <c r="AX2331" s="4"/>
      <c r="AY2331" s="4"/>
      <c r="AZ2331" s="4"/>
      <c r="BA2331" s="4"/>
      <c r="BB2331" s="4"/>
      <c r="BC2331" s="4"/>
      <c r="BD2331" s="4"/>
      <c r="BE2331" s="4"/>
      <c r="BF2331" s="4"/>
      <c r="BG2331" s="4"/>
      <c r="BH2331" s="4"/>
      <c r="BI2331" s="4"/>
      <c r="BJ2331" s="4">
        <f t="shared" si="146"/>
        <v>0</v>
      </c>
      <c r="BL2331" s="7"/>
      <c r="BM2331" s="2"/>
    </row>
    <row r="2332" spans="2:65" x14ac:dyDescent="0.25">
      <c r="B2332" s="7" t="s">
        <v>1795</v>
      </c>
      <c r="C2332" s="2" t="s">
        <v>335</v>
      </c>
      <c r="D2332" s="2"/>
      <c r="E2332" s="2"/>
      <c r="F2332" s="2"/>
      <c r="G2332" s="2"/>
      <c r="H2332" s="4">
        <f t="shared" si="143"/>
        <v>0</v>
      </c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>
        <f t="shared" si="144"/>
        <v>2061.2100000000864</v>
      </c>
      <c r="AA2332" s="4"/>
      <c r="AB2332" s="4"/>
      <c r="AC2332" s="4"/>
      <c r="AD2332" s="4"/>
      <c r="AE2332" s="4"/>
      <c r="AF2332" s="4"/>
      <c r="AG2332" s="4"/>
      <c r="AH2332" s="4"/>
      <c r="AI2332" s="4"/>
      <c r="AJ2332" s="4"/>
      <c r="AK2332" s="4"/>
      <c r="AL2332" s="4"/>
      <c r="AM2332" s="4"/>
      <c r="AN2332" s="4"/>
      <c r="AO2332" s="4">
        <v>35000</v>
      </c>
      <c r="AP2332" s="4"/>
      <c r="AQ2332" s="4"/>
      <c r="AR2332" s="4">
        <f t="shared" si="145"/>
        <v>2402.0200000000186</v>
      </c>
      <c r="AS2332" s="32"/>
      <c r="AT2332" s="33"/>
      <c r="AU2332" s="4"/>
      <c r="AV2332" s="4"/>
      <c r="AW2332" s="4"/>
      <c r="AX2332" s="4"/>
      <c r="AY2332" s="4"/>
      <c r="AZ2332" s="4"/>
      <c r="BA2332" s="4"/>
      <c r="BB2332" s="4"/>
      <c r="BC2332" s="4"/>
      <c r="BD2332" s="4"/>
      <c r="BE2332" s="4"/>
      <c r="BF2332" s="4"/>
      <c r="BG2332" s="4"/>
      <c r="BH2332" s="4"/>
      <c r="BI2332" s="4"/>
      <c r="BJ2332" s="4">
        <f t="shared" si="146"/>
        <v>0</v>
      </c>
      <c r="BL2332" s="7"/>
      <c r="BM2332" s="2"/>
    </row>
    <row r="2333" spans="2:65" x14ac:dyDescent="0.25">
      <c r="B2333" s="7" t="s">
        <v>1796</v>
      </c>
      <c r="C2333" s="2" t="s">
        <v>351</v>
      </c>
      <c r="D2333" s="2"/>
      <c r="E2333" s="2"/>
      <c r="F2333" s="2"/>
      <c r="G2333" s="2"/>
      <c r="H2333" s="4">
        <f t="shared" si="143"/>
        <v>0</v>
      </c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>
        <f t="shared" si="144"/>
        <v>2061.2100000000864</v>
      </c>
      <c r="AA2333" s="4"/>
      <c r="AB2333" s="4"/>
      <c r="AC2333" s="4"/>
      <c r="AD2333" s="4"/>
      <c r="AE2333" s="4">
        <v>472</v>
      </c>
      <c r="AF2333" s="4"/>
      <c r="AG2333" s="4"/>
      <c r="AH2333" s="4"/>
      <c r="AI2333" s="4"/>
      <c r="AJ2333" s="4"/>
      <c r="AK2333" s="4"/>
      <c r="AL2333" s="4"/>
      <c r="AM2333" s="4"/>
      <c r="AN2333" s="4"/>
      <c r="AO2333" s="4"/>
      <c r="AP2333" s="4"/>
      <c r="AQ2333" s="4"/>
      <c r="AR2333" s="4">
        <f t="shared" si="145"/>
        <v>2874.0200000000186</v>
      </c>
      <c r="AS2333" s="32"/>
      <c r="AT2333" s="33"/>
      <c r="AU2333" s="4"/>
      <c r="AV2333" s="4"/>
      <c r="AW2333" s="4"/>
      <c r="AX2333" s="4"/>
      <c r="AY2333" s="4"/>
      <c r="AZ2333" s="4"/>
      <c r="BA2333" s="4"/>
      <c r="BB2333" s="4"/>
      <c r="BC2333" s="4"/>
      <c r="BD2333" s="4"/>
      <c r="BE2333" s="4"/>
      <c r="BF2333" s="4"/>
      <c r="BG2333" s="4"/>
      <c r="BH2333" s="4"/>
      <c r="BI2333" s="4"/>
      <c r="BJ2333" s="4">
        <f t="shared" si="146"/>
        <v>0</v>
      </c>
      <c r="BL2333" s="7"/>
      <c r="BM2333" s="2"/>
    </row>
    <row r="2334" spans="2:65" x14ac:dyDescent="0.25">
      <c r="B2334" s="7" t="s">
        <v>1797</v>
      </c>
      <c r="C2334" s="2" t="s">
        <v>232</v>
      </c>
      <c r="D2334" s="2"/>
      <c r="E2334" s="2"/>
      <c r="F2334" s="2"/>
      <c r="G2334" s="2"/>
      <c r="H2334" s="4">
        <f t="shared" si="143"/>
        <v>0</v>
      </c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>
        <f t="shared" si="144"/>
        <v>2061.2100000000864</v>
      </c>
      <c r="AA2334" s="4"/>
      <c r="AB2334" s="4"/>
      <c r="AC2334" s="4"/>
      <c r="AD2334" s="4">
        <v>36</v>
      </c>
      <c r="AE2334" s="4">
        <v>0</v>
      </c>
      <c r="AF2334" s="4"/>
      <c r="AG2334" s="4"/>
      <c r="AH2334" s="4"/>
      <c r="AI2334" s="4"/>
      <c r="AJ2334" s="4"/>
      <c r="AK2334" s="4"/>
      <c r="AL2334" s="4"/>
      <c r="AM2334" s="4"/>
      <c r="AN2334" s="4"/>
      <c r="AO2334" s="4"/>
      <c r="AP2334" s="4"/>
      <c r="AQ2334" s="4"/>
      <c r="AR2334" s="4">
        <f t="shared" si="145"/>
        <v>2910.0200000000186</v>
      </c>
      <c r="AS2334" s="32"/>
      <c r="AT2334" s="33"/>
      <c r="AU2334" s="4"/>
      <c r="AV2334" s="4"/>
      <c r="AW2334" s="4"/>
      <c r="AX2334" s="4"/>
      <c r="AY2334" s="4"/>
      <c r="AZ2334" s="4"/>
      <c r="BA2334" s="4"/>
      <c r="BB2334" s="4"/>
      <c r="BC2334" s="4"/>
      <c r="BD2334" s="4"/>
      <c r="BE2334" s="4"/>
      <c r="BF2334" s="4"/>
      <c r="BG2334" s="4"/>
      <c r="BH2334" s="4"/>
      <c r="BI2334" s="4"/>
      <c r="BJ2334" s="4">
        <f t="shared" si="146"/>
        <v>0</v>
      </c>
      <c r="BL2334" s="7"/>
      <c r="BM2334" s="2"/>
    </row>
    <row r="2335" spans="2:65" x14ac:dyDescent="0.25">
      <c r="B2335" s="7" t="s">
        <v>1790</v>
      </c>
      <c r="C2335" s="2" t="s">
        <v>351</v>
      </c>
      <c r="D2335" s="2"/>
      <c r="E2335" s="2"/>
      <c r="F2335" s="2"/>
      <c r="G2335" s="2"/>
      <c r="H2335" s="4">
        <f t="shared" si="143"/>
        <v>0</v>
      </c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>
        <f t="shared" si="144"/>
        <v>2061.2100000000864</v>
      </c>
      <c r="AA2335" s="4"/>
      <c r="AB2335" s="4"/>
      <c r="AC2335" s="4"/>
      <c r="AD2335" s="4"/>
      <c r="AE2335" s="4">
        <v>3465</v>
      </c>
      <c r="AF2335" s="4"/>
      <c r="AG2335" s="4"/>
      <c r="AH2335" s="4"/>
      <c r="AI2335" s="4"/>
      <c r="AJ2335" s="4"/>
      <c r="AK2335" s="4"/>
      <c r="AL2335" s="4"/>
      <c r="AM2335" s="4"/>
      <c r="AN2335" s="4"/>
      <c r="AO2335" s="4"/>
      <c r="AP2335" s="4"/>
      <c r="AQ2335" s="4"/>
      <c r="AR2335" s="4">
        <f t="shared" si="145"/>
        <v>6375.0200000000186</v>
      </c>
      <c r="AS2335" s="32"/>
      <c r="AT2335" s="33"/>
      <c r="AU2335" s="4"/>
      <c r="AV2335" s="4"/>
      <c r="AW2335" s="4"/>
      <c r="AX2335" s="4"/>
      <c r="AY2335" s="4"/>
      <c r="AZ2335" s="4"/>
      <c r="BA2335" s="4"/>
      <c r="BB2335" s="4"/>
      <c r="BC2335" s="4"/>
      <c r="BD2335" s="4"/>
      <c r="BE2335" s="4"/>
      <c r="BF2335" s="4"/>
      <c r="BG2335" s="4"/>
      <c r="BH2335" s="4"/>
      <c r="BI2335" s="4"/>
      <c r="BJ2335" s="4">
        <f t="shared" si="146"/>
        <v>0</v>
      </c>
      <c r="BL2335" s="7"/>
      <c r="BM2335" s="2"/>
    </row>
    <row r="2336" spans="2:65" x14ac:dyDescent="0.25">
      <c r="B2336" s="7" t="s">
        <v>1790</v>
      </c>
      <c r="C2336" s="2" t="s">
        <v>351</v>
      </c>
      <c r="D2336" s="2"/>
      <c r="E2336" s="2"/>
      <c r="F2336" s="2"/>
      <c r="G2336" s="2"/>
      <c r="H2336" s="4">
        <f t="shared" ref="H2336:H2395" si="147">H2335+D2336+E2336-G2336-F2336</f>
        <v>0</v>
      </c>
      <c r="I2336" s="4"/>
      <c r="J2336" s="4"/>
      <c r="K2336" s="4"/>
      <c r="L2336" s="4"/>
      <c r="M2336" s="4">
        <v>3285</v>
      </c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>
        <f t="shared" si="144"/>
        <v>5346.2100000000864</v>
      </c>
      <c r="AA2336" s="4"/>
      <c r="AB2336" s="4"/>
      <c r="AC2336" s="4"/>
      <c r="AD2336" s="4"/>
      <c r="AE2336" s="4"/>
      <c r="AF2336" s="4"/>
      <c r="AG2336" s="4"/>
      <c r="AH2336" s="4"/>
      <c r="AI2336" s="4"/>
      <c r="AJ2336" s="4"/>
      <c r="AK2336" s="4"/>
      <c r="AL2336" s="4"/>
      <c r="AM2336" s="4"/>
      <c r="AN2336" s="4"/>
      <c r="AO2336" s="4"/>
      <c r="AP2336" s="4"/>
      <c r="AQ2336" s="4"/>
      <c r="AR2336" s="4">
        <f t="shared" si="145"/>
        <v>6375.0200000000186</v>
      </c>
      <c r="AS2336" s="32"/>
      <c r="AT2336" s="33"/>
      <c r="AU2336" s="4"/>
      <c r="AV2336" s="4"/>
      <c r="AW2336" s="4"/>
      <c r="AX2336" s="4"/>
      <c r="AY2336" s="4"/>
      <c r="AZ2336" s="4"/>
      <c r="BA2336" s="4"/>
      <c r="BB2336" s="4"/>
      <c r="BC2336" s="4"/>
      <c r="BD2336" s="4"/>
      <c r="BE2336" s="4"/>
      <c r="BF2336" s="4"/>
      <c r="BG2336" s="4"/>
      <c r="BH2336" s="4"/>
      <c r="BI2336" s="4"/>
      <c r="BJ2336" s="4">
        <f t="shared" si="146"/>
        <v>0</v>
      </c>
      <c r="BL2336" s="7"/>
      <c r="BM2336" s="2"/>
    </row>
    <row r="2337" spans="2:65" x14ac:dyDescent="0.25">
      <c r="B2337" s="7" t="s">
        <v>1791</v>
      </c>
      <c r="C2337" s="2" t="s">
        <v>1767</v>
      </c>
      <c r="D2337" s="2"/>
      <c r="E2337" s="2"/>
      <c r="F2337" s="2"/>
      <c r="G2337" s="2"/>
      <c r="H2337" s="4">
        <f t="shared" si="147"/>
        <v>0</v>
      </c>
      <c r="I2337" s="4"/>
      <c r="J2337" s="4"/>
      <c r="K2337" s="4">
        <v>0.89</v>
      </c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>
        <f t="shared" si="144"/>
        <v>5345.3200000000861</v>
      </c>
      <c r="AA2337" s="4"/>
      <c r="AB2337" s="4"/>
      <c r="AC2337" s="4"/>
      <c r="AD2337" s="4"/>
      <c r="AE2337" s="4"/>
      <c r="AF2337" s="4"/>
      <c r="AG2337" s="4"/>
      <c r="AH2337" s="4"/>
      <c r="AI2337" s="4"/>
      <c r="AJ2337" s="4"/>
      <c r="AK2337" s="4"/>
      <c r="AL2337" s="4"/>
      <c r="AM2337" s="4"/>
      <c r="AN2337" s="4"/>
      <c r="AO2337" s="4"/>
      <c r="AP2337" s="4"/>
      <c r="AQ2337" s="4"/>
      <c r="AR2337" s="4">
        <f t="shared" si="145"/>
        <v>6375.0200000000186</v>
      </c>
      <c r="AS2337" s="32"/>
      <c r="AT2337" s="33"/>
      <c r="AU2337" s="4"/>
      <c r="AV2337" s="4"/>
      <c r="AW2337" s="4"/>
      <c r="AX2337" s="4"/>
      <c r="AY2337" s="4"/>
      <c r="AZ2337" s="4"/>
      <c r="BA2337" s="4"/>
      <c r="BB2337" s="4"/>
      <c r="BC2337" s="4"/>
      <c r="BD2337" s="4"/>
      <c r="BE2337" s="4"/>
      <c r="BF2337" s="4"/>
      <c r="BG2337" s="4"/>
      <c r="BH2337" s="4"/>
      <c r="BI2337" s="4"/>
      <c r="BJ2337" s="4">
        <f t="shared" si="146"/>
        <v>0</v>
      </c>
      <c r="BL2337" s="7"/>
      <c r="BM2337" s="2"/>
    </row>
    <row r="2338" spans="2:65" x14ac:dyDescent="0.25">
      <c r="B2338" s="7" t="s">
        <v>1792</v>
      </c>
      <c r="C2338" s="2" t="s">
        <v>351</v>
      </c>
      <c r="D2338" s="2"/>
      <c r="E2338" s="2"/>
      <c r="F2338" s="2"/>
      <c r="G2338" s="2"/>
      <c r="H2338" s="4">
        <f t="shared" si="147"/>
        <v>0</v>
      </c>
      <c r="I2338" s="4"/>
      <c r="J2338" s="4"/>
      <c r="K2338" s="4"/>
      <c r="L2338" s="4"/>
      <c r="M2338" s="4">
        <v>41063</v>
      </c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>
        <f t="shared" si="144"/>
        <v>46408.320000000087</v>
      </c>
      <c r="AA2338" s="4"/>
      <c r="AB2338" s="4"/>
      <c r="AC2338" s="4"/>
      <c r="AD2338" s="4"/>
      <c r="AE2338" s="4"/>
      <c r="AF2338" s="4"/>
      <c r="AG2338" s="4"/>
      <c r="AH2338" s="4"/>
      <c r="AI2338" s="4"/>
      <c r="AJ2338" s="4"/>
      <c r="AK2338" s="4"/>
      <c r="AL2338" s="4"/>
      <c r="AM2338" s="4"/>
      <c r="AN2338" s="4"/>
      <c r="AO2338" s="4"/>
      <c r="AP2338" s="4"/>
      <c r="AQ2338" s="4"/>
      <c r="AR2338" s="4">
        <f t="shared" si="145"/>
        <v>6375.0200000000186</v>
      </c>
      <c r="AS2338" s="32"/>
      <c r="AT2338" s="33"/>
      <c r="AU2338" s="4"/>
      <c r="AV2338" s="4"/>
      <c r="AW2338" s="4"/>
      <c r="AX2338" s="4"/>
      <c r="AY2338" s="4"/>
      <c r="AZ2338" s="4"/>
      <c r="BA2338" s="4"/>
      <c r="BB2338" s="4"/>
      <c r="BC2338" s="4"/>
      <c r="BD2338" s="4"/>
      <c r="BE2338" s="4"/>
      <c r="BF2338" s="4"/>
      <c r="BG2338" s="4"/>
      <c r="BH2338" s="4"/>
      <c r="BI2338" s="4"/>
      <c r="BJ2338" s="4">
        <f t="shared" si="146"/>
        <v>0</v>
      </c>
      <c r="BL2338" s="7"/>
      <c r="BM2338" s="2"/>
    </row>
    <row r="2339" spans="2:65" x14ac:dyDescent="0.25">
      <c r="B2339" s="7" t="s">
        <v>1793</v>
      </c>
      <c r="C2339" s="2" t="s">
        <v>232</v>
      </c>
      <c r="D2339" s="2"/>
      <c r="E2339" s="2"/>
      <c r="F2339" s="2"/>
      <c r="G2339" s="2"/>
      <c r="H2339" s="4">
        <f t="shared" si="147"/>
        <v>0</v>
      </c>
      <c r="I2339" s="4"/>
      <c r="J2339" s="4"/>
      <c r="K2339" s="4"/>
      <c r="L2339" s="4">
        <v>19</v>
      </c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>
        <f t="shared" si="144"/>
        <v>46427.320000000087</v>
      </c>
      <c r="AA2339" s="4"/>
      <c r="AB2339" s="4"/>
      <c r="AC2339" s="4"/>
      <c r="AD2339" s="4"/>
      <c r="AE2339" s="4"/>
      <c r="AF2339" s="4"/>
      <c r="AG2339" s="4"/>
      <c r="AH2339" s="4"/>
      <c r="AI2339" s="4"/>
      <c r="AJ2339" s="4"/>
      <c r="AK2339" s="4"/>
      <c r="AL2339" s="4"/>
      <c r="AM2339" s="4"/>
      <c r="AN2339" s="4"/>
      <c r="AO2339" s="4"/>
      <c r="AP2339" s="4"/>
      <c r="AQ2339" s="4"/>
      <c r="AR2339" s="4">
        <f t="shared" si="145"/>
        <v>6375.0200000000186</v>
      </c>
      <c r="AS2339" s="32"/>
      <c r="AT2339" s="33"/>
      <c r="AU2339" s="4"/>
      <c r="AV2339" s="4"/>
      <c r="AW2339" s="4"/>
      <c r="AX2339" s="4"/>
      <c r="AY2339" s="4"/>
      <c r="AZ2339" s="4"/>
      <c r="BA2339" s="4"/>
      <c r="BB2339" s="4"/>
      <c r="BC2339" s="4"/>
      <c r="BD2339" s="4"/>
      <c r="BE2339" s="4"/>
      <c r="BF2339" s="4"/>
      <c r="BG2339" s="4"/>
      <c r="BH2339" s="4"/>
      <c r="BI2339" s="4"/>
      <c r="BJ2339" s="4">
        <f t="shared" si="146"/>
        <v>0</v>
      </c>
      <c r="BL2339" s="7"/>
      <c r="BM2339" s="2"/>
    </row>
    <row r="2340" spans="2:65" x14ac:dyDescent="0.25">
      <c r="B2340" s="7" t="s">
        <v>1793</v>
      </c>
      <c r="C2340" s="2" t="s">
        <v>351</v>
      </c>
      <c r="D2340" s="2"/>
      <c r="E2340" s="2"/>
      <c r="F2340" s="2"/>
      <c r="G2340" s="2"/>
      <c r="H2340" s="4">
        <f t="shared" si="147"/>
        <v>0</v>
      </c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>
        <f t="shared" si="144"/>
        <v>46427.320000000087</v>
      </c>
      <c r="AA2340" s="4"/>
      <c r="AB2340" s="4"/>
      <c r="AC2340" s="4"/>
      <c r="AD2340" s="4"/>
      <c r="AE2340" s="4">
        <v>25819</v>
      </c>
      <c r="AF2340" s="4"/>
      <c r="AG2340" s="4"/>
      <c r="AH2340" s="4"/>
      <c r="AI2340" s="4"/>
      <c r="AJ2340" s="4"/>
      <c r="AK2340" s="4"/>
      <c r="AL2340" s="4"/>
      <c r="AM2340" s="4"/>
      <c r="AN2340" s="4"/>
      <c r="AO2340" s="4"/>
      <c r="AP2340" s="4"/>
      <c r="AQ2340" s="4"/>
      <c r="AR2340" s="4">
        <f t="shared" si="145"/>
        <v>32194.020000000019</v>
      </c>
      <c r="AS2340" s="32"/>
      <c r="AT2340" s="33"/>
      <c r="AU2340" s="4"/>
      <c r="AV2340" s="4"/>
      <c r="AW2340" s="4"/>
      <c r="AX2340" s="4"/>
      <c r="AY2340" s="4"/>
      <c r="AZ2340" s="4"/>
      <c r="BA2340" s="4"/>
      <c r="BB2340" s="4"/>
      <c r="BC2340" s="4"/>
      <c r="BD2340" s="4"/>
      <c r="BE2340" s="4"/>
      <c r="BF2340" s="4"/>
      <c r="BG2340" s="4"/>
      <c r="BH2340" s="4"/>
      <c r="BI2340" s="4"/>
      <c r="BJ2340" s="4">
        <f t="shared" si="146"/>
        <v>0</v>
      </c>
      <c r="BL2340" s="7"/>
      <c r="BM2340" s="2"/>
    </row>
    <row r="2341" spans="2:65" x14ac:dyDescent="0.25">
      <c r="B2341" s="7" t="s">
        <v>1794</v>
      </c>
      <c r="C2341" s="2" t="s">
        <v>150</v>
      </c>
      <c r="D2341" s="2"/>
      <c r="E2341" s="2"/>
      <c r="F2341" s="2"/>
      <c r="G2341" s="2"/>
      <c r="H2341" s="4">
        <f t="shared" si="147"/>
        <v>0</v>
      </c>
      <c r="I2341" s="4"/>
      <c r="J2341" s="4"/>
      <c r="K2341" s="4"/>
      <c r="L2341" s="4"/>
      <c r="M2341" s="4"/>
      <c r="N2341" s="4"/>
      <c r="O2341" s="4"/>
      <c r="P2341" s="4"/>
      <c r="Q2341" s="4"/>
      <c r="R2341" s="4">
        <v>-44000</v>
      </c>
      <c r="S2341" s="4"/>
      <c r="T2341" s="4"/>
      <c r="U2341" s="4"/>
      <c r="V2341" s="4"/>
      <c r="W2341" s="4"/>
      <c r="X2341" s="4"/>
      <c r="Y2341" s="4"/>
      <c r="Z2341" s="4">
        <f t="shared" si="144"/>
        <v>2427.320000000087</v>
      </c>
      <c r="AA2341" s="4"/>
      <c r="AB2341" s="4"/>
      <c r="AC2341" s="4"/>
      <c r="AD2341" s="4"/>
      <c r="AE2341" s="4"/>
      <c r="AF2341" s="4"/>
      <c r="AG2341" s="4"/>
      <c r="AH2341" s="4"/>
      <c r="AI2341" s="4"/>
      <c r="AJ2341" s="4">
        <v>44000</v>
      </c>
      <c r="AK2341" s="4"/>
      <c r="AL2341" s="4"/>
      <c r="AM2341" s="4"/>
      <c r="AN2341" s="4"/>
      <c r="AO2341" s="4"/>
      <c r="AP2341" s="4"/>
      <c r="AQ2341" s="4"/>
      <c r="AR2341" s="4">
        <f t="shared" si="145"/>
        <v>76194.020000000019</v>
      </c>
      <c r="AS2341" s="32"/>
      <c r="AT2341" s="33"/>
      <c r="AU2341" s="4"/>
      <c r="AV2341" s="4"/>
      <c r="AW2341" s="4"/>
      <c r="AX2341" s="4"/>
      <c r="AY2341" s="4"/>
      <c r="AZ2341" s="4"/>
      <c r="BA2341" s="4"/>
      <c r="BB2341" s="4"/>
      <c r="BC2341" s="4"/>
      <c r="BD2341" s="4"/>
      <c r="BE2341" s="4"/>
      <c r="BF2341" s="4"/>
      <c r="BG2341" s="4"/>
      <c r="BH2341" s="4"/>
      <c r="BI2341" s="4"/>
      <c r="BJ2341" s="4">
        <f t="shared" si="146"/>
        <v>0</v>
      </c>
      <c r="BL2341" s="7"/>
      <c r="BM2341" s="2"/>
    </row>
    <row r="2342" spans="2:65" x14ac:dyDescent="0.25">
      <c r="B2342" s="7" t="s">
        <v>1798</v>
      </c>
      <c r="C2342" s="2" t="s">
        <v>209</v>
      </c>
      <c r="D2342" s="2"/>
      <c r="E2342" s="2"/>
      <c r="F2342" s="2"/>
      <c r="G2342" s="2"/>
      <c r="H2342" s="4">
        <f t="shared" si="147"/>
        <v>0</v>
      </c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>
        <f t="shared" si="144"/>
        <v>2427.320000000087</v>
      </c>
      <c r="AA2342" s="4">
        <v>25000</v>
      </c>
      <c r="AB2342" s="4"/>
      <c r="AC2342" s="4"/>
      <c r="AD2342" s="4"/>
      <c r="AE2342" s="4"/>
      <c r="AF2342" s="4"/>
      <c r="AG2342" s="4"/>
      <c r="AH2342" s="4"/>
      <c r="AI2342" s="4"/>
      <c r="AJ2342" s="4"/>
      <c r="AK2342" s="4"/>
      <c r="AL2342" s="4"/>
      <c r="AM2342" s="4"/>
      <c r="AN2342" s="4"/>
      <c r="AO2342" s="4"/>
      <c r="AP2342" s="4"/>
      <c r="AQ2342" s="4"/>
      <c r="AR2342" s="4">
        <f t="shared" si="145"/>
        <v>101194.02000000002</v>
      </c>
      <c r="AS2342" s="32"/>
      <c r="AT2342" s="33"/>
      <c r="AU2342" s="4"/>
      <c r="AV2342" s="4"/>
      <c r="AW2342" s="4"/>
      <c r="AX2342" s="4"/>
      <c r="AY2342" s="4"/>
      <c r="AZ2342" s="4"/>
      <c r="BA2342" s="4"/>
      <c r="BB2342" s="4"/>
      <c r="BC2342" s="4"/>
      <c r="BD2342" s="4"/>
      <c r="BE2342" s="4"/>
      <c r="BF2342" s="4"/>
      <c r="BG2342" s="4"/>
      <c r="BH2342" s="4"/>
      <c r="BI2342" s="4"/>
      <c r="BJ2342" s="4">
        <f t="shared" si="146"/>
        <v>0</v>
      </c>
      <c r="BL2342" s="7"/>
      <c r="BM2342" s="2"/>
    </row>
    <row r="2343" spans="2:65" x14ac:dyDescent="0.25">
      <c r="B2343" s="7" t="s">
        <v>1799</v>
      </c>
      <c r="C2343" s="2" t="s">
        <v>335</v>
      </c>
      <c r="D2343" s="2"/>
      <c r="E2343" s="2"/>
      <c r="F2343" s="2"/>
      <c r="G2343" s="2"/>
      <c r="H2343" s="4">
        <f t="shared" si="147"/>
        <v>0</v>
      </c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>
        <f t="shared" si="144"/>
        <v>2427.320000000087</v>
      </c>
      <c r="AA2343" s="4"/>
      <c r="AB2343" s="4"/>
      <c r="AC2343" s="4"/>
      <c r="AD2343" s="4"/>
      <c r="AE2343" s="4"/>
      <c r="AF2343" s="4"/>
      <c r="AG2343" s="4"/>
      <c r="AH2343" s="4"/>
      <c r="AI2343" s="4"/>
      <c r="AJ2343" s="4"/>
      <c r="AK2343" s="4"/>
      <c r="AL2343" s="4"/>
      <c r="AM2343" s="4"/>
      <c r="AN2343" s="4"/>
      <c r="AO2343" s="4">
        <v>99000</v>
      </c>
      <c r="AP2343" s="4"/>
      <c r="AQ2343" s="4"/>
      <c r="AR2343" s="4">
        <f t="shared" si="145"/>
        <v>2194.0200000000186</v>
      </c>
      <c r="AS2343" s="32"/>
      <c r="AT2343" s="33"/>
      <c r="AU2343" s="4"/>
      <c r="AV2343" s="4"/>
      <c r="AW2343" s="4"/>
      <c r="AX2343" s="4"/>
      <c r="AY2343" s="4"/>
      <c r="AZ2343" s="4"/>
      <c r="BA2343" s="4"/>
      <c r="BB2343" s="4"/>
      <c r="BC2343" s="4"/>
      <c r="BD2343" s="4"/>
      <c r="BE2343" s="4"/>
      <c r="BF2343" s="4"/>
      <c r="BG2343" s="4"/>
      <c r="BH2343" s="4"/>
      <c r="BI2343" s="4"/>
      <c r="BJ2343" s="4">
        <f t="shared" si="146"/>
        <v>0</v>
      </c>
      <c r="BL2343" s="7"/>
      <c r="BM2343" s="2"/>
    </row>
    <row r="2344" spans="2:65" x14ac:dyDescent="0.25">
      <c r="B2344" s="7" t="s">
        <v>1802</v>
      </c>
      <c r="C2344" s="2" t="s">
        <v>351</v>
      </c>
      <c r="D2344" s="2"/>
      <c r="E2344" s="2"/>
      <c r="F2344" s="2"/>
      <c r="G2344" s="2"/>
      <c r="H2344" s="4">
        <f t="shared" si="147"/>
        <v>0</v>
      </c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>
        <f t="shared" si="144"/>
        <v>2427.320000000087</v>
      </c>
      <c r="AA2344" s="4"/>
      <c r="AB2344" s="4"/>
      <c r="AC2344" s="4"/>
      <c r="AD2344" s="4"/>
      <c r="AE2344" s="4">
        <v>472</v>
      </c>
      <c r="AF2344" s="4"/>
      <c r="AG2344" s="4"/>
      <c r="AH2344" s="4"/>
      <c r="AI2344" s="4"/>
      <c r="AJ2344" s="4"/>
      <c r="AK2344" s="4"/>
      <c r="AL2344" s="4"/>
      <c r="AM2344" s="4"/>
      <c r="AN2344" s="4"/>
      <c r="AO2344" s="4"/>
      <c r="AP2344" s="4"/>
      <c r="AQ2344" s="4"/>
      <c r="AR2344" s="4">
        <f t="shared" si="145"/>
        <v>2666.0200000000186</v>
      </c>
      <c r="AS2344" s="32"/>
      <c r="AT2344" s="33"/>
      <c r="AU2344" s="4"/>
      <c r="AV2344" s="4"/>
      <c r="AW2344" s="4"/>
      <c r="AX2344" s="4"/>
      <c r="AY2344" s="4"/>
      <c r="AZ2344" s="4"/>
      <c r="BA2344" s="4"/>
      <c r="BB2344" s="4"/>
      <c r="BC2344" s="4"/>
      <c r="BD2344" s="4"/>
      <c r="BE2344" s="4"/>
      <c r="BF2344" s="4"/>
      <c r="BG2344" s="4"/>
      <c r="BH2344" s="4"/>
      <c r="BI2344" s="4"/>
      <c r="BJ2344" s="4">
        <f t="shared" si="146"/>
        <v>0</v>
      </c>
      <c r="BL2344" s="7"/>
      <c r="BM2344" s="2"/>
    </row>
    <row r="2345" spans="2:65" x14ac:dyDescent="0.25">
      <c r="B2345" s="7" t="s">
        <v>1803</v>
      </c>
      <c r="C2345" s="2" t="s">
        <v>232</v>
      </c>
      <c r="D2345" s="2"/>
      <c r="E2345" s="2"/>
      <c r="F2345" s="2"/>
      <c r="G2345" s="2"/>
      <c r="H2345" s="4">
        <f t="shared" si="147"/>
        <v>0</v>
      </c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>
        <f t="shared" si="144"/>
        <v>2427.320000000087</v>
      </c>
      <c r="AA2345" s="4"/>
      <c r="AB2345" s="4"/>
      <c r="AC2345" s="4"/>
      <c r="AD2345" s="4">
        <v>95</v>
      </c>
      <c r="AE2345" s="4"/>
      <c r="AF2345" s="4"/>
      <c r="AG2345" s="4"/>
      <c r="AH2345" s="4"/>
      <c r="AI2345" s="4"/>
      <c r="AJ2345" s="4"/>
      <c r="AK2345" s="4"/>
      <c r="AL2345" s="4"/>
      <c r="AM2345" s="4"/>
      <c r="AN2345" s="4"/>
      <c r="AO2345" s="4"/>
      <c r="AP2345" s="4"/>
      <c r="AQ2345" s="4"/>
      <c r="AR2345" s="4">
        <f t="shared" si="145"/>
        <v>2761.0200000000186</v>
      </c>
      <c r="AS2345" s="32"/>
      <c r="AT2345" s="33"/>
      <c r="AU2345" s="4"/>
      <c r="AV2345" s="4"/>
      <c r="AW2345" s="4"/>
      <c r="AX2345" s="4"/>
      <c r="AY2345" s="4"/>
      <c r="AZ2345" s="4"/>
      <c r="BA2345" s="4"/>
      <c r="BB2345" s="4"/>
      <c r="BC2345" s="4"/>
      <c r="BD2345" s="4"/>
      <c r="BE2345" s="4"/>
      <c r="BF2345" s="4"/>
      <c r="BG2345" s="4"/>
      <c r="BH2345" s="4"/>
      <c r="BI2345" s="4"/>
      <c r="BJ2345" s="4">
        <f t="shared" si="146"/>
        <v>0</v>
      </c>
      <c r="BL2345" s="7"/>
      <c r="BM2345" s="2"/>
    </row>
    <row r="2346" spans="2:65" x14ac:dyDescent="0.25">
      <c r="B2346" s="7" t="s">
        <v>1800</v>
      </c>
      <c r="C2346" s="2" t="s">
        <v>290</v>
      </c>
      <c r="D2346" s="2"/>
      <c r="E2346" s="2"/>
      <c r="F2346" s="2"/>
      <c r="G2346" s="2"/>
      <c r="H2346" s="4">
        <f t="shared" si="147"/>
        <v>0</v>
      </c>
      <c r="I2346" s="4"/>
      <c r="J2346" s="4"/>
      <c r="K2346" s="4">
        <v>0.89</v>
      </c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>
        <f t="shared" si="144"/>
        <v>2426.4300000000871</v>
      </c>
      <c r="AA2346" s="4"/>
      <c r="AB2346" s="4"/>
      <c r="AC2346" s="4"/>
      <c r="AD2346" s="4"/>
      <c r="AE2346" s="4"/>
      <c r="AF2346" s="4"/>
      <c r="AG2346" s="4"/>
      <c r="AH2346" s="4"/>
      <c r="AI2346" s="4"/>
      <c r="AJ2346" s="4"/>
      <c r="AK2346" s="4"/>
      <c r="AL2346" s="4"/>
      <c r="AM2346" s="4"/>
      <c r="AN2346" s="4"/>
      <c r="AO2346" s="4"/>
      <c r="AP2346" s="4"/>
      <c r="AQ2346" s="4"/>
      <c r="AR2346" s="4">
        <f t="shared" si="145"/>
        <v>2761.0200000000186</v>
      </c>
      <c r="AS2346" s="32"/>
      <c r="AT2346" s="33"/>
      <c r="AU2346" s="4"/>
      <c r="AV2346" s="4"/>
      <c r="AW2346" s="4"/>
      <c r="AX2346" s="4"/>
      <c r="AY2346" s="4"/>
      <c r="AZ2346" s="4"/>
      <c r="BA2346" s="4"/>
      <c r="BB2346" s="4"/>
      <c r="BC2346" s="4"/>
      <c r="BD2346" s="4"/>
      <c r="BE2346" s="4"/>
      <c r="BF2346" s="4"/>
      <c r="BG2346" s="4"/>
      <c r="BH2346" s="4"/>
      <c r="BI2346" s="4"/>
      <c r="BJ2346" s="4">
        <f t="shared" si="146"/>
        <v>0</v>
      </c>
      <c r="BL2346" s="7"/>
      <c r="BM2346" s="2"/>
    </row>
    <row r="2347" spans="2:65" x14ac:dyDescent="0.25">
      <c r="B2347" s="7" t="s">
        <v>1801</v>
      </c>
      <c r="C2347" s="2" t="s">
        <v>351</v>
      </c>
      <c r="D2347" s="2"/>
      <c r="E2347" s="2"/>
      <c r="F2347" s="2"/>
      <c r="G2347" s="2"/>
      <c r="H2347" s="4">
        <f t="shared" si="147"/>
        <v>0</v>
      </c>
      <c r="I2347" s="4"/>
      <c r="J2347" s="4"/>
      <c r="K2347" s="4"/>
      <c r="L2347" s="4"/>
      <c r="M2347" s="4">
        <v>3285</v>
      </c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>
        <f t="shared" si="144"/>
        <v>5711.4300000000876</v>
      </c>
      <c r="AA2347" s="4"/>
      <c r="AB2347" s="4"/>
      <c r="AC2347" s="4"/>
      <c r="AD2347" s="4"/>
      <c r="AE2347" s="4"/>
      <c r="AF2347" s="4"/>
      <c r="AG2347" s="4"/>
      <c r="AH2347" s="4"/>
      <c r="AI2347" s="4"/>
      <c r="AJ2347" s="4"/>
      <c r="AK2347" s="4"/>
      <c r="AL2347" s="4"/>
      <c r="AM2347" s="4"/>
      <c r="AN2347" s="4"/>
      <c r="AO2347" s="4"/>
      <c r="AP2347" s="4"/>
      <c r="AQ2347" s="4"/>
      <c r="AR2347" s="4">
        <f t="shared" si="145"/>
        <v>2761.0200000000186</v>
      </c>
      <c r="AS2347" s="32"/>
      <c r="AT2347" s="33"/>
      <c r="AU2347" s="4"/>
      <c r="AV2347" s="4"/>
      <c r="AW2347" s="4"/>
      <c r="AX2347" s="4"/>
      <c r="AY2347" s="4"/>
      <c r="AZ2347" s="4"/>
      <c r="BA2347" s="4"/>
      <c r="BB2347" s="4"/>
      <c r="BC2347" s="4"/>
      <c r="BD2347" s="4"/>
      <c r="BE2347" s="4"/>
      <c r="BF2347" s="4"/>
      <c r="BG2347" s="4"/>
      <c r="BH2347" s="4"/>
      <c r="BI2347" s="4"/>
      <c r="BJ2347" s="4">
        <f t="shared" si="146"/>
        <v>0</v>
      </c>
      <c r="BL2347" s="7"/>
      <c r="BM2347" s="2"/>
    </row>
    <row r="2348" spans="2:65" x14ac:dyDescent="0.25">
      <c r="B2348" s="7" t="s">
        <v>1801</v>
      </c>
      <c r="C2348" s="2" t="s">
        <v>351</v>
      </c>
      <c r="D2348" s="2"/>
      <c r="E2348" s="2"/>
      <c r="F2348" s="2"/>
      <c r="G2348" s="2"/>
      <c r="H2348" s="4">
        <f t="shared" si="147"/>
        <v>0</v>
      </c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>
        <f t="shared" si="144"/>
        <v>5711.4300000000876</v>
      </c>
      <c r="AA2348" s="4"/>
      <c r="AB2348" s="4"/>
      <c r="AC2348" s="4"/>
      <c r="AD2348" s="4"/>
      <c r="AE2348" s="4">
        <v>3465</v>
      </c>
      <c r="AF2348" s="4"/>
      <c r="AG2348" s="4"/>
      <c r="AH2348" s="4"/>
      <c r="AI2348" s="4"/>
      <c r="AJ2348" s="4"/>
      <c r="AK2348" s="4"/>
      <c r="AL2348" s="4"/>
      <c r="AM2348" s="4"/>
      <c r="AN2348" s="4"/>
      <c r="AO2348" s="4"/>
      <c r="AP2348" s="4"/>
      <c r="AQ2348" s="4"/>
      <c r="AR2348" s="4">
        <f t="shared" si="145"/>
        <v>6226.0200000000186</v>
      </c>
      <c r="AS2348" s="32"/>
      <c r="AT2348" s="33"/>
      <c r="AU2348" s="4"/>
      <c r="AV2348" s="4"/>
      <c r="AW2348" s="4"/>
      <c r="AX2348" s="4"/>
      <c r="AY2348" s="4"/>
      <c r="AZ2348" s="4"/>
      <c r="BA2348" s="4"/>
      <c r="BB2348" s="4"/>
      <c r="BC2348" s="4"/>
      <c r="BD2348" s="4"/>
      <c r="BE2348" s="4"/>
      <c r="BF2348" s="4"/>
      <c r="BG2348" s="4"/>
      <c r="BH2348" s="4"/>
      <c r="BI2348" s="4"/>
      <c r="BJ2348" s="4">
        <f t="shared" si="146"/>
        <v>0</v>
      </c>
      <c r="BL2348" s="7"/>
      <c r="BM2348" s="2"/>
    </row>
    <row r="2349" spans="2:65" x14ac:dyDescent="0.25">
      <c r="B2349" s="7" t="s">
        <v>1804</v>
      </c>
      <c r="C2349" s="2" t="s">
        <v>351</v>
      </c>
      <c r="D2349" s="2"/>
      <c r="E2349" s="2"/>
      <c r="F2349" s="2"/>
      <c r="G2349" s="2"/>
      <c r="H2349" s="4">
        <f t="shared" si="147"/>
        <v>0</v>
      </c>
      <c r="I2349" s="4"/>
      <c r="J2349" s="4"/>
      <c r="K2349" s="4"/>
      <c r="L2349" s="4"/>
      <c r="M2349" s="4">
        <v>41062</v>
      </c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>
        <f t="shared" si="144"/>
        <v>46773.430000000088</v>
      </c>
      <c r="AA2349" s="4"/>
      <c r="AB2349" s="4"/>
      <c r="AC2349" s="4"/>
      <c r="AD2349" s="4"/>
      <c r="AE2349" s="4"/>
      <c r="AF2349" s="4"/>
      <c r="AG2349" s="4"/>
      <c r="AH2349" s="4"/>
      <c r="AI2349" s="4"/>
      <c r="AJ2349" s="4"/>
      <c r="AK2349" s="4"/>
      <c r="AL2349" s="4"/>
      <c r="AM2349" s="4"/>
      <c r="AN2349" s="4"/>
      <c r="AO2349" s="4"/>
      <c r="AP2349" s="4"/>
      <c r="AQ2349" s="4"/>
      <c r="AR2349" s="4">
        <f t="shared" si="145"/>
        <v>6226.0200000000186</v>
      </c>
      <c r="AS2349" s="32"/>
      <c r="AT2349" s="33"/>
      <c r="AU2349" s="4"/>
      <c r="AV2349" s="4"/>
      <c r="AW2349" s="4"/>
      <c r="AX2349" s="4"/>
      <c r="AY2349" s="4"/>
      <c r="AZ2349" s="4"/>
      <c r="BA2349" s="4"/>
      <c r="BB2349" s="4"/>
      <c r="BC2349" s="4"/>
      <c r="BD2349" s="4"/>
      <c r="BE2349" s="4"/>
      <c r="BF2349" s="4"/>
      <c r="BG2349" s="4"/>
      <c r="BH2349" s="4"/>
      <c r="BI2349" s="4"/>
      <c r="BJ2349" s="4">
        <f t="shared" si="146"/>
        <v>0</v>
      </c>
      <c r="BL2349" s="7"/>
      <c r="BM2349" s="2"/>
    </row>
    <row r="2350" spans="2:65" x14ac:dyDescent="0.25">
      <c r="B2350" s="7" t="s">
        <v>1805</v>
      </c>
      <c r="C2350" s="2" t="s">
        <v>351</v>
      </c>
      <c r="D2350" s="2"/>
      <c r="E2350" s="2"/>
      <c r="F2350" s="2"/>
      <c r="G2350" s="2"/>
      <c r="H2350" s="4">
        <f t="shared" si="147"/>
        <v>0</v>
      </c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>
        <f t="shared" si="144"/>
        <v>46773.430000000088</v>
      </c>
      <c r="AA2350" s="4"/>
      <c r="AB2350" s="4"/>
      <c r="AC2350" s="4"/>
      <c r="AD2350" s="4"/>
      <c r="AE2350" s="4">
        <v>25819</v>
      </c>
      <c r="AF2350" s="4"/>
      <c r="AG2350" s="4"/>
      <c r="AH2350" s="4"/>
      <c r="AI2350" s="4"/>
      <c r="AJ2350" s="4"/>
      <c r="AK2350" s="4"/>
      <c r="AL2350" s="4"/>
      <c r="AM2350" s="4"/>
      <c r="AN2350" s="4"/>
      <c r="AO2350" s="4"/>
      <c r="AP2350" s="4"/>
      <c r="AQ2350" s="4"/>
      <c r="AR2350" s="4">
        <f t="shared" si="145"/>
        <v>32045.020000000019</v>
      </c>
      <c r="AS2350" s="32"/>
      <c r="AT2350" s="33"/>
      <c r="AU2350" s="4"/>
      <c r="AV2350" s="4"/>
      <c r="AW2350" s="4"/>
      <c r="AX2350" s="4"/>
      <c r="AY2350" s="4"/>
      <c r="AZ2350" s="4"/>
      <c r="BA2350" s="4"/>
      <c r="BB2350" s="4"/>
      <c r="BC2350" s="4"/>
      <c r="BD2350" s="4"/>
      <c r="BE2350" s="4"/>
      <c r="BF2350" s="4"/>
      <c r="BG2350" s="4"/>
      <c r="BH2350" s="4"/>
      <c r="BI2350" s="4"/>
      <c r="BJ2350" s="4">
        <f t="shared" si="146"/>
        <v>0</v>
      </c>
      <c r="BL2350" s="7"/>
      <c r="BM2350" s="2"/>
    </row>
    <row r="2351" spans="2:65" x14ac:dyDescent="0.25">
      <c r="B2351" s="7" t="s">
        <v>1828</v>
      </c>
      <c r="C2351" s="2" t="s">
        <v>232</v>
      </c>
      <c r="D2351" s="2"/>
      <c r="E2351" s="2"/>
      <c r="F2351" s="2"/>
      <c r="G2351" s="2"/>
      <c r="H2351" s="4">
        <f t="shared" si="147"/>
        <v>0</v>
      </c>
      <c r="I2351" s="4"/>
      <c r="J2351" s="4"/>
      <c r="K2351" s="4"/>
      <c r="L2351" s="4">
        <v>34</v>
      </c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>
        <f t="shared" si="144"/>
        <v>46807.430000000088</v>
      </c>
      <c r="AA2351" s="4"/>
      <c r="AB2351" s="4"/>
      <c r="AC2351" s="4"/>
      <c r="AD2351" s="4"/>
      <c r="AE2351" s="4"/>
      <c r="AF2351" s="4"/>
      <c r="AG2351" s="4"/>
      <c r="AH2351" s="4"/>
      <c r="AI2351" s="4"/>
      <c r="AJ2351" s="4"/>
      <c r="AK2351" s="4"/>
      <c r="AL2351" s="4"/>
      <c r="AM2351" s="4"/>
      <c r="AN2351" s="4"/>
      <c r="AO2351" s="4"/>
      <c r="AP2351" s="4"/>
      <c r="AQ2351" s="4"/>
      <c r="AR2351" s="4">
        <f t="shared" si="145"/>
        <v>32045.020000000019</v>
      </c>
      <c r="AS2351" s="32"/>
      <c r="AT2351" s="33"/>
      <c r="AU2351" s="4"/>
      <c r="AV2351" s="4"/>
      <c r="AW2351" s="4"/>
      <c r="AX2351" s="4"/>
      <c r="AY2351" s="4"/>
      <c r="AZ2351" s="4"/>
      <c r="BA2351" s="4"/>
      <c r="BB2351" s="4"/>
      <c r="BC2351" s="4"/>
      <c r="BD2351" s="4"/>
      <c r="BE2351" s="4"/>
      <c r="BF2351" s="4"/>
      <c r="BG2351" s="4"/>
      <c r="BH2351" s="4"/>
      <c r="BI2351" s="4"/>
      <c r="BJ2351" s="4">
        <f t="shared" si="146"/>
        <v>0</v>
      </c>
      <c r="BL2351" s="7"/>
      <c r="BM2351" s="2"/>
    </row>
    <row r="2352" spans="2:65" x14ac:dyDescent="0.25">
      <c r="B2352" s="7" t="s">
        <v>1807</v>
      </c>
      <c r="C2352" s="2" t="s">
        <v>1742</v>
      </c>
      <c r="D2352" s="2"/>
      <c r="E2352" s="2"/>
      <c r="F2352" s="2"/>
      <c r="G2352" s="2"/>
      <c r="H2352" s="4">
        <f t="shared" si="147"/>
        <v>0</v>
      </c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>
        <f t="shared" si="144"/>
        <v>46807.430000000088</v>
      </c>
      <c r="AA2352" s="4">
        <v>10000</v>
      </c>
      <c r="AB2352" s="4"/>
      <c r="AC2352" s="4"/>
      <c r="AD2352" s="4"/>
      <c r="AE2352" s="4"/>
      <c r="AF2352" s="4"/>
      <c r="AG2352" s="4"/>
      <c r="AH2352" s="4"/>
      <c r="AI2352" s="4"/>
      <c r="AJ2352" s="4"/>
      <c r="AK2352" s="4"/>
      <c r="AL2352" s="4"/>
      <c r="AM2352" s="4"/>
      <c r="AN2352" s="4"/>
      <c r="AO2352" s="4"/>
      <c r="AP2352" s="4"/>
      <c r="AQ2352" s="4"/>
      <c r="AR2352" s="4">
        <f t="shared" si="145"/>
        <v>42045.020000000019</v>
      </c>
      <c r="AS2352" s="32"/>
      <c r="AT2352" s="33"/>
      <c r="AU2352" s="4"/>
      <c r="AV2352" s="4"/>
      <c r="AW2352" s="4"/>
      <c r="AX2352" s="4"/>
      <c r="AY2352" s="4"/>
      <c r="AZ2352" s="4"/>
      <c r="BA2352" s="4"/>
      <c r="BB2352" s="4"/>
      <c r="BC2352" s="4"/>
      <c r="BD2352" s="4"/>
      <c r="BE2352" s="4"/>
      <c r="BF2352" s="4"/>
      <c r="BG2352" s="4"/>
      <c r="BH2352" s="4"/>
      <c r="BI2352" s="4"/>
      <c r="BJ2352" s="4">
        <f t="shared" si="146"/>
        <v>0</v>
      </c>
      <c r="BL2352" s="7"/>
      <c r="BM2352" s="2"/>
    </row>
    <row r="2353" spans="2:65" x14ac:dyDescent="0.25">
      <c r="B2353" s="7" t="s">
        <v>1808</v>
      </c>
      <c r="C2353" s="2" t="s">
        <v>1489</v>
      </c>
      <c r="D2353" s="2"/>
      <c r="E2353" s="2"/>
      <c r="F2353" s="2"/>
      <c r="G2353" s="2"/>
      <c r="H2353" s="4">
        <f t="shared" si="147"/>
        <v>0</v>
      </c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>
        <f t="shared" si="144"/>
        <v>46807.430000000088</v>
      </c>
      <c r="AA2353" s="4">
        <v>10000</v>
      </c>
      <c r="AB2353" s="4"/>
      <c r="AC2353" s="4"/>
      <c r="AD2353" s="4"/>
      <c r="AE2353" s="4"/>
      <c r="AF2353" s="4"/>
      <c r="AG2353" s="4"/>
      <c r="AH2353" s="4"/>
      <c r="AI2353" s="4"/>
      <c r="AJ2353" s="4"/>
      <c r="AK2353" s="4"/>
      <c r="AL2353" s="4"/>
      <c r="AM2353" s="4"/>
      <c r="AN2353" s="4"/>
      <c r="AO2353" s="4"/>
      <c r="AP2353" s="4"/>
      <c r="AQ2353" s="4"/>
      <c r="AR2353" s="4">
        <f t="shared" si="145"/>
        <v>52045.020000000019</v>
      </c>
      <c r="AS2353" s="32"/>
      <c r="AT2353" s="33"/>
      <c r="AU2353" s="4"/>
      <c r="AV2353" s="4"/>
      <c r="AW2353" s="4"/>
      <c r="AX2353" s="4"/>
      <c r="AY2353" s="4"/>
      <c r="AZ2353" s="4"/>
      <c r="BA2353" s="4"/>
      <c r="BB2353" s="4"/>
      <c r="BC2353" s="4"/>
      <c r="BD2353" s="4"/>
      <c r="BE2353" s="4"/>
      <c r="BF2353" s="4"/>
      <c r="BG2353" s="4"/>
      <c r="BH2353" s="4"/>
      <c r="BI2353" s="4"/>
      <c r="BJ2353" s="4">
        <f t="shared" si="146"/>
        <v>0</v>
      </c>
      <c r="BL2353" s="7"/>
      <c r="BM2353" s="2"/>
    </row>
    <row r="2354" spans="2:65" x14ac:dyDescent="0.25">
      <c r="B2354" s="7" t="s">
        <v>1809</v>
      </c>
      <c r="C2354" s="2" t="s">
        <v>1811</v>
      </c>
      <c r="D2354" s="2"/>
      <c r="E2354" s="2"/>
      <c r="F2354" s="2"/>
      <c r="G2354" s="2"/>
      <c r="H2354" s="4">
        <f t="shared" si="147"/>
        <v>0</v>
      </c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>
        <f t="shared" si="144"/>
        <v>46807.430000000088</v>
      </c>
      <c r="AA2354" s="4"/>
      <c r="AB2354" s="4">
        <v>15000</v>
      </c>
      <c r="AC2354" s="4"/>
      <c r="AD2354" s="4"/>
      <c r="AE2354" s="4"/>
      <c r="AF2354" s="4"/>
      <c r="AG2354" s="4"/>
      <c r="AH2354" s="4"/>
      <c r="AI2354" s="4"/>
      <c r="AJ2354" s="4"/>
      <c r="AK2354" s="4"/>
      <c r="AL2354" s="4"/>
      <c r="AM2354" s="4"/>
      <c r="AN2354" s="4"/>
      <c r="AO2354" s="4"/>
      <c r="AP2354" s="4"/>
      <c r="AQ2354" s="4"/>
      <c r="AR2354" s="4">
        <f t="shared" si="145"/>
        <v>37045.020000000019</v>
      </c>
      <c r="AS2354" s="32"/>
      <c r="AT2354" s="33"/>
      <c r="AU2354" s="4"/>
      <c r="AV2354" s="4"/>
      <c r="AW2354" s="4"/>
      <c r="AX2354" s="4"/>
      <c r="AY2354" s="4"/>
      <c r="AZ2354" s="4"/>
      <c r="BA2354" s="4"/>
      <c r="BB2354" s="4"/>
      <c r="BC2354" s="4"/>
      <c r="BD2354" s="4"/>
      <c r="BE2354" s="4"/>
      <c r="BF2354" s="4"/>
      <c r="BG2354" s="4"/>
      <c r="BH2354" s="4"/>
      <c r="BI2354" s="4"/>
      <c r="BJ2354" s="4">
        <f t="shared" si="146"/>
        <v>0</v>
      </c>
      <c r="BL2354" s="7"/>
      <c r="BM2354" s="2"/>
    </row>
    <row r="2355" spans="2:65" x14ac:dyDescent="0.25">
      <c r="B2355" s="7" t="s">
        <v>1810</v>
      </c>
      <c r="C2355" s="2" t="s">
        <v>1812</v>
      </c>
      <c r="D2355" s="2"/>
      <c r="E2355" s="2"/>
      <c r="F2355" s="2"/>
      <c r="G2355" s="2"/>
      <c r="H2355" s="4">
        <f t="shared" si="147"/>
        <v>0</v>
      </c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>
        <f t="shared" si="144"/>
        <v>46807.430000000088</v>
      </c>
      <c r="AA2355" s="4"/>
      <c r="AB2355" s="4">
        <v>10000</v>
      </c>
      <c r="AC2355" s="4"/>
      <c r="AD2355" s="4"/>
      <c r="AE2355" s="4"/>
      <c r="AF2355" s="4"/>
      <c r="AG2355" s="4"/>
      <c r="AH2355" s="4"/>
      <c r="AI2355" s="4"/>
      <c r="AJ2355" s="4"/>
      <c r="AK2355" s="4"/>
      <c r="AL2355" s="4"/>
      <c r="AM2355" s="4"/>
      <c r="AN2355" s="4"/>
      <c r="AO2355" s="4"/>
      <c r="AP2355" s="4"/>
      <c r="AQ2355" s="4"/>
      <c r="AR2355" s="4">
        <f t="shared" si="145"/>
        <v>27045.020000000019</v>
      </c>
      <c r="AS2355" s="32"/>
      <c r="AT2355" s="33"/>
      <c r="AU2355" s="4"/>
      <c r="AV2355" s="4"/>
      <c r="AW2355" s="4"/>
      <c r="AX2355" s="4"/>
      <c r="AY2355" s="4"/>
      <c r="AZ2355" s="4"/>
      <c r="BA2355" s="4"/>
      <c r="BB2355" s="4"/>
      <c r="BC2355" s="4"/>
      <c r="BD2355" s="4"/>
      <c r="BE2355" s="4"/>
      <c r="BF2355" s="4"/>
      <c r="BG2355" s="4"/>
      <c r="BH2355" s="4"/>
      <c r="BI2355" s="4"/>
      <c r="BJ2355" s="4">
        <f t="shared" si="146"/>
        <v>0</v>
      </c>
      <c r="BL2355" s="7">
        <v>10000</v>
      </c>
      <c r="BM2355" s="2"/>
    </row>
    <row r="2356" spans="2:65" x14ac:dyDescent="0.25">
      <c r="B2356" s="7" t="s">
        <v>1813</v>
      </c>
      <c r="C2356" s="2" t="s">
        <v>1390</v>
      </c>
      <c r="D2356" s="2"/>
      <c r="E2356" s="2"/>
      <c r="F2356" s="2"/>
      <c r="G2356" s="2"/>
      <c r="H2356" s="4">
        <f t="shared" si="147"/>
        <v>0</v>
      </c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>
        <f t="shared" si="144"/>
        <v>46807.430000000088</v>
      </c>
      <c r="AA2356" s="4">
        <v>15000</v>
      </c>
      <c r="AB2356" s="4"/>
      <c r="AC2356" s="4"/>
      <c r="AD2356" s="4"/>
      <c r="AE2356" s="4"/>
      <c r="AF2356" s="4"/>
      <c r="AG2356" s="4"/>
      <c r="AH2356" s="4"/>
      <c r="AI2356" s="4"/>
      <c r="AJ2356" s="4"/>
      <c r="AK2356" s="4"/>
      <c r="AL2356" s="4"/>
      <c r="AM2356" s="4"/>
      <c r="AN2356" s="4"/>
      <c r="AO2356" s="4"/>
      <c r="AP2356" s="4"/>
      <c r="AQ2356" s="4"/>
      <c r="AR2356" s="4">
        <f t="shared" si="145"/>
        <v>42045.020000000019</v>
      </c>
      <c r="AS2356" s="32"/>
      <c r="AT2356" s="33"/>
      <c r="AU2356" s="4"/>
      <c r="AV2356" s="4"/>
      <c r="AW2356" s="4"/>
      <c r="AX2356" s="4"/>
      <c r="AY2356" s="4"/>
      <c r="AZ2356" s="4"/>
      <c r="BA2356" s="4"/>
      <c r="BB2356" s="4"/>
      <c r="BC2356" s="4"/>
      <c r="BD2356" s="4"/>
      <c r="BE2356" s="4"/>
      <c r="BF2356" s="4"/>
      <c r="BG2356" s="4"/>
      <c r="BH2356" s="4"/>
      <c r="BI2356" s="4"/>
      <c r="BJ2356" s="4">
        <f t="shared" si="146"/>
        <v>0</v>
      </c>
      <c r="BL2356" s="7"/>
      <c r="BM2356" s="2"/>
    </row>
    <row r="2357" spans="2:65" x14ac:dyDescent="0.25">
      <c r="B2357" s="7" t="s">
        <v>1814</v>
      </c>
      <c r="C2357" s="2" t="s">
        <v>1498</v>
      </c>
      <c r="D2357" s="2"/>
      <c r="E2357" s="2"/>
      <c r="F2357" s="2"/>
      <c r="G2357" s="2"/>
      <c r="H2357" s="4">
        <f t="shared" si="147"/>
        <v>0</v>
      </c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>
        <f t="shared" si="144"/>
        <v>46807.430000000088</v>
      </c>
      <c r="AA2357" s="4">
        <v>15000</v>
      </c>
      <c r="AB2357" s="4"/>
      <c r="AC2357" s="4"/>
      <c r="AD2357" s="4"/>
      <c r="AE2357" s="4"/>
      <c r="AF2357" s="4"/>
      <c r="AG2357" s="4"/>
      <c r="AH2357" s="4"/>
      <c r="AI2357" s="4"/>
      <c r="AJ2357" s="4"/>
      <c r="AK2357" s="4"/>
      <c r="AL2357" s="4"/>
      <c r="AM2357" s="4"/>
      <c r="AN2357" s="4"/>
      <c r="AO2357" s="4"/>
      <c r="AP2357" s="4"/>
      <c r="AQ2357" s="4"/>
      <c r="AR2357" s="4">
        <f t="shared" si="145"/>
        <v>57045.020000000019</v>
      </c>
      <c r="AS2357" s="32"/>
      <c r="AT2357" s="33"/>
      <c r="AU2357" s="4"/>
      <c r="AV2357" s="4"/>
      <c r="AW2357" s="4"/>
      <c r="AX2357" s="4"/>
      <c r="AY2357" s="4"/>
      <c r="AZ2357" s="4"/>
      <c r="BA2357" s="4"/>
      <c r="BB2357" s="4"/>
      <c r="BC2357" s="4"/>
      <c r="BD2357" s="4"/>
      <c r="BE2357" s="4"/>
      <c r="BF2357" s="4"/>
      <c r="BG2357" s="4"/>
      <c r="BH2357" s="4"/>
      <c r="BI2357" s="4"/>
      <c r="BJ2357" s="4">
        <f t="shared" si="146"/>
        <v>0</v>
      </c>
      <c r="BL2357" s="7"/>
      <c r="BM2357" s="2"/>
    </row>
    <row r="2358" spans="2:65" x14ac:dyDescent="0.25">
      <c r="B2358" s="7" t="s">
        <v>1815</v>
      </c>
      <c r="C2358" s="2" t="s">
        <v>351</v>
      </c>
      <c r="D2358" s="2"/>
      <c r="E2358" s="2"/>
      <c r="F2358" s="2"/>
      <c r="G2358" s="2"/>
      <c r="H2358" s="4">
        <f t="shared" si="147"/>
        <v>0</v>
      </c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>
        <f t="shared" si="144"/>
        <v>46807.430000000088</v>
      </c>
      <c r="AA2358" s="4"/>
      <c r="AB2358" s="4"/>
      <c r="AC2358" s="4"/>
      <c r="AD2358" s="4"/>
      <c r="AE2358" s="4">
        <v>471</v>
      </c>
      <c r="AF2358" s="4"/>
      <c r="AG2358" s="4"/>
      <c r="AH2358" s="4"/>
      <c r="AI2358" s="4"/>
      <c r="AJ2358" s="4"/>
      <c r="AK2358" s="4"/>
      <c r="AL2358" s="4"/>
      <c r="AM2358" s="4"/>
      <c r="AN2358" s="4"/>
      <c r="AO2358" s="4"/>
      <c r="AP2358" s="4"/>
      <c r="AQ2358" s="4"/>
      <c r="AR2358" s="4">
        <f t="shared" si="145"/>
        <v>57516.020000000019</v>
      </c>
      <c r="AS2358" s="32"/>
      <c r="AT2358" s="33"/>
      <c r="AU2358" s="4"/>
      <c r="AV2358" s="4"/>
      <c r="AW2358" s="4"/>
      <c r="AX2358" s="4"/>
      <c r="AY2358" s="4"/>
      <c r="AZ2358" s="4"/>
      <c r="BA2358" s="4"/>
      <c r="BB2358" s="4"/>
      <c r="BC2358" s="4"/>
      <c r="BD2358" s="4"/>
      <c r="BE2358" s="4"/>
      <c r="BF2358" s="4"/>
      <c r="BG2358" s="4"/>
      <c r="BH2358" s="4"/>
      <c r="BI2358" s="4"/>
      <c r="BJ2358" s="4">
        <f t="shared" si="146"/>
        <v>0</v>
      </c>
      <c r="BL2358" s="7"/>
      <c r="BM2358" s="2"/>
    </row>
    <row r="2359" spans="2:65" x14ac:dyDescent="0.25">
      <c r="B2359" s="7" t="s">
        <v>1815</v>
      </c>
      <c r="C2359" s="2" t="s">
        <v>1418</v>
      </c>
      <c r="D2359" s="2"/>
      <c r="E2359" s="2"/>
      <c r="F2359" s="2"/>
      <c r="G2359" s="2"/>
      <c r="H2359" s="4">
        <f t="shared" si="147"/>
        <v>0</v>
      </c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>
        <f t="shared" si="144"/>
        <v>46807.430000000088</v>
      </c>
      <c r="AA2359" s="4">
        <v>30000</v>
      </c>
      <c r="AB2359" s="4"/>
      <c r="AC2359" s="4"/>
      <c r="AD2359" s="4"/>
      <c r="AE2359" s="4"/>
      <c r="AF2359" s="4"/>
      <c r="AG2359" s="4"/>
      <c r="AH2359" s="4"/>
      <c r="AI2359" s="4"/>
      <c r="AJ2359" s="4"/>
      <c r="AK2359" s="4"/>
      <c r="AL2359" s="4"/>
      <c r="AM2359" s="4"/>
      <c r="AN2359" s="4"/>
      <c r="AO2359" s="4"/>
      <c r="AP2359" s="4"/>
      <c r="AQ2359" s="4"/>
      <c r="AR2359" s="4">
        <f t="shared" si="145"/>
        <v>87516.020000000019</v>
      </c>
      <c r="AS2359" s="32"/>
      <c r="AT2359" s="33"/>
      <c r="AU2359" s="4"/>
      <c r="AV2359" s="4"/>
      <c r="AW2359" s="4"/>
      <c r="AX2359" s="4"/>
      <c r="AY2359" s="4"/>
      <c r="AZ2359" s="4"/>
      <c r="BA2359" s="4"/>
      <c r="BB2359" s="4"/>
      <c r="BC2359" s="4"/>
      <c r="BD2359" s="4"/>
      <c r="BE2359" s="4"/>
      <c r="BF2359" s="4"/>
      <c r="BG2359" s="4"/>
      <c r="BH2359" s="4"/>
      <c r="BI2359" s="4"/>
      <c r="BJ2359" s="4">
        <f t="shared" si="146"/>
        <v>0</v>
      </c>
      <c r="BL2359" s="7"/>
      <c r="BM2359" s="2"/>
    </row>
    <row r="2360" spans="2:65" x14ac:dyDescent="0.25">
      <c r="B2360" s="7" t="s">
        <v>1816</v>
      </c>
      <c r="C2360" s="2" t="s">
        <v>1491</v>
      </c>
      <c r="D2360" s="2"/>
      <c r="E2360" s="2"/>
      <c r="F2360" s="2"/>
      <c r="G2360" s="2"/>
      <c r="H2360" s="4">
        <f t="shared" si="147"/>
        <v>0</v>
      </c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>
        <f t="shared" si="144"/>
        <v>46807.430000000088</v>
      </c>
      <c r="AA2360" s="4">
        <v>25000</v>
      </c>
      <c r="AB2360" s="4"/>
      <c r="AC2360" s="4"/>
      <c r="AD2360" s="4"/>
      <c r="AE2360" s="4"/>
      <c r="AF2360" s="4"/>
      <c r="AG2360" s="4"/>
      <c r="AH2360" s="4"/>
      <c r="AI2360" s="4"/>
      <c r="AJ2360" s="4"/>
      <c r="AK2360" s="4"/>
      <c r="AL2360" s="4"/>
      <c r="AM2360" s="4"/>
      <c r="AN2360" s="4"/>
      <c r="AO2360" s="4"/>
      <c r="AP2360" s="4"/>
      <c r="AQ2360" s="4"/>
      <c r="AR2360" s="4">
        <f t="shared" si="145"/>
        <v>112516.02000000002</v>
      </c>
      <c r="AS2360" s="32"/>
      <c r="AT2360" s="33"/>
      <c r="AU2360" s="4"/>
      <c r="AV2360" s="4"/>
      <c r="AW2360" s="4"/>
      <c r="AX2360" s="4"/>
      <c r="AY2360" s="4"/>
      <c r="AZ2360" s="4"/>
      <c r="BA2360" s="4"/>
      <c r="BB2360" s="4"/>
      <c r="BC2360" s="4"/>
      <c r="BD2360" s="4"/>
      <c r="BE2360" s="4"/>
      <c r="BF2360" s="4"/>
      <c r="BG2360" s="4"/>
      <c r="BH2360" s="4"/>
      <c r="BI2360" s="4"/>
      <c r="BJ2360" s="4">
        <f t="shared" si="146"/>
        <v>0</v>
      </c>
      <c r="BL2360" s="7"/>
      <c r="BM2360" s="2"/>
    </row>
    <row r="2361" spans="2:65" x14ac:dyDescent="0.25">
      <c r="B2361" s="7" t="s">
        <v>1817</v>
      </c>
      <c r="C2361" s="2" t="s">
        <v>1364</v>
      </c>
      <c r="D2361" s="2"/>
      <c r="E2361" s="2"/>
      <c r="F2361" s="2"/>
      <c r="G2361" s="2"/>
      <c r="H2361" s="4">
        <f t="shared" si="147"/>
        <v>0</v>
      </c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>
        <f t="shared" si="144"/>
        <v>46807.430000000088</v>
      </c>
      <c r="AA2361" s="4">
        <v>50000</v>
      </c>
      <c r="AB2361" s="4"/>
      <c r="AC2361" s="4"/>
      <c r="AD2361" s="4"/>
      <c r="AE2361" s="4"/>
      <c r="AF2361" s="4"/>
      <c r="AG2361" s="4"/>
      <c r="AH2361" s="4"/>
      <c r="AI2361" s="4"/>
      <c r="AJ2361" s="4"/>
      <c r="AK2361" s="4"/>
      <c r="AL2361" s="4"/>
      <c r="AM2361" s="4"/>
      <c r="AN2361" s="4"/>
      <c r="AO2361" s="4"/>
      <c r="AP2361" s="4"/>
      <c r="AQ2361" s="4"/>
      <c r="AR2361" s="4">
        <f t="shared" si="145"/>
        <v>162516.02000000002</v>
      </c>
      <c r="AS2361" s="32"/>
      <c r="AT2361" s="33"/>
      <c r="AU2361" s="4"/>
      <c r="AV2361" s="4"/>
      <c r="AW2361" s="4"/>
      <c r="AX2361" s="4"/>
      <c r="AY2361" s="4"/>
      <c r="AZ2361" s="4"/>
      <c r="BA2361" s="4"/>
      <c r="BB2361" s="4"/>
      <c r="BC2361" s="4"/>
      <c r="BD2361" s="4"/>
      <c r="BE2361" s="4"/>
      <c r="BF2361" s="4"/>
      <c r="BG2361" s="4"/>
      <c r="BH2361" s="4"/>
      <c r="BI2361" s="4"/>
      <c r="BJ2361" s="4">
        <f t="shared" si="146"/>
        <v>0</v>
      </c>
      <c r="BL2361" s="7"/>
      <c r="BM2361" s="2"/>
    </row>
    <row r="2362" spans="2:65" x14ac:dyDescent="0.25">
      <c r="B2362" s="7" t="s">
        <v>1818</v>
      </c>
      <c r="C2362" s="2" t="s">
        <v>547</v>
      </c>
      <c r="D2362" s="2"/>
      <c r="E2362" s="2"/>
      <c r="F2362" s="2"/>
      <c r="G2362" s="2"/>
      <c r="H2362" s="4">
        <f t="shared" si="147"/>
        <v>0</v>
      </c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>
        <f t="shared" si="144"/>
        <v>46807.430000000088</v>
      </c>
      <c r="AA2362" s="4"/>
      <c r="AB2362" s="4"/>
      <c r="AC2362" s="4"/>
      <c r="AD2362" s="4"/>
      <c r="AE2362" s="4">
        <v>2966</v>
      </c>
      <c r="AF2362" s="4"/>
      <c r="AG2362" s="4"/>
      <c r="AH2362" s="4"/>
      <c r="AI2362" s="4"/>
      <c r="AJ2362" s="4"/>
      <c r="AK2362" s="4"/>
      <c r="AL2362" s="4">
        <v>75000</v>
      </c>
      <c r="AM2362" s="4"/>
      <c r="AN2362" s="4"/>
      <c r="AO2362" s="4"/>
      <c r="AP2362" s="4"/>
      <c r="AQ2362" s="4"/>
      <c r="AR2362" s="4">
        <f t="shared" si="145"/>
        <v>240482.02000000002</v>
      </c>
      <c r="AS2362" s="32"/>
      <c r="AT2362" s="33"/>
      <c r="AU2362" s="4"/>
      <c r="AV2362" s="4"/>
      <c r="AW2362" s="4"/>
      <c r="AX2362" s="4"/>
      <c r="AY2362" s="4"/>
      <c r="AZ2362" s="4"/>
      <c r="BA2362" s="4"/>
      <c r="BB2362" s="4"/>
      <c r="BC2362" s="4"/>
      <c r="BD2362" s="4"/>
      <c r="BE2362" s="4"/>
      <c r="BF2362" s="4"/>
      <c r="BG2362" s="4"/>
      <c r="BH2362" s="4"/>
      <c r="BI2362" s="4"/>
      <c r="BJ2362" s="4">
        <f t="shared" si="146"/>
        <v>0</v>
      </c>
      <c r="BL2362" s="7"/>
      <c r="BM2362" s="2"/>
    </row>
    <row r="2363" spans="2:65" x14ac:dyDescent="0.25">
      <c r="B2363" s="7" t="s">
        <v>1819</v>
      </c>
      <c r="C2363" s="2" t="s">
        <v>1742</v>
      </c>
      <c r="D2363" s="2"/>
      <c r="E2363" s="2"/>
      <c r="F2363" s="2"/>
      <c r="G2363" s="2"/>
      <c r="H2363" s="4">
        <f t="shared" si="147"/>
        <v>0</v>
      </c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>
        <f t="shared" si="144"/>
        <v>46807.430000000088</v>
      </c>
      <c r="AA2363" s="4">
        <v>10000</v>
      </c>
      <c r="AB2363" s="4"/>
      <c r="AC2363" s="4"/>
      <c r="AD2363" s="4"/>
      <c r="AE2363" s="4"/>
      <c r="AF2363" s="4"/>
      <c r="AG2363" s="4"/>
      <c r="AH2363" s="4"/>
      <c r="AI2363" s="4"/>
      <c r="AJ2363" s="4"/>
      <c r="AK2363" s="4"/>
      <c r="AL2363" s="4"/>
      <c r="AM2363" s="4"/>
      <c r="AN2363" s="4"/>
      <c r="AO2363" s="4"/>
      <c r="AP2363" s="4"/>
      <c r="AQ2363" s="4"/>
      <c r="AR2363" s="4">
        <f t="shared" si="145"/>
        <v>250482.02000000002</v>
      </c>
      <c r="AS2363" s="32"/>
      <c r="AT2363" s="33"/>
      <c r="AU2363" s="4"/>
      <c r="AV2363" s="4"/>
      <c r="AW2363" s="4"/>
      <c r="AX2363" s="4"/>
      <c r="AY2363" s="4"/>
      <c r="AZ2363" s="4"/>
      <c r="BA2363" s="4"/>
      <c r="BB2363" s="4"/>
      <c r="BC2363" s="4"/>
      <c r="BD2363" s="4"/>
      <c r="BE2363" s="4"/>
      <c r="BF2363" s="4"/>
      <c r="BG2363" s="4"/>
      <c r="BH2363" s="4"/>
      <c r="BI2363" s="4"/>
      <c r="BJ2363" s="4">
        <f t="shared" si="146"/>
        <v>0</v>
      </c>
      <c r="BL2363" s="7"/>
      <c r="BM2363" s="2"/>
    </row>
    <row r="2364" spans="2:65" x14ac:dyDescent="0.25">
      <c r="B2364" s="7" t="s">
        <v>1820</v>
      </c>
      <c r="C2364" s="2" t="s">
        <v>1776</v>
      </c>
      <c r="D2364" s="2"/>
      <c r="E2364" s="2"/>
      <c r="F2364" s="2"/>
      <c r="G2364" s="2"/>
      <c r="H2364" s="4">
        <f t="shared" si="147"/>
        <v>0</v>
      </c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>
        <f t="shared" si="144"/>
        <v>46807.430000000088</v>
      </c>
      <c r="AA2364" s="4"/>
      <c r="AB2364" s="4">
        <v>5000</v>
      </c>
      <c r="AC2364" s="4"/>
      <c r="AD2364" s="4"/>
      <c r="AE2364" s="4"/>
      <c r="AF2364" s="4"/>
      <c r="AG2364" s="4"/>
      <c r="AH2364" s="4"/>
      <c r="AI2364" s="4"/>
      <c r="AJ2364" s="4"/>
      <c r="AK2364" s="4"/>
      <c r="AL2364" s="4"/>
      <c r="AM2364" s="4"/>
      <c r="AN2364" s="4"/>
      <c r="AO2364" s="4"/>
      <c r="AP2364" s="4"/>
      <c r="AQ2364" s="4"/>
      <c r="AR2364" s="4">
        <f t="shared" si="145"/>
        <v>245482.02000000002</v>
      </c>
      <c r="AS2364" s="32"/>
      <c r="AT2364" s="33"/>
      <c r="AU2364" s="4"/>
      <c r="AV2364" s="4"/>
      <c r="AW2364" s="4"/>
      <c r="AX2364" s="4"/>
      <c r="AY2364" s="4"/>
      <c r="AZ2364" s="4"/>
      <c r="BA2364" s="4"/>
      <c r="BB2364" s="4"/>
      <c r="BC2364" s="4"/>
      <c r="BD2364" s="4"/>
      <c r="BE2364" s="4"/>
      <c r="BF2364" s="4"/>
      <c r="BG2364" s="4"/>
      <c r="BH2364" s="4"/>
      <c r="BI2364" s="4"/>
      <c r="BJ2364" s="4">
        <f t="shared" si="146"/>
        <v>0</v>
      </c>
      <c r="BL2364" s="7">
        <v>5000</v>
      </c>
      <c r="BM2364" s="2"/>
    </row>
    <row r="2365" spans="2:65" x14ac:dyDescent="0.25">
      <c r="B2365" s="7" t="s">
        <v>1820</v>
      </c>
      <c r="C2365" s="2" t="s">
        <v>310</v>
      </c>
      <c r="D2365" s="2"/>
      <c r="E2365" s="2"/>
      <c r="F2365" s="2"/>
      <c r="G2365" s="2"/>
      <c r="H2365" s="4">
        <f t="shared" si="147"/>
        <v>0</v>
      </c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>
        <f t="shared" si="144"/>
        <v>46807.430000000088</v>
      </c>
      <c r="AA2365" s="4"/>
      <c r="AB2365" s="4">
        <v>50000</v>
      </c>
      <c r="AC2365" s="4"/>
      <c r="AD2365" s="4"/>
      <c r="AE2365" s="4"/>
      <c r="AF2365" s="4"/>
      <c r="AG2365" s="4"/>
      <c r="AH2365" s="4"/>
      <c r="AI2365" s="4"/>
      <c r="AJ2365" s="4"/>
      <c r="AK2365" s="4"/>
      <c r="AL2365" s="4"/>
      <c r="AM2365" s="4"/>
      <c r="AN2365" s="4"/>
      <c r="AO2365" s="4"/>
      <c r="AP2365" s="4"/>
      <c r="AQ2365" s="4"/>
      <c r="AR2365" s="4">
        <f t="shared" si="145"/>
        <v>195482.02000000002</v>
      </c>
      <c r="AS2365" s="32"/>
      <c r="AT2365" s="33"/>
      <c r="AU2365" s="4"/>
      <c r="AV2365" s="4"/>
      <c r="AW2365" s="4"/>
      <c r="AX2365" s="4"/>
      <c r="AY2365" s="4"/>
      <c r="AZ2365" s="4"/>
      <c r="BA2365" s="4"/>
      <c r="BB2365" s="4"/>
      <c r="BC2365" s="4"/>
      <c r="BD2365" s="4"/>
      <c r="BE2365" s="4"/>
      <c r="BF2365" s="4"/>
      <c r="BG2365" s="4"/>
      <c r="BH2365" s="4"/>
      <c r="BI2365" s="4"/>
      <c r="BJ2365" s="4">
        <f t="shared" si="146"/>
        <v>0</v>
      </c>
      <c r="BL2365" s="7">
        <v>50000</v>
      </c>
      <c r="BM2365" s="2"/>
    </row>
    <row r="2366" spans="2:65" x14ac:dyDescent="0.25">
      <c r="B2366" s="7" t="s">
        <v>1820</v>
      </c>
      <c r="C2366" s="2" t="s">
        <v>310</v>
      </c>
      <c r="D2366" s="2"/>
      <c r="E2366" s="2"/>
      <c r="F2366" s="2"/>
      <c r="G2366" s="2"/>
      <c r="H2366" s="4">
        <f t="shared" si="147"/>
        <v>0</v>
      </c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>
        <f t="shared" si="144"/>
        <v>46807.430000000088</v>
      </c>
      <c r="AA2366" s="4"/>
      <c r="AB2366" s="4">
        <v>10000</v>
      </c>
      <c r="AC2366" s="4"/>
      <c r="AD2366" s="4"/>
      <c r="AE2366" s="4"/>
      <c r="AF2366" s="4"/>
      <c r="AG2366" s="4"/>
      <c r="AH2366" s="4"/>
      <c r="AI2366" s="4"/>
      <c r="AJ2366" s="4"/>
      <c r="AK2366" s="4"/>
      <c r="AL2366" s="4"/>
      <c r="AM2366" s="4"/>
      <c r="AN2366" s="4"/>
      <c r="AO2366" s="4"/>
      <c r="AP2366" s="4"/>
      <c r="AQ2366" s="4"/>
      <c r="AR2366" s="4">
        <f t="shared" si="145"/>
        <v>185482.02000000002</v>
      </c>
      <c r="AS2366" s="32"/>
      <c r="AT2366" s="33"/>
      <c r="AU2366" s="4"/>
      <c r="AV2366" s="4"/>
      <c r="AW2366" s="4"/>
      <c r="AX2366" s="4"/>
      <c r="AY2366" s="4"/>
      <c r="AZ2366" s="4"/>
      <c r="BA2366" s="4"/>
      <c r="BB2366" s="4"/>
      <c r="BC2366" s="4"/>
      <c r="BD2366" s="4"/>
      <c r="BE2366" s="4"/>
      <c r="BF2366" s="4"/>
      <c r="BG2366" s="4"/>
      <c r="BH2366" s="4"/>
      <c r="BI2366" s="4"/>
      <c r="BJ2366" s="4">
        <f t="shared" si="146"/>
        <v>0</v>
      </c>
      <c r="BL2366" s="7">
        <v>10000</v>
      </c>
      <c r="BM2366" s="2"/>
    </row>
    <row r="2367" spans="2:65" x14ac:dyDescent="0.25">
      <c r="B2367" s="7" t="s">
        <v>1821</v>
      </c>
      <c r="C2367" s="2" t="s">
        <v>1344</v>
      </c>
      <c r="D2367" s="2"/>
      <c r="E2367" s="2"/>
      <c r="F2367" s="2"/>
      <c r="G2367" s="2"/>
      <c r="H2367" s="4">
        <f t="shared" si="147"/>
        <v>0</v>
      </c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>
        <f t="shared" si="144"/>
        <v>46807.430000000088</v>
      </c>
      <c r="AA2367" s="4"/>
      <c r="AB2367" s="4">
        <v>50000</v>
      </c>
      <c r="AC2367" s="4"/>
      <c r="AD2367" s="4"/>
      <c r="AE2367" s="4"/>
      <c r="AF2367" s="4"/>
      <c r="AG2367" s="4"/>
      <c r="AH2367" s="4"/>
      <c r="AI2367" s="4"/>
      <c r="AJ2367" s="4"/>
      <c r="AK2367" s="4"/>
      <c r="AL2367" s="4"/>
      <c r="AM2367" s="4"/>
      <c r="AN2367" s="4"/>
      <c r="AO2367" s="4"/>
      <c r="AP2367" s="4"/>
      <c r="AQ2367" s="4"/>
      <c r="AR2367" s="4">
        <f t="shared" si="145"/>
        <v>135482.02000000002</v>
      </c>
      <c r="AS2367" s="32"/>
      <c r="AT2367" s="33"/>
      <c r="AU2367" s="4"/>
      <c r="AV2367" s="4"/>
      <c r="AW2367" s="4"/>
      <c r="AX2367" s="4"/>
      <c r="AY2367" s="4"/>
      <c r="AZ2367" s="4"/>
      <c r="BA2367" s="4"/>
      <c r="BB2367" s="4"/>
      <c r="BC2367" s="4"/>
      <c r="BD2367" s="4"/>
      <c r="BE2367" s="4"/>
      <c r="BF2367" s="4"/>
      <c r="BG2367" s="4"/>
      <c r="BH2367" s="4"/>
      <c r="BI2367" s="4"/>
      <c r="BJ2367" s="4">
        <f t="shared" si="146"/>
        <v>0</v>
      </c>
      <c r="BL2367" s="7">
        <v>50000</v>
      </c>
      <c r="BM2367" s="2"/>
    </row>
    <row r="2368" spans="2:65" x14ac:dyDescent="0.25">
      <c r="B2368" s="7" t="s">
        <v>1821</v>
      </c>
      <c r="C2368" s="2" t="s">
        <v>1344</v>
      </c>
      <c r="D2368" s="2"/>
      <c r="E2368" s="2"/>
      <c r="F2368" s="2"/>
      <c r="G2368" s="2"/>
      <c r="H2368" s="4">
        <f t="shared" si="147"/>
        <v>0</v>
      </c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>
        <f t="shared" si="144"/>
        <v>46807.430000000088</v>
      </c>
      <c r="AA2368" s="4"/>
      <c r="AB2368" s="4">
        <v>7500</v>
      </c>
      <c r="AC2368" s="4"/>
      <c r="AD2368" s="4"/>
      <c r="AE2368" s="4"/>
      <c r="AF2368" s="4"/>
      <c r="AG2368" s="4"/>
      <c r="AH2368" s="4"/>
      <c r="AI2368" s="4"/>
      <c r="AJ2368" s="4"/>
      <c r="AK2368" s="4"/>
      <c r="AL2368" s="4"/>
      <c r="AM2368" s="4"/>
      <c r="AN2368" s="4"/>
      <c r="AO2368" s="4"/>
      <c r="AP2368" s="4"/>
      <c r="AQ2368" s="4"/>
      <c r="AR2368" s="4">
        <f t="shared" si="145"/>
        <v>127982.02000000002</v>
      </c>
      <c r="AS2368" s="32"/>
      <c r="AT2368" s="33"/>
      <c r="AU2368" s="4"/>
      <c r="AV2368" s="4"/>
      <c r="AW2368" s="4"/>
      <c r="AX2368" s="4"/>
      <c r="AY2368" s="4"/>
      <c r="AZ2368" s="4"/>
      <c r="BA2368" s="4"/>
      <c r="BB2368" s="4"/>
      <c r="BC2368" s="4"/>
      <c r="BD2368" s="4"/>
      <c r="BE2368" s="4"/>
      <c r="BF2368" s="4"/>
      <c r="BG2368" s="4"/>
      <c r="BH2368" s="4"/>
      <c r="BI2368" s="4"/>
      <c r="BJ2368" s="4">
        <f t="shared" si="146"/>
        <v>0</v>
      </c>
      <c r="BL2368" s="7">
        <v>7500</v>
      </c>
      <c r="BM2368" s="2"/>
    </row>
    <row r="2369" spans="2:65" x14ac:dyDescent="0.25">
      <c r="B2369" s="7" t="s">
        <v>1821</v>
      </c>
      <c r="C2369" s="2" t="s">
        <v>1668</v>
      </c>
      <c r="D2369" s="2"/>
      <c r="E2369" s="2"/>
      <c r="F2369" s="2"/>
      <c r="G2369" s="2"/>
      <c r="H2369" s="4">
        <f t="shared" si="147"/>
        <v>0</v>
      </c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>
        <f t="shared" si="144"/>
        <v>46807.430000000088</v>
      </c>
      <c r="AA2369" s="4">
        <v>12000</v>
      </c>
      <c r="AB2369" s="4"/>
      <c r="AC2369" s="4"/>
      <c r="AD2369" s="4"/>
      <c r="AE2369" s="4"/>
      <c r="AF2369" s="4"/>
      <c r="AG2369" s="4"/>
      <c r="AH2369" s="4"/>
      <c r="AI2369" s="4"/>
      <c r="AJ2369" s="4"/>
      <c r="AK2369" s="4"/>
      <c r="AL2369" s="4"/>
      <c r="AM2369" s="4"/>
      <c r="AN2369" s="4"/>
      <c r="AO2369" s="4"/>
      <c r="AP2369" s="4"/>
      <c r="AQ2369" s="4"/>
      <c r="AR2369" s="4">
        <f t="shared" si="145"/>
        <v>139982.02000000002</v>
      </c>
      <c r="AS2369" s="32"/>
      <c r="AT2369" s="33"/>
      <c r="AU2369" s="4"/>
      <c r="AV2369" s="4"/>
      <c r="AW2369" s="4"/>
      <c r="AX2369" s="4"/>
      <c r="AY2369" s="4"/>
      <c r="AZ2369" s="4"/>
      <c r="BA2369" s="4"/>
      <c r="BB2369" s="4"/>
      <c r="BC2369" s="4"/>
      <c r="BD2369" s="4"/>
      <c r="BE2369" s="4"/>
      <c r="BF2369" s="4"/>
      <c r="BG2369" s="4"/>
      <c r="BH2369" s="4"/>
      <c r="BI2369" s="4"/>
      <c r="BJ2369" s="4">
        <f t="shared" si="146"/>
        <v>0</v>
      </c>
      <c r="BL2369" s="7"/>
      <c r="BM2369" s="2"/>
    </row>
    <row r="2370" spans="2:65" x14ac:dyDescent="0.25">
      <c r="B2370" s="7" t="s">
        <v>1821</v>
      </c>
      <c r="C2370" s="2" t="s">
        <v>1955</v>
      </c>
      <c r="D2370" s="2"/>
      <c r="E2370" s="2"/>
      <c r="F2370" s="2"/>
      <c r="G2370" s="2"/>
      <c r="H2370" s="4">
        <f t="shared" si="147"/>
        <v>0</v>
      </c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>
        <f t="shared" si="144"/>
        <v>46807.430000000088</v>
      </c>
      <c r="AA2370" s="4"/>
      <c r="AB2370" s="4">
        <v>12000</v>
      </c>
      <c r="AC2370" s="4"/>
      <c r="AD2370" s="4"/>
      <c r="AE2370" s="4"/>
      <c r="AF2370" s="4"/>
      <c r="AG2370" s="4"/>
      <c r="AH2370" s="4"/>
      <c r="AI2370" s="4"/>
      <c r="AJ2370" s="4"/>
      <c r="AK2370" s="4"/>
      <c r="AL2370" s="4"/>
      <c r="AM2370" s="4"/>
      <c r="AN2370" s="4"/>
      <c r="AO2370" s="4"/>
      <c r="AP2370" s="4"/>
      <c r="AQ2370" s="4"/>
      <c r="AR2370" s="4">
        <f t="shared" si="145"/>
        <v>127982.02000000002</v>
      </c>
      <c r="AS2370" s="32"/>
      <c r="AT2370" s="33"/>
      <c r="AU2370" s="4"/>
      <c r="AV2370" s="4"/>
      <c r="AW2370" s="4"/>
      <c r="AX2370" s="4"/>
      <c r="AY2370" s="4"/>
      <c r="AZ2370" s="4"/>
      <c r="BA2370" s="4"/>
      <c r="BB2370" s="4"/>
      <c r="BC2370" s="4"/>
      <c r="BD2370" s="4"/>
      <c r="BE2370" s="4"/>
      <c r="BF2370" s="4"/>
      <c r="BG2370" s="4"/>
      <c r="BH2370" s="4"/>
      <c r="BI2370" s="4"/>
      <c r="BJ2370" s="4">
        <f t="shared" si="146"/>
        <v>0</v>
      </c>
      <c r="BL2370" s="7">
        <v>12000</v>
      </c>
      <c r="BM2370" s="2"/>
    </row>
    <row r="2371" spans="2:65" x14ac:dyDescent="0.25">
      <c r="B2371" s="7" t="s">
        <v>1822</v>
      </c>
      <c r="C2371" s="2" t="s">
        <v>1957</v>
      </c>
      <c r="D2371" s="2"/>
      <c r="E2371" s="2"/>
      <c r="F2371" s="2"/>
      <c r="G2371" s="2"/>
      <c r="H2371" s="4">
        <f t="shared" si="147"/>
        <v>0</v>
      </c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>
        <f t="shared" si="144"/>
        <v>46807.430000000088</v>
      </c>
      <c r="AA2371" s="4"/>
      <c r="AB2371" s="4">
        <v>3750</v>
      </c>
      <c r="AC2371" s="4"/>
      <c r="AD2371" s="4"/>
      <c r="AE2371" s="4"/>
      <c r="AF2371" s="4"/>
      <c r="AG2371" s="4"/>
      <c r="AH2371" s="4"/>
      <c r="AI2371" s="4"/>
      <c r="AJ2371" s="4"/>
      <c r="AK2371" s="4"/>
      <c r="AL2371" s="4"/>
      <c r="AM2371" s="4"/>
      <c r="AN2371" s="4"/>
      <c r="AO2371" s="4"/>
      <c r="AP2371" s="4"/>
      <c r="AQ2371" s="4"/>
      <c r="AR2371" s="4">
        <f t="shared" si="145"/>
        <v>124232.02000000002</v>
      </c>
      <c r="AS2371" s="32"/>
      <c r="AT2371" s="33"/>
      <c r="AU2371" s="4"/>
      <c r="AV2371" s="4"/>
      <c r="AW2371" s="4"/>
      <c r="AX2371" s="4"/>
      <c r="AY2371" s="4"/>
      <c r="AZ2371" s="4"/>
      <c r="BA2371" s="4"/>
      <c r="BB2371" s="4"/>
      <c r="BC2371" s="4"/>
      <c r="BD2371" s="4"/>
      <c r="BE2371" s="4"/>
      <c r="BF2371" s="4"/>
      <c r="BG2371" s="4"/>
      <c r="BH2371" s="4"/>
      <c r="BI2371" s="4"/>
      <c r="BJ2371" s="4">
        <f t="shared" si="146"/>
        <v>0</v>
      </c>
      <c r="BL2371" s="7">
        <v>3750</v>
      </c>
      <c r="BM2371" s="2"/>
    </row>
    <row r="2372" spans="2:65" x14ac:dyDescent="0.25">
      <c r="B2372" s="7" t="s">
        <v>1822</v>
      </c>
      <c r="C2372" s="2" t="s">
        <v>1955</v>
      </c>
      <c r="D2372" s="2"/>
      <c r="E2372" s="2"/>
      <c r="F2372" s="2"/>
      <c r="G2372" s="2"/>
      <c r="H2372" s="4">
        <f t="shared" si="147"/>
        <v>0</v>
      </c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>
        <f t="shared" ref="Z2372:Z2435" si="148">Z2371+(I2372+L2372+M2372+N2372+O2372+R2372+S2372+T2372+U2372+V2372)-(J2372+K2372+P2372+Q2372+W2372+X2372+Y2372)</f>
        <v>46807.430000000088</v>
      </c>
      <c r="AA2372" s="4"/>
      <c r="AB2372" s="4">
        <v>50000</v>
      </c>
      <c r="AC2372" s="4"/>
      <c r="AD2372" s="4"/>
      <c r="AE2372" s="4"/>
      <c r="AF2372" s="4"/>
      <c r="AG2372" s="4"/>
      <c r="AH2372" s="4"/>
      <c r="AI2372" s="4"/>
      <c r="AJ2372" s="4"/>
      <c r="AK2372" s="4"/>
      <c r="AL2372" s="4"/>
      <c r="AM2372" s="4"/>
      <c r="AN2372" s="4"/>
      <c r="AO2372" s="4"/>
      <c r="AP2372" s="4"/>
      <c r="AQ2372" s="4"/>
      <c r="AR2372" s="4">
        <f t="shared" ref="AR2372:AR2435" si="149">AR2371+(AA2372+AD2372+AE2372+AF2372+AG2372+AJ2372+AK2372+AL2372+AM2372+AN2372)-(AB2372+AC2372+AH2372+AI2372+AO2372+AP2372+AQ2372)</f>
        <v>74232.020000000019</v>
      </c>
      <c r="AS2372" s="32"/>
      <c r="AT2372" s="33"/>
      <c r="AU2372" s="4"/>
      <c r="AV2372" s="4"/>
      <c r="AW2372" s="4"/>
      <c r="AX2372" s="4"/>
      <c r="AY2372" s="4"/>
      <c r="AZ2372" s="4"/>
      <c r="BA2372" s="4"/>
      <c r="BB2372" s="4"/>
      <c r="BC2372" s="4"/>
      <c r="BD2372" s="4"/>
      <c r="BE2372" s="4"/>
      <c r="BF2372" s="4"/>
      <c r="BG2372" s="4"/>
      <c r="BH2372" s="4"/>
      <c r="BI2372" s="4"/>
      <c r="BJ2372" s="4">
        <f t="shared" ref="BJ2372:BJ2435" si="150">BJ2371+(AS2372+AV2372+AW2372+AX2372+AY2372+BB2372+BC2372+BD2372+BE2372+BF2372)-(AT2372+AU2372+AZ2372+BA2372+BG2372+BH2372+BI2372)</f>
        <v>0</v>
      </c>
      <c r="BL2372" s="7">
        <v>50000</v>
      </c>
      <c r="BM2372" s="2"/>
    </row>
    <row r="2373" spans="2:65" x14ac:dyDescent="0.25">
      <c r="B2373" s="7" t="s">
        <v>1823</v>
      </c>
      <c r="C2373" s="2" t="s">
        <v>232</v>
      </c>
      <c r="D2373" s="2"/>
      <c r="E2373" s="2"/>
      <c r="F2373" s="2"/>
      <c r="G2373" s="2"/>
      <c r="H2373" s="4">
        <f t="shared" si="147"/>
        <v>0</v>
      </c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>
        <f t="shared" si="148"/>
        <v>46807.430000000088</v>
      </c>
      <c r="AA2373" s="4"/>
      <c r="AB2373" s="4"/>
      <c r="AC2373" s="4"/>
      <c r="AD2373" s="4">
        <v>547</v>
      </c>
      <c r="AE2373" s="4"/>
      <c r="AF2373" s="4"/>
      <c r="AG2373" s="4"/>
      <c r="AH2373" s="4"/>
      <c r="AI2373" s="4"/>
      <c r="AJ2373" s="4"/>
      <c r="AK2373" s="4"/>
      <c r="AL2373" s="4"/>
      <c r="AM2373" s="4"/>
      <c r="AN2373" s="4"/>
      <c r="AO2373" s="4"/>
      <c r="AP2373" s="4"/>
      <c r="AQ2373" s="4"/>
      <c r="AR2373" s="4">
        <f t="shared" si="149"/>
        <v>74779.020000000019</v>
      </c>
      <c r="AS2373" s="32"/>
      <c r="AT2373" s="33"/>
      <c r="AU2373" s="4"/>
      <c r="AV2373" s="4"/>
      <c r="AW2373" s="4"/>
      <c r="AX2373" s="4"/>
      <c r="AY2373" s="4"/>
      <c r="AZ2373" s="4"/>
      <c r="BA2373" s="4"/>
      <c r="BB2373" s="4"/>
      <c r="BC2373" s="4"/>
      <c r="BD2373" s="4"/>
      <c r="BE2373" s="4"/>
      <c r="BF2373" s="4"/>
      <c r="BG2373" s="4"/>
      <c r="BH2373" s="4"/>
      <c r="BI2373" s="4"/>
      <c r="BJ2373" s="4">
        <f t="shared" si="150"/>
        <v>0</v>
      </c>
      <c r="BL2373" s="7"/>
      <c r="BM2373" s="2"/>
    </row>
    <row r="2374" spans="2:65" x14ac:dyDescent="0.25">
      <c r="B2374" s="7" t="s">
        <v>1824</v>
      </c>
      <c r="C2374" s="2" t="s">
        <v>351</v>
      </c>
      <c r="D2374" s="2"/>
      <c r="E2374" s="2"/>
      <c r="F2374" s="2"/>
      <c r="G2374" s="2"/>
      <c r="H2374" s="4">
        <f t="shared" si="147"/>
        <v>0</v>
      </c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>
        <f t="shared" si="148"/>
        <v>46807.430000000088</v>
      </c>
      <c r="AA2374" s="4"/>
      <c r="AB2374" s="4"/>
      <c r="AC2374" s="4"/>
      <c r="AD2374" s="4"/>
      <c r="AE2374" s="4">
        <v>3464</v>
      </c>
      <c r="AF2374" s="4"/>
      <c r="AG2374" s="4"/>
      <c r="AH2374" s="4"/>
      <c r="AI2374" s="4"/>
      <c r="AJ2374" s="4"/>
      <c r="AK2374" s="4"/>
      <c r="AL2374" s="4"/>
      <c r="AM2374" s="4"/>
      <c r="AN2374" s="4"/>
      <c r="AO2374" s="4"/>
      <c r="AP2374" s="4"/>
      <c r="AQ2374" s="4"/>
      <c r="AR2374" s="4">
        <f t="shared" si="149"/>
        <v>78243.020000000019</v>
      </c>
      <c r="AS2374" s="32"/>
      <c r="AT2374" s="33"/>
      <c r="AU2374" s="4"/>
      <c r="AV2374" s="4"/>
      <c r="AW2374" s="4"/>
      <c r="AX2374" s="4"/>
      <c r="AY2374" s="4"/>
      <c r="AZ2374" s="4"/>
      <c r="BA2374" s="4"/>
      <c r="BB2374" s="4"/>
      <c r="BC2374" s="4"/>
      <c r="BD2374" s="4"/>
      <c r="BE2374" s="4"/>
      <c r="BF2374" s="4"/>
      <c r="BG2374" s="4"/>
      <c r="BH2374" s="4"/>
      <c r="BI2374" s="4"/>
      <c r="BJ2374" s="4">
        <f t="shared" si="150"/>
        <v>0</v>
      </c>
      <c r="BL2374" s="7"/>
      <c r="BM2374" s="2"/>
    </row>
    <row r="2375" spans="2:65" x14ac:dyDescent="0.25">
      <c r="B2375" s="7" t="s">
        <v>1824</v>
      </c>
      <c r="C2375" s="2" t="s">
        <v>1761</v>
      </c>
      <c r="D2375" s="2"/>
      <c r="E2375" s="2"/>
      <c r="F2375" s="2"/>
      <c r="G2375" s="2"/>
      <c r="H2375" s="4">
        <f t="shared" si="147"/>
        <v>0</v>
      </c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>
        <f t="shared" si="148"/>
        <v>46807.430000000088</v>
      </c>
      <c r="AA2375" s="4"/>
      <c r="AB2375" s="4">
        <v>5000</v>
      </c>
      <c r="AC2375" s="4"/>
      <c r="AD2375" s="4"/>
      <c r="AE2375" s="4"/>
      <c r="AF2375" s="4"/>
      <c r="AG2375" s="4"/>
      <c r="AH2375" s="4"/>
      <c r="AI2375" s="4"/>
      <c r="AJ2375" s="4"/>
      <c r="AK2375" s="4"/>
      <c r="AL2375" s="4"/>
      <c r="AM2375" s="4"/>
      <c r="AN2375" s="4"/>
      <c r="AO2375" s="4"/>
      <c r="AP2375" s="4"/>
      <c r="AQ2375" s="4"/>
      <c r="AR2375" s="4">
        <f t="shared" si="149"/>
        <v>73243.020000000019</v>
      </c>
      <c r="AS2375" s="32"/>
      <c r="AT2375" s="33"/>
      <c r="AU2375" s="4"/>
      <c r="AV2375" s="4"/>
      <c r="AW2375" s="4"/>
      <c r="AX2375" s="4"/>
      <c r="AY2375" s="4"/>
      <c r="AZ2375" s="4"/>
      <c r="BA2375" s="4"/>
      <c r="BB2375" s="4"/>
      <c r="BC2375" s="4"/>
      <c r="BD2375" s="4"/>
      <c r="BE2375" s="4"/>
      <c r="BF2375" s="4"/>
      <c r="BG2375" s="4"/>
      <c r="BH2375" s="4"/>
      <c r="BI2375" s="4"/>
      <c r="BJ2375" s="4">
        <f t="shared" si="150"/>
        <v>0</v>
      </c>
      <c r="BL2375" s="7">
        <v>5000</v>
      </c>
      <c r="BM2375" s="2"/>
    </row>
    <row r="2376" spans="2:65" x14ac:dyDescent="0.25">
      <c r="B2376" s="7" t="s">
        <v>1824</v>
      </c>
      <c r="C2376" s="2" t="s">
        <v>351</v>
      </c>
      <c r="D2376" s="2"/>
      <c r="E2376" s="2"/>
      <c r="F2376" s="2"/>
      <c r="G2376" s="2"/>
      <c r="H2376" s="4">
        <f t="shared" si="147"/>
        <v>0</v>
      </c>
      <c r="I2376" s="4"/>
      <c r="J2376" s="4"/>
      <c r="K2376" s="4"/>
      <c r="L2376" s="4"/>
      <c r="M2376" s="4">
        <v>3285</v>
      </c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>
        <f t="shared" si="148"/>
        <v>50092.430000000088</v>
      </c>
      <c r="AA2376" s="4"/>
      <c r="AB2376" s="4"/>
      <c r="AC2376" s="4"/>
      <c r="AD2376" s="4"/>
      <c r="AE2376" s="4"/>
      <c r="AF2376" s="4"/>
      <c r="AG2376" s="4"/>
      <c r="AH2376" s="4"/>
      <c r="AI2376" s="4"/>
      <c r="AJ2376" s="4"/>
      <c r="AK2376" s="4"/>
      <c r="AL2376" s="4"/>
      <c r="AM2376" s="4"/>
      <c r="AN2376" s="4"/>
      <c r="AO2376" s="4"/>
      <c r="AP2376" s="4"/>
      <c r="AQ2376" s="4"/>
      <c r="AR2376" s="4">
        <f t="shared" si="149"/>
        <v>73243.020000000019</v>
      </c>
      <c r="AS2376" s="32"/>
      <c r="AT2376" s="33"/>
      <c r="AU2376" s="4"/>
      <c r="AV2376" s="4"/>
      <c r="AW2376" s="4"/>
      <c r="AX2376" s="4"/>
      <c r="AY2376" s="4"/>
      <c r="AZ2376" s="4"/>
      <c r="BA2376" s="4"/>
      <c r="BB2376" s="4"/>
      <c r="BC2376" s="4"/>
      <c r="BD2376" s="4"/>
      <c r="BE2376" s="4"/>
      <c r="BF2376" s="4"/>
      <c r="BG2376" s="4"/>
      <c r="BH2376" s="4"/>
      <c r="BI2376" s="4"/>
      <c r="BJ2376" s="4">
        <f t="shared" si="150"/>
        <v>0</v>
      </c>
      <c r="BL2376" s="7"/>
      <c r="BM2376" s="2"/>
    </row>
    <row r="2377" spans="2:65" x14ac:dyDescent="0.25">
      <c r="B2377" s="7" t="s">
        <v>1825</v>
      </c>
      <c r="C2377" s="2" t="s">
        <v>1346</v>
      </c>
      <c r="D2377" s="2"/>
      <c r="E2377" s="2"/>
      <c r="F2377" s="2"/>
      <c r="G2377" s="2"/>
      <c r="H2377" s="4">
        <f t="shared" si="147"/>
        <v>0</v>
      </c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>
        <f t="shared" si="148"/>
        <v>50092.430000000088</v>
      </c>
      <c r="AA2377" s="4"/>
      <c r="AB2377" s="4">
        <v>41250</v>
      </c>
      <c r="AC2377" s="4"/>
      <c r="AD2377" s="4"/>
      <c r="AE2377" s="4"/>
      <c r="AF2377" s="4"/>
      <c r="AG2377" s="4"/>
      <c r="AH2377" s="4"/>
      <c r="AI2377" s="4"/>
      <c r="AJ2377" s="4"/>
      <c r="AK2377" s="4"/>
      <c r="AL2377" s="4"/>
      <c r="AM2377" s="4"/>
      <c r="AN2377" s="4"/>
      <c r="AO2377" s="4"/>
      <c r="AP2377" s="4"/>
      <c r="AQ2377" s="4"/>
      <c r="AR2377" s="4">
        <f t="shared" si="149"/>
        <v>31993.020000000019</v>
      </c>
      <c r="AS2377" s="32"/>
      <c r="AT2377" s="33"/>
      <c r="AU2377" s="4"/>
      <c r="AV2377" s="4"/>
      <c r="AW2377" s="4"/>
      <c r="AX2377" s="4"/>
      <c r="AY2377" s="4"/>
      <c r="AZ2377" s="4"/>
      <c r="BA2377" s="4"/>
      <c r="BB2377" s="4"/>
      <c r="BC2377" s="4"/>
      <c r="BD2377" s="4"/>
      <c r="BE2377" s="4"/>
      <c r="BF2377" s="4"/>
      <c r="BG2377" s="4"/>
      <c r="BH2377" s="4"/>
      <c r="BI2377" s="4"/>
      <c r="BJ2377" s="4">
        <f t="shared" si="150"/>
        <v>0</v>
      </c>
      <c r="BL2377" s="7">
        <v>41250</v>
      </c>
      <c r="BM2377" s="2"/>
    </row>
    <row r="2378" spans="2:65" x14ac:dyDescent="0.25">
      <c r="B2378" s="7" t="s">
        <v>1825</v>
      </c>
      <c r="C2378" s="2" t="s">
        <v>301</v>
      </c>
      <c r="D2378" s="2"/>
      <c r="E2378" s="2"/>
      <c r="F2378" s="2"/>
      <c r="G2378" s="2"/>
      <c r="H2378" s="4">
        <f t="shared" si="147"/>
        <v>0</v>
      </c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>
        <f t="shared" si="148"/>
        <v>50092.430000000088</v>
      </c>
      <c r="AA2378" s="4"/>
      <c r="AB2378" s="4">
        <v>26250</v>
      </c>
      <c r="AC2378" s="4"/>
      <c r="AD2378" s="4"/>
      <c r="AE2378" s="4"/>
      <c r="AF2378" s="4"/>
      <c r="AG2378" s="4"/>
      <c r="AH2378" s="4"/>
      <c r="AI2378" s="4"/>
      <c r="AJ2378" s="4"/>
      <c r="AK2378" s="4"/>
      <c r="AL2378" s="4"/>
      <c r="AM2378" s="4"/>
      <c r="AN2378" s="4"/>
      <c r="AO2378" s="4"/>
      <c r="AP2378" s="4"/>
      <c r="AQ2378" s="4"/>
      <c r="AR2378" s="4">
        <f t="shared" si="149"/>
        <v>5743.0200000000186</v>
      </c>
      <c r="AS2378" s="32"/>
      <c r="AT2378" s="33"/>
      <c r="AU2378" s="4"/>
      <c r="AV2378" s="4"/>
      <c r="AW2378" s="4"/>
      <c r="AX2378" s="4"/>
      <c r="AY2378" s="4"/>
      <c r="AZ2378" s="4"/>
      <c r="BA2378" s="4"/>
      <c r="BB2378" s="4"/>
      <c r="BC2378" s="4"/>
      <c r="BD2378" s="4"/>
      <c r="BE2378" s="4"/>
      <c r="BF2378" s="4"/>
      <c r="BG2378" s="4"/>
      <c r="BH2378" s="4"/>
      <c r="BI2378" s="4"/>
      <c r="BJ2378" s="4">
        <f t="shared" si="150"/>
        <v>0</v>
      </c>
      <c r="BL2378" s="7">
        <v>26250</v>
      </c>
      <c r="BM2378" s="2"/>
    </row>
    <row r="2379" spans="2:65" x14ac:dyDescent="0.25">
      <c r="B2379" s="7" t="s">
        <v>1829</v>
      </c>
      <c r="C2379" s="2" t="s">
        <v>1767</v>
      </c>
      <c r="D2379" s="2"/>
      <c r="E2379" s="2"/>
      <c r="F2379" s="2"/>
      <c r="G2379" s="2"/>
      <c r="H2379" s="4">
        <f t="shared" si="147"/>
        <v>0</v>
      </c>
      <c r="I2379" s="4"/>
      <c r="J2379" s="4"/>
      <c r="K2379" s="4">
        <v>0.59</v>
      </c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>
        <f t="shared" si="148"/>
        <v>50091.840000000091</v>
      </c>
      <c r="AA2379" s="4"/>
      <c r="AB2379" s="4"/>
      <c r="AC2379" s="4"/>
      <c r="AD2379" s="4"/>
      <c r="AE2379" s="4"/>
      <c r="AF2379" s="4"/>
      <c r="AG2379" s="4"/>
      <c r="AH2379" s="4"/>
      <c r="AI2379" s="4"/>
      <c r="AJ2379" s="4"/>
      <c r="AK2379" s="4"/>
      <c r="AL2379" s="4"/>
      <c r="AM2379" s="4"/>
      <c r="AN2379" s="4"/>
      <c r="AO2379" s="4"/>
      <c r="AP2379" s="4"/>
      <c r="AQ2379" s="4"/>
      <c r="AR2379" s="4">
        <f t="shared" si="149"/>
        <v>5743.0200000000186</v>
      </c>
      <c r="AS2379" s="32"/>
      <c r="AT2379" s="33"/>
      <c r="AU2379" s="4"/>
      <c r="AV2379" s="4"/>
      <c r="AW2379" s="4"/>
      <c r="AX2379" s="4"/>
      <c r="AY2379" s="4"/>
      <c r="AZ2379" s="4"/>
      <c r="BA2379" s="4"/>
      <c r="BB2379" s="4"/>
      <c r="BC2379" s="4"/>
      <c r="BD2379" s="4"/>
      <c r="BE2379" s="4"/>
      <c r="BF2379" s="4"/>
      <c r="BG2379" s="4"/>
      <c r="BH2379" s="4"/>
      <c r="BI2379" s="4"/>
      <c r="BJ2379" s="4">
        <f t="shared" si="150"/>
        <v>0</v>
      </c>
      <c r="BL2379" s="7"/>
      <c r="BM2379" s="2"/>
    </row>
    <row r="2380" spans="2:65" x14ac:dyDescent="0.25">
      <c r="B2380" s="7" t="s">
        <v>1826</v>
      </c>
      <c r="C2380" s="2" t="s">
        <v>547</v>
      </c>
      <c r="D2380" s="2"/>
      <c r="E2380" s="2"/>
      <c r="F2380" s="2"/>
      <c r="G2380" s="2"/>
      <c r="H2380" s="4">
        <f t="shared" si="147"/>
        <v>0</v>
      </c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>
        <f t="shared" si="148"/>
        <v>50091.840000000091</v>
      </c>
      <c r="AA2380" s="4"/>
      <c r="AB2380" s="4"/>
      <c r="AC2380" s="4"/>
      <c r="AD2380" s="4"/>
      <c r="AE2380" s="4">
        <v>1934</v>
      </c>
      <c r="AF2380" s="4"/>
      <c r="AG2380" s="4"/>
      <c r="AH2380" s="4"/>
      <c r="AI2380" s="4"/>
      <c r="AJ2380" s="4"/>
      <c r="AK2380" s="4"/>
      <c r="AL2380" s="4">
        <v>99000</v>
      </c>
      <c r="AM2380" s="4"/>
      <c r="AN2380" s="4"/>
      <c r="AO2380" s="4"/>
      <c r="AP2380" s="4"/>
      <c r="AQ2380" s="4"/>
      <c r="AR2380" s="4">
        <f t="shared" si="149"/>
        <v>106677.02000000002</v>
      </c>
      <c r="AS2380" s="32"/>
      <c r="AT2380" s="33"/>
      <c r="AU2380" s="4"/>
      <c r="AV2380" s="4"/>
      <c r="AW2380" s="4"/>
      <c r="AX2380" s="4"/>
      <c r="AY2380" s="4"/>
      <c r="AZ2380" s="4"/>
      <c r="BA2380" s="4"/>
      <c r="BB2380" s="4"/>
      <c r="BC2380" s="4"/>
      <c r="BD2380" s="4"/>
      <c r="BE2380" s="4"/>
      <c r="BF2380" s="4"/>
      <c r="BG2380" s="4"/>
      <c r="BH2380" s="4"/>
      <c r="BI2380" s="4"/>
      <c r="BJ2380" s="4">
        <f t="shared" si="150"/>
        <v>0</v>
      </c>
      <c r="BL2380" s="7"/>
      <c r="BM2380" s="2"/>
    </row>
    <row r="2381" spans="2:65" x14ac:dyDescent="0.25">
      <c r="B2381" s="7" t="s">
        <v>1826</v>
      </c>
      <c r="C2381" s="2" t="s">
        <v>547</v>
      </c>
      <c r="D2381" s="2"/>
      <c r="E2381" s="2"/>
      <c r="F2381" s="2"/>
      <c r="G2381" s="2"/>
      <c r="H2381" s="4">
        <f t="shared" si="147"/>
        <v>0</v>
      </c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>
        <f t="shared" si="148"/>
        <v>50091.840000000091</v>
      </c>
      <c r="AA2381" s="4"/>
      <c r="AB2381" s="4"/>
      <c r="AC2381" s="4"/>
      <c r="AD2381" s="4"/>
      <c r="AE2381" s="4">
        <v>165</v>
      </c>
      <c r="AF2381" s="4"/>
      <c r="AG2381" s="4"/>
      <c r="AH2381" s="4"/>
      <c r="AI2381" s="4"/>
      <c r="AJ2381" s="4"/>
      <c r="AK2381" s="4"/>
      <c r="AL2381" s="4">
        <v>1000</v>
      </c>
      <c r="AM2381" s="4"/>
      <c r="AN2381" s="4"/>
      <c r="AO2381" s="4"/>
      <c r="AP2381" s="4"/>
      <c r="AQ2381" s="4"/>
      <c r="AR2381" s="4">
        <f t="shared" si="149"/>
        <v>107842.02000000002</v>
      </c>
      <c r="AS2381" s="32"/>
      <c r="AT2381" s="33"/>
      <c r="AU2381" s="4"/>
      <c r="AV2381" s="4"/>
      <c r="AW2381" s="4"/>
      <c r="AX2381" s="4"/>
      <c r="AY2381" s="4"/>
      <c r="AZ2381" s="4"/>
      <c r="BA2381" s="4"/>
      <c r="BB2381" s="4"/>
      <c r="BC2381" s="4"/>
      <c r="BD2381" s="4"/>
      <c r="BE2381" s="4"/>
      <c r="BF2381" s="4"/>
      <c r="BG2381" s="4"/>
      <c r="BH2381" s="4"/>
      <c r="BI2381" s="4"/>
      <c r="BJ2381" s="4">
        <f t="shared" si="150"/>
        <v>0</v>
      </c>
      <c r="BL2381" s="7"/>
      <c r="BM2381" s="2"/>
    </row>
    <row r="2382" spans="2:65" x14ac:dyDescent="0.25">
      <c r="B2382" s="7" t="s">
        <v>1826</v>
      </c>
      <c r="C2382" s="2" t="s">
        <v>547</v>
      </c>
      <c r="D2382" s="2"/>
      <c r="E2382" s="2"/>
      <c r="F2382" s="2"/>
      <c r="G2382" s="2"/>
      <c r="H2382" s="4">
        <f t="shared" si="147"/>
        <v>0</v>
      </c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>
        <f t="shared" si="148"/>
        <v>50091.840000000091</v>
      </c>
      <c r="AA2382" s="4"/>
      <c r="AB2382" s="4"/>
      <c r="AC2382" s="4"/>
      <c r="AD2382" s="4"/>
      <c r="AE2382" s="4">
        <v>5749</v>
      </c>
      <c r="AF2382" s="4"/>
      <c r="AG2382" s="4"/>
      <c r="AH2382" s="4"/>
      <c r="AI2382" s="4"/>
      <c r="AJ2382" s="4"/>
      <c r="AK2382" s="4"/>
      <c r="AL2382" s="4">
        <v>125000</v>
      </c>
      <c r="AM2382" s="4"/>
      <c r="AN2382" s="4"/>
      <c r="AO2382" s="4"/>
      <c r="AP2382" s="4"/>
      <c r="AQ2382" s="4"/>
      <c r="AR2382" s="4">
        <f t="shared" si="149"/>
        <v>238591.02000000002</v>
      </c>
      <c r="AS2382" s="32"/>
      <c r="AT2382" s="33"/>
      <c r="AU2382" s="4"/>
      <c r="AV2382" s="4"/>
      <c r="AW2382" s="4"/>
      <c r="AX2382" s="4"/>
      <c r="AY2382" s="4"/>
      <c r="AZ2382" s="4"/>
      <c r="BA2382" s="4"/>
      <c r="BB2382" s="4"/>
      <c r="BC2382" s="4"/>
      <c r="BD2382" s="4"/>
      <c r="BE2382" s="4"/>
      <c r="BF2382" s="4"/>
      <c r="BG2382" s="4"/>
      <c r="BH2382" s="4"/>
      <c r="BI2382" s="4"/>
      <c r="BJ2382" s="4">
        <f t="shared" si="150"/>
        <v>0</v>
      </c>
      <c r="BL2382" s="7"/>
      <c r="BM2382" s="2"/>
    </row>
    <row r="2383" spans="2:65" x14ac:dyDescent="0.25">
      <c r="B2383" s="7" t="s">
        <v>1826</v>
      </c>
      <c r="C2383" s="2" t="s">
        <v>547</v>
      </c>
      <c r="D2383" s="2"/>
      <c r="E2383" s="2"/>
      <c r="F2383" s="2"/>
      <c r="G2383" s="2"/>
      <c r="H2383" s="4">
        <f t="shared" si="147"/>
        <v>0</v>
      </c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>
        <f t="shared" si="148"/>
        <v>50091.840000000091</v>
      </c>
      <c r="AA2383" s="4"/>
      <c r="AB2383" s="4"/>
      <c r="AC2383" s="4"/>
      <c r="AD2383" s="4"/>
      <c r="AE2383" s="4">
        <v>1434</v>
      </c>
      <c r="AF2383" s="4"/>
      <c r="AG2383" s="4"/>
      <c r="AH2383" s="4"/>
      <c r="AI2383" s="4"/>
      <c r="AJ2383" s="4"/>
      <c r="AK2383" s="4"/>
      <c r="AL2383" s="4">
        <v>35000</v>
      </c>
      <c r="AM2383" s="4"/>
      <c r="AN2383" s="4"/>
      <c r="AO2383" s="4"/>
      <c r="AP2383" s="4"/>
      <c r="AQ2383" s="4"/>
      <c r="AR2383" s="4">
        <f t="shared" si="149"/>
        <v>275025.02</v>
      </c>
      <c r="AS2383" s="32"/>
      <c r="AT2383" s="33"/>
      <c r="AU2383" s="4"/>
      <c r="AV2383" s="4"/>
      <c r="AW2383" s="4"/>
      <c r="AX2383" s="4"/>
      <c r="AY2383" s="4"/>
      <c r="AZ2383" s="4"/>
      <c r="BA2383" s="4"/>
      <c r="BB2383" s="4"/>
      <c r="BC2383" s="4"/>
      <c r="BD2383" s="4"/>
      <c r="BE2383" s="4"/>
      <c r="BF2383" s="4"/>
      <c r="BG2383" s="4"/>
      <c r="BH2383" s="4"/>
      <c r="BI2383" s="4"/>
      <c r="BJ2383" s="4">
        <f t="shared" si="150"/>
        <v>0</v>
      </c>
      <c r="BL2383" s="7"/>
      <c r="BM2383" s="2"/>
    </row>
    <row r="2384" spans="2:65" x14ac:dyDescent="0.25">
      <c r="B2384" s="7" t="s">
        <v>1826</v>
      </c>
      <c r="C2384" s="2" t="s">
        <v>351</v>
      </c>
      <c r="D2384" s="2"/>
      <c r="E2384" s="2"/>
      <c r="F2384" s="2"/>
      <c r="G2384" s="2"/>
      <c r="H2384" s="4">
        <f t="shared" si="147"/>
        <v>0</v>
      </c>
      <c r="I2384" s="4"/>
      <c r="J2384" s="4"/>
      <c r="K2384" s="4"/>
      <c r="L2384" s="4"/>
      <c r="M2384" s="4">
        <v>41048</v>
      </c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>
        <f t="shared" si="148"/>
        <v>91139.840000000084</v>
      </c>
      <c r="AA2384" s="4"/>
      <c r="AB2384" s="4"/>
      <c r="AC2384" s="4"/>
      <c r="AD2384" s="4"/>
      <c r="AE2384" s="4"/>
      <c r="AF2384" s="4"/>
      <c r="AG2384" s="4"/>
      <c r="AH2384" s="4"/>
      <c r="AI2384" s="4"/>
      <c r="AJ2384" s="4"/>
      <c r="AK2384" s="4"/>
      <c r="AL2384" s="4"/>
      <c r="AM2384" s="4"/>
      <c r="AN2384" s="4"/>
      <c r="AO2384" s="4"/>
      <c r="AP2384" s="4"/>
      <c r="AQ2384" s="4"/>
      <c r="AR2384" s="4">
        <f t="shared" si="149"/>
        <v>275025.02</v>
      </c>
      <c r="AS2384" s="32"/>
      <c r="AT2384" s="33"/>
      <c r="AU2384" s="4"/>
      <c r="AV2384" s="4"/>
      <c r="AW2384" s="4"/>
      <c r="AX2384" s="4"/>
      <c r="AY2384" s="4"/>
      <c r="AZ2384" s="4"/>
      <c r="BA2384" s="4"/>
      <c r="BB2384" s="4"/>
      <c r="BC2384" s="4"/>
      <c r="BD2384" s="4"/>
      <c r="BE2384" s="4"/>
      <c r="BF2384" s="4"/>
      <c r="BG2384" s="4"/>
      <c r="BH2384" s="4"/>
      <c r="BI2384" s="4"/>
      <c r="BJ2384" s="4">
        <f t="shared" si="150"/>
        <v>0</v>
      </c>
      <c r="BL2384" s="7"/>
      <c r="BM2384" s="2"/>
    </row>
    <row r="2385" spans="1:65" x14ac:dyDescent="0.25">
      <c r="B2385" s="7" t="s">
        <v>1826</v>
      </c>
      <c r="C2385" s="2" t="s">
        <v>150</v>
      </c>
      <c r="D2385" s="2"/>
      <c r="E2385" s="2"/>
      <c r="F2385" s="2"/>
      <c r="G2385" s="2"/>
      <c r="H2385" s="4">
        <f t="shared" si="147"/>
        <v>0</v>
      </c>
      <c r="I2385" s="4"/>
      <c r="J2385" s="4"/>
      <c r="K2385" s="4"/>
      <c r="L2385" s="4"/>
      <c r="M2385" s="4"/>
      <c r="N2385" s="4"/>
      <c r="O2385" s="4"/>
      <c r="P2385" s="4"/>
      <c r="Q2385" s="4"/>
      <c r="R2385" s="4">
        <v>20000</v>
      </c>
      <c r="S2385" s="4"/>
      <c r="T2385" s="4"/>
      <c r="U2385" s="4"/>
      <c r="V2385" s="4"/>
      <c r="W2385" s="4"/>
      <c r="X2385" s="4"/>
      <c r="Y2385" s="4"/>
      <c r="Z2385" s="4">
        <f t="shared" si="148"/>
        <v>111139.84000000008</v>
      </c>
      <c r="AA2385" s="4"/>
      <c r="AB2385" s="4"/>
      <c r="AC2385" s="4"/>
      <c r="AD2385" s="4"/>
      <c r="AE2385" s="4"/>
      <c r="AF2385" s="4"/>
      <c r="AG2385" s="4"/>
      <c r="AH2385" s="4"/>
      <c r="AI2385" s="4"/>
      <c r="AJ2385" s="4">
        <v>-20000</v>
      </c>
      <c r="AK2385" s="4"/>
      <c r="AL2385" s="4"/>
      <c r="AM2385" s="4"/>
      <c r="AN2385" s="4"/>
      <c r="AO2385" s="4"/>
      <c r="AP2385" s="4"/>
      <c r="AQ2385" s="4"/>
      <c r="AR2385" s="4">
        <f t="shared" si="149"/>
        <v>255025.02000000002</v>
      </c>
      <c r="AS2385" s="32"/>
      <c r="AT2385" s="33"/>
      <c r="AU2385" s="4"/>
      <c r="AV2385" s="4"/>
      <c r="AW2385" s="4"/>
      <c r="AX2385" s="4"/>
      <c r="AY2385" s="4"/>
      <c r="AZ2385" s="4"/>
      <c r="BA2385" s="4"/>
      <c r="BB2385" s="4"/>
      <c r="BC2385" s="4"/>
      <c r="BD2385" s="4"/>
      <c r="BE2385" s="4"/>
      <c r="BF2385" s="4"/>
      <c r="BG2385" s="4"/>
      <c r="BH2385" s="4"/>
      <c r="BI2385" s="4"/>
      <c r="BJ2385" s="4">
        <f t="shared" si="150"/>
        <v>0</v>
      </c>
      <c r="BL2385" s="7"/>
      <c r="BM2385" s="2"/>
    </row>
    <row r="2386" spans="1:65" x14ac:dyDescent="0.25">
      <c r="B2386" s="7" t="s">
        <v>1826</v>
      </c>
      <c r="C2386" s="2" t="s">
        <v>150</v>
      </c>
      <c r="D2386" s="2"/>
      <c r="E2386" s="2"/>
      <c r="F2386" s="2"/>
      <c r="G2386" s="2"/>
      <c r="H2386" s="4">
        <f t="shared" si="147"/>
        <v>0</v>
      </c>
      <c r="I2386" s="4"/>
      <c r="J2386" s="4"/>
      <c r="K2386" s="4"/>
      <c r="L2386" s="4"/>
      <c r="M2386" s="4"/>
      <c r="N2386" s="4"/>
      <c r="O2386" s="4"/>
      <c r="P2386" s="4"/>
      <c r="Q2386" s="4"/>
      <c r="R2386" s="4">
        <v>50000</v>
      </c>
      <c r="S2386" s="4"/>
      <c r="T2386" s="4"/>
      <c r="U2386" s="4"/>
      <c r="V2386" s="4"/>
      <c r="W2386" s="4"/>
      <c r="X2386" s="4"/>
      <c r="Y2386" s="4"/>
      <c r="Z2386" s="4">
        <f t="shared" si="148"/>
        <v>161139.84000000008</v>
      </c>
      <c r="AA2386" s="4"/>
      <c r="AB2386" s="4"/>
      <c r="AC2386" s="4"/>
      <c r="AD2386" s="4"/>
      <c r="AE2386" s="4"/>
      <c r="AF2386" s="4"/>
      <c r="AG2386" s="4"/>
      <c r="AH2386" s="4"/>
      <c r="AI2386" s="4"/>
      <c r="AJ2386" s="4">
        <v>-50000</v>
      </c>
      <c r="AK2386" s="4"/>
      <c r="AL2386" s="4"/>
      <c r="AM2386" s="4"/>
      <c r="AN2386" s="4"/>
      <c r="AO2386" s="4"/>
      <c r="AP2386" s="4"/>
      <c r="AQ2386" s="4"/>
      <c r="AR2386" s="4">
        <f t="shared" si="149"/>
        <v>205025.02000000002</v>
      </c>
      <c r="AS2386" s="32"/>
      <c r="AT2386" s="33"/>
      <c r="AU2386" s="4"/>
      <c r="AV2386" s="4"/>
      <c r="AW2386" s="4"/>
      <c r="AX2386" s="4"/>
      <c r="AY2386" s="4"/>
      <c r="AZ2386" s="4"/>
      <c r="BA2386" s="4"/>
      <c r="BB2386" s="4"/>
      <c r="BC2386" s="4"/>
      <c r="BD2386" s="4"/>
      <c r="BE2386" s="4"/>
      <c r="BF2386" s="4"/>
      <c r="BG2386" s="4"/>
      <c r="BH2386" s="4"/>
      <c r="BI2386" s="4"/>
      <c r="BJ2386" s="4">
        <f t="shared" si="150"/>
        <v>0</v>
      </c>
      <c r="BL2386" s="7"/>
      <c r="BM2386" s="2"/>
    </row>
    <row r="2387" spans="1:65" x14ac:dyDescent="0.25">
      <c r="B2387" s="7" t="s">
        <v>1826</v>
      </c>
      <c r="C2387" s="2" t="s">
        <v>150</v>
      </c>
      <c r="D2387" s="2"/>
      <c r="E2387" s="2"/>
      <c r="F2387" s="2"/>
      <c r="G2387" s="2"/>
      <c r="H2387" s="4">
        <f t="shared" si="147"/>
        <v>0</v>
      </c>
      <c r="I2387" s="4"/>
      <c r="J2387" s="4"/>
      <c r="K2387" s="4"/>
      <c r="L2387" s="4"/>
      <c r="M2387" s="4"/>
      <c r="N2387" s="4"/>
      <c r="O2387" s="4"/>
      <c r="P2387" s="4"/>
      <c r="Q2387" s="4"/>
      <c r="R2387" s="4">
        <v>50000</v>
      </c>
      <c r="S2387" s="4"/>
      <c r="T2387" s="4"/>
      <c r="U2387" s="4"/>
      <c r="V2387" s="4"/>
      <c r="W2387" s="4"/>
      <c r="X2387" s="4"/>
      <c r="Y2387" s="4"/>
      <c r="Z2387" s="4">
        <f t="shared" si="148"/>
        <v>211139.84000000008</v>
      </c>
      <c r="AA2387" s="4"/>
      <c r="AB2387" s="4"/>
      <c r="AC2387" s="4"/>
      <c r="AD2387" s="4"/>
      <c r="AE2387" s="4"/>
      <c r="AF2387" s="4"/>
      <c r="AG2387" s="4"/>
      <c r="AH2387" s="4"/>
      <c r="AI2387" s="4"/>
      <c r="AJ2387" s="4">
        <v>-50000</v>
      </c>
      <c r="AK2387" s="4"/>
      <c r="AL2387" s="4"/>
      <c r="AM2387" s="4"/>
      <c r="AN2387" s="4"/>
      <c r="AO2387" s="4"/>
      <c r="AP2387" s="4"/>
      <c r="AQ2387" s="4"/>
      <c r="AR2387" s="4">
        <f t="shared" si="149"/>
        <v>155025.02000000002</v>
      </c>
      <c r="AS2387" s="32"/>
      <c r="AT2387" s="33"/>
      <c r="AU2387" s="4"/>
      <c r="AV2387" s="4"/>
      <c r="AW2387" s="4"/>
      <c r="AX2387" s="4"/>
      <c r="AY2387" s="4"/>
      <c r="AZ2387" s="4"/>
      <c r="BA2387" s="4"/>
      <c r="BB2387" s="4"/>
      <c r="BC2387" s="4"/>
      <c r="BD2387" s="4"/>
      <c r="BE2387" s="4"/>
      <c r="BF2387" s="4"/>
      <c r="BG2387" s="4"/>
      <c r="BH2387" s="4"/>
      <c r="BI2387" s="4"/>
      <c r="BJ2387" s="4">
        <f t="shared" si="150"/>
        <v>0</v>
      </c>
      <c r="BL2387" s="7"/>
      <c r="BM2387" s="2"/>
    </row>
    <row r="2388" spans="1:65" x14ac:dyDescent="0.25">
      <c r="B2388" s="7" t="s">
        <v>1826</v>
      </c>
      <c r="C2388" s="2" t="s">
        <v>150</v>
      </c>
      <c r="D2388" s="2"/>
      <c r="E2388" s="2"/>
      <c r="F2388" s="2"/>
      <c r="G2388" s="2"/>
      <c r="H2388" s="4">
        <f t="shared" si="147"/>
        <v>0</v>
      </c>
      <c r="I2388" s="4"/>
      <c r="J2388" s="4"/>
      <c r="K2388" s="4"/>
      <c r="L2388" s="4"/>
      <c r="M2388" s="4"/>
      <c r="N2388" s="4"/>
      <c r="O2388" s="4"/>
      <c r="P2388" s="4"/>
      <c r="Q2388" s="4"/>
      <c r="R2388" s="4">
        <v>50000</v>
      </c>
      <c r="S2388" s="4"/>
      <c r="T2388" s="4"/>
      <c r="U2388" s="4"/>
      <c r="V2388" s="4"/>
      <c r="W2388" s="4"/>
      <c r="X2388" s="4"/>
      <c r="Y2388" s="4"/>
      <c r="Z2388" s="4">
        <f t="shared" si="148"/>
        <v>261139.84000000008</v>
      </c>
      <c r="AA2388" s="4"/>
      <c r="AB2388" s="4"/>
      <c r="AC2388" s="4"/>
      <c r="AD2388" s="4"/>
      <c r="AE2388" s="4"/>
      <c r="AF2388" s="4"/>
      <c r="AG2388" s="4"/>
      <c r="AH2388" s="4"/>
      <c r="AI2388" s="4"/>
      <c r="AJ2388" s="4">
        <v>-50000</v>
      </c>
      <c r="AK2388" s="4"/>
      <c r="AL2388" s="4"/>
      <c r="AM2388" s="4"/>
      <c r="AN2388" s="4"/>
      <c r="AO2388" s="4"/>
      <c r="AP2388" s="4"/>
      <c r="AQ2388" s="4"/>
      <c r="AR2388" s="4">
        <f t="shared" si="149"/>
        <v>105025.02000000002</v>
      </c>
      <c r="AS2388" s="32"/>
      <c r="AT2388" s="33"/>
      <c r="AU2388" s="4"/>
      <c r="AV2388" s="4"/>
      <c r="AW2388" s="4"/>
      <c r="AX2388" s="4"/>
      <c r="AY2388" s="4"/>
      <c r="AZ2388" s="4"/>
      <c r="BA2388" s="4"/>
      <c r="BB2388" s="4"/>
      <c r="BC2388" s="4"/>
      <c r="BD2388" s="4"/>
      <c r="BE2388" s="4"/>
      <c r="BF2388" s="4"/>
      <c r="BG2388" s="4"/>
      <c r="BH2388" s="4"/>
      <c r="BI2388" s="4"/>
      <c r="BJ2388" s="4">
        <f t="shared" si="150"/>
        <v>0</v>
      </c>
      <c r="BL2388" s="7"/>
      <c r="BM2388" s="2"/>
    </row>
    <row r="2389" spans="1:65" x14ac:dyDescent="0.25">
      <c r="B2389" s="7" t="s">
        <v>1826</v>
      </c>
      <c r="C2389" s="2" t="s">
        <v>150</v>
      </c>
      <c r="D2389" s="2"/>
      <c r="E2389" s="2"/>
      <c r="F2389" s="2"/>
      <c r="G2389" s="2"/>
      <c r="H2389" s="4">
        <f t="shared" si="147"/>
        <v>0</v>
      </c>
      <c r="I2389" s="4"/>
      <c r="J2389" s="4"/>
      <c r="K2389" s="4"/>
      <c r="L2389" s="4"/>
      <c r="M2389" s="4"/>
      <c r="N2389" s="4"/>
      <c r="O2389" s="4"/>
      <c r="P2389" s="4"/>
      <c r="Q2389" s="4"/>
      <c r="R2389" s="4">
        <v>50000</v>
      </c>
      <c r="S2389" s="4"/>
      <c r="T2389" s="4"/>
      <c r="U2389" s="4"/>
      <c r="V2389" s="4"/>
      <c r="W2389" s="4"/>
      <c r="X2389" s="4"/>
      <c r="Y2389" s="4"/>
      <c r="Z2389" s="4">
        <f t="shared" si="148"/>
        <v>311139.84000000008</v>
      </c>
      <c r="AA2389" s="4"/>
      <c r="AB2389" s="4"/>
      <c r="AC2389" s="4"/>
      <c r="AD2389" s="4"/>
      <c r="AE2389" s="4"/>
      <c r="AF2389" s="4"/>
      <c r="AG2389" s="4"/>
      <c r="AH2389" s="4"/>
      <c r="AI2389" s="4"/>
      <c r="AJ2389" s="4">
        <v>-50000</v>
      </c>
      <c r="AK2389" s="4"/>
      <c r="AL2389" s="4"/>
      <c r="AM2389" s="4"/>
      <c r="AN2389" s="4"/>
      <c r="AO2389" s="4"/>
      <c r="AP2389" s="4"/>
      <c r="AQ2389" s="4"/>
      <c r="AR2389" s="4">
        <f t="shared" si="149"/>
        <v>55025.020000000019</v>
      </c>
      <c r="AS2389" s="32"/>
      <c r="AT2389" s="33"/>
      <c r="AU2389" s="4"/>
      <c r="AV2389" s="4"/>
      <c r="AW2389" s="4"/>
      <c r="AX2389" s="4"/>
      <c r="AY2389" s="4"/>
      <c r="AZ2389" s="4"/>
      <c r="BA2389" s="4"/>
      <c r="BB2389" s="4"/>
      <c r="BC2389" s="4"/>
      <c r="BD2389" s="4"/>
      <c r="BE2389" s="4"/>
      <c r="BF2389" s="4"/>
      <c r="BG2389" s="4"/>
      <c r="BH2389" s="4"/>
      <c r="BI2389" s="4"/>
      <c r="BJ2389" s="4">
        <f t="shared" si="150"/>
        <v>0</v>
      </c>
      <c r="BL2389" s="7"/>
      <c r="BM2389" s="2"/>
    </row>
    <row r="2390" spans="1:65" x14ac:dyDescent="0.25">
      <c r="B2390" s="7" t="s">
        <v>1826</v>
      </c>
      <c r="C2390" s="2" t="s">
        <v>150</v>
      </c>
      <c r="D2390" s="2"/>
      <c r="E2390" s="2"/>
      <c r="F2390" s="2"/>
      <c r="G2390" s="2"/>
      <c r="H2390" s="4">
        <f t="shared" si="147"/>
        <v>0</v>
      </c>
      <c r="I2390" s="4"/>
      <c r="J2390" s="4"/>
      <c r="K2390" s="4"/>
      <c r="L2390" s="4"/>
      <c r="M2390" s="4"/>
      <c r="N2390" s="4"/>
      <c r="O2390" s="4"/>
      <c r="P2390" s="4"/>
      <c r="Q2390" s="4"/>
      <c r="R2390" s="4">
        <v>50000</v>
      </c>
      <c r="S2390" s="4"/>
      <c r="T2390" s="4"/>
      <c r="U2390" s="4"/>
      <c r="V2390" s="4"/>
      <c r="W2390" s="4"/>
      <c r="X2390" s="4"/>
      <c r="Y2390" s="4"/>
      <c r="Z2390" s="4">
        <f t="shared" si="148"/>
        <v>361139.84000000008</v>
      </c>
      <c r="AA2390" s="4"/>
      <c r="AB2390" s="4"/>
      <c r="AC2390" s="4"/>
      <c r="AD2390" s="4"/>
      <c r="AE2390" s="4"/>
      <c r="AF2390" s="4"/>
      <c r="AG2390" s="4"/>
      <c r="AH2390" s="4"/>
      <c r="AI2390" s="4"/>
      <c r="AJ2390" s="4">
        <v>-50000</v>
      </c>
      <c r="AK2390" s="4"/>
      <c r="AL2390" s="4"/>
      <c r="AM2390" s="4"/>
      <c r="AN2390" s="4"/>
      <c r="AO2390" s="4"/>
      <c r="AP2390" s="4"/>
      <c r="AQ2390" s="4"/>
      <c r="AR2390" s="4">
        <f t="shared" si="149"/>
        <v>5025.0200000000186</v>
      </c>
      <c r="AS2390" s="32"/>
      <c r="AT2390" s="33"/>
      <c r="AU2390" s="4"/>
      <c r="AV2390" s="4"/>
      <c r="AW2390" s="4"/>
      <c r="AX2390" s="4"/>
      <c r="AY2390" s="4"/>
      <c r="AZ2390" s="4"/>
      <c r="BA2390" s="4"/>
      <c r="BB2390" s="4"/>
      <c r="BC2390" s="4"/>
      <c r="BD2390" s="4"/>
      <c r="BE2390" s="4"/>
      <c r="BF2390" s="4"/>
      <c r="BG2390" s="4"/>
      <c r="BH2390" s="4"/>
      <c r="BI2390" s="4"/>
      <c r="BJ2390" s="4">
        <f t="shared" si="150"/>
        <v>0</v>
      </c>
      <c r="BL2390" s="7"/>
      <c r="BM2390" s="2"/>
    </row>
    <row r="2391" spans="1:65" x14ac:dyDescent="0.25">
      <c r="B2391" s="7" t="s">
        <v>1826</v>
      </c>
      <c r="C2391" s="2" t="s">
        <v>150</v>
      </c>
      <c r="D2391" s="2"/>
      <c r="E2391" s="2"/>
      <c r="F2391" s="2"/>
      <c r="G2391" s="2"/>
      <c r="H2391" s="4">
        <f t="shared" si="147"/>
        <v>0</v>
      </c>
      <c r="I2391" s="4"/>
      <c r="J2391" s="4"/>
      <c r="K2391" s="4"/>
      <c r="L2391" s="4"/>
      <c r="M2391" s="4"/>
      <c r="N2391" s="4"/>
      <c r="O2391" s="4"/>
      <c r="P2391" s="4"/>
      <c r="Q2391" s="4"/>
      <c r="R2391" s="4">
        <v>1000</v>
      </c>
      <c r="S2391" s="4"/>
      <c r="T2391" s="4"/>
      <c r="U2391" s="4"/>
      <c r="V2391" s="4"/>
      <c r="W2391" s="4"/>
      <c r="X2391" s="4"/>
      <c r="Y2391" s="4"/>
      <c r="Z2391" s="4">
        <f t="shared" si="148"/>
        <v>362139.84000000008</v>
      </c>
      <c r="AA2391" s="4"/>
      <c r="AB2391" s="4"/>
      <c r="AC2391" s="4"/>
      <c r="AD2391" s="4"/>
      <c r="AE2391" s="4"/>
      <c r="AF2391" s="4"/>
      <c r="AG2391" s="4"/>
      <c r="AH2391" s="4"/>
      <c r="AI2391" s="4"/>
      <c r="AJ2391" s="4">
        <v>-1000</v>
      </c>
      <c r="AK2391" s="4"/>
      <c r="AL2391" s="4"/>
      <c r="AM2391" s="4"/>
      <c r="AN2391" s="4"/>
      <c r="AO2391" s="4"/>
      <c r="AP2391" s="4"/>
      <c r="AQ2391" s="4"/>
      <c r="AR2391" s="4">
        <f t="shared" si="149"/>
        <v>4025.0200000000186</v>
      </c>
      <c r="AS2391" s="32"/>
      <c r="AT2391" s="33"/>
      <c r="AU2391" s="4"/>
      <c r="AV2391" s="4"/>
      <c r="AW2391" s="4"/>
      <c r="AX2391" s="4"/>
      <c r="AY2391" s="4"/>
      <c r="AZ2391" s="4"/>
      <c r="BA2391" s="4"/>
      <c r="BB2391" s="4"/>
      <c r="BC2391" s="4"/>
      <c r="BD2391" s="4"/>
      <c r="BE2391" s="4"/>
      <c r="BF2391" s="4"/>
      <c r="BG2391" s="4"/>
      <c r="BH2391" s="4"/>
      <c r="BI2391" s="4"/>
      <c r="BJ2391" s="4">
        <f t="shared" si="150"/>
        <v>0</v>
      </c>
      <c r="BL2391" s="7"/>
      <c r="BM2391" s="2"/>
    </row>
    <row r="2392" spans="1:65" x14ac:dyDescent="0.25">
      <c r="B2392" s="7" t="s">
        <v>1830</v>
      </c>
      <c r="C2392" s="2" t="s">
        <v>335</v>
      </c>
      <c r="D2392" s="2"/>
      <c r="E2392" s="2"/>
      <c r="F2392" s="2"/>
      <c r="G2392" s="2"/>
      <c r="H2392" s="4">
        <f t="shared" si="147"/>
        <v>0</v>
      </c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>
        <v>360000</v>
      </c>
      <c r="X2392" s="4"/>
      <c r="Y2392" s="4"/>
      <c r="Z2392" s="4">
        <f t="shared" si="148"/>
        <v>2139.8400000000838</v>
      </c>
      <c r="AA2392" s="4"/>
      <c r="AB2392" s="4"/>
      <c r="AC2392" s="4"/>
      <c r="AD2392" s="4"/>
      <c r="AE2392" s="4"/>
      <c r="AF2392" s="4"/>
      <c r="AG2392" s="4"/>
      <c r="AH2392" s="4"/>
      <c r="AI2392" s="4"/>
      <c r="AJ2392" s="4"/>
      <c r="AK2392" s="4"/>
      <c r="AL2392" s="4"/>
      <c r="AM2392" s="4"/>
      <c r="AN2392" s="4"/>
      <c r="AO2392" s="4"/>
      <c r="AP2392" s="4"/>
      <c r="AQ2392" s="4"/>
      <c r="AR2392" s="4">
        <f t="shared" si="149"/>
        <v>4025.0200000000186</v>
      </c>
      <c r="AS2392" s="32"/>
      <c r="AT2392" s="33"/>
      <c r="AU2392" s="4"/>
      <c r="AV2392" s="4"/>
      <c r="AW2392" s="4"/>
      <c r="AX2392" s="4"/>
      <c r="AY2392" s="4"/>
      <c r="AZ2392" s="4"/>
      <c r="BA2392" s="4"/>
      <c r="BB2392" s="4"/>
      <c r="BC2392" s="4"/>
      <c r="BD2392" s="4"/>
      <c r="BE2392" s="4"/>
      <c r="BF2392" s="4"/>
      <c r="BG2392" s="4"/>
      <c r="BH2392" s="4"/>
      <c r="BI2392" s="4"/>
      <c r="BJ2392" s="4">
        <f t="shared" si="150"/>
        <v>0</v>
      </c>
      <c r="BL2392" s="7"/>
      <c r="BM2392" s="2"/>
    </row>
    <row r="2393" spans="1:65" x14ac:dyDescent="0.25">
      <c r="B2393" s="7" t="s">
        <v>1827</v>
      </c>
      <c r="C2393" s="2" t="s">
        <v>351</v>
      </c>
      <c r="D2393" s="2"/>
      <c r="E2393" s="2"/>
      <c r="F2393" s="2"/>
      <c r="G2393" s="2"/>
      <c r="H2393" s="4">
        <f t="shared" si="147"/>
        <v>0</v>
      </c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>
        <f t="shared" si="148"/>
        <v>2139.8400000000838</v>
      </c>
      <c r="AA2393" s="4"/>
      <c r="AB2393" s="4"/>
      <c r="AC2393" s="4"/>
      <c r="AD2393" s="4"/>
      <c r="AE2393" s="4">
        <v>25819</v>
      </c>
      <c r="AF2393" s="4"/>
      <c r="AG2393" s="4"/>
      <c r="AH2393" s="4"/>
      <c r="AI2393" s="4"/>
      <c r="AJ2393" s="4"/>
      <c r="AK2393" s="4"/>
      <c r="AL2393" s="4"/>
      <c r="AM2393" s="4"/>
      <c r="AN2393" s="4"/>
      <c r="AO2393" s="4"/>
      <c r="AP2393" s="4"/>
      <c r="AQ2393" s="4"/>
      <c r="AR2393" s="4">
        <f t="shared" si="149"/>
        <v>29844.020000000019</v>
      </c>
      <c r="AS2393" s="32"/>
      <c r="AT2393" s="33"/>
      <c r="AU2393" s="4"/>
      <c r="AV2393" s="4"/>
      <c r="AW2393" s="4"/>
      <c r="AX2393" s="4"/>
      <c r="AY2393" s="4"/>
      <c r="AZ2393" s="4"/>
      <c r="BA2393" s="4"/>
      <c r="BB2393" s="4"/>
      <c r="BC2393" s="4"/>
      <c r="BD2393" s="4"/>
      <c r="BE2393" s="4"/>
      <c r="BF2393" s="4"/>
      <c r="BG2393" s="4"/>
      <c r="BH2393" s="4"/>
      <c r="BI2393" s="4"/>
      <c r="BJ2393" s="4">
        <f t="shared" si="150"/>
        <v>0</v>
      </c>
      <c r="BL2393" s="7"/>
      <c r="BM2393" s="2"/>
    </row>
    <row r="2394" spans="1:65" x14ac:dyDescent="0.25">
      <c r="B2394" s="7" t="s">
        <v>1831</v>
      </c>
      <c r="C2394" s="2" t="s">
        <v>232</v>
      </c>
      <c r="D2394" s="2"/>
      <c r="E2394" s="2"/>
      <c r="F2394" s="2"/>
      <c r="G2394" s="2"/>
      <c r="H2394" s="4">
        <f t="shared" si="147"/>
        <v>0</v>
      </c>
      <c r="I2394" s="4"/>
      <c r="J2394" s="4"/>
      <c r="K2394" s="4"/>
      <c r="L2394" s="4">
        <v>345</v>
      </c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>
        <f t="shared" si="148"/>
        <v>2484.8400000000838</v>
      </c>
      <c r="AA2394" s="4"/>
      <c r="AB2394" s="4"/>
      <c r="AC2394" s="4"/>
      <c r="AD2394" s="4"/>
      <c r="AE2394" s="4"/>
      <c r="AF2394" s="4"/>
      <c r="AG2394" s="4"/>
      <c r="AH2394" s="4"/>
      <c r="AI2394" s="4"/>
      <c r="AJ2394" s="4"/>
      <c r="AK2394" s="4"/>
      <c r="AL2394" s="4"/>
      <c r="AM2394" s="4"/>
      <c r="AN2394" s="4"/>
      <c r="AO2394" s="4"/>
      <c r="AP2394" s="4"/>
      <c r="AQ2394" s="4"/>
      <c r="AR2394" s="4">
        <f t="shared" si="149"/>
        <v>29844.020000000019</v>
      </c>
      <c r="AS2394" s="32"/>
      <c r="AT2394" s="33"/>
      <c r="AU2394" s="4"/>
      <c r="AV2394" s="4"/>
      <c r="AW2394" s="4"/>
      <c r="AX2394" s="4"/>
      <c r="AY2394" s="4"/>
      <c r="AZ2394" s="4"/>
      <c r="BA2394" s="4"/>
      <c r="BB2394" s="4"/>
      <c r="BC2394" s="4"/>
      <c r="BD2394" s="4"/>
      <c r="BE2394" s="4"/>
      <c r="BF2394" s="4"/>
      <c r="BG2394" s="4"/>
      <c r="BH2394" s="4"/>
      <c r="BI2394" s="4"/>
      <c r="BJ2394" s="4">
        <f t="shared" si="150"/>
        <v>0</v>
      </c>
      <c r="BL2394" s="7"/>
      <c r="BM2394" s="2"/>
    </row>
    <row r="2395" spans="1:65" x14ac:dyDescent="0.25">
      <c r="B2395" s="7" t="s">
        <v>1832</v>
      </c>
      <c r="C2395" s="2" t="s">
        <v>303</v>
      </c>
      <c r="D2395" s="2"/>
      <c r="E2395" s="2"/>
      <c r="F2395" s="2"/>
      <c r="G2395" s="2"/>
      <c r="H2395" s="4">
        <f t="shared" si="147"/>
        <v>0</v>
      </c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>
        <f t="shared" si="148"/>
        <v>2484.8400000000838</v>
      </c>
      <c r="AA2395" s="4"/>
      <c r="AB2395" s="4">
        <v>18000</v>
      </c>
      <c r="AC2395" s="4"/>
      <c r="AD2395" s="4"/>
      <c r="AE2395" s="4"/>
      <c r="AF2395" s="4"/>
      <c r="AG2395" s="4"/>
      <c r="AH2395" s="4"/>
      <c r="AI2395" s="4"/>
      <c r="AJ2395" s="4"/>
      <c r="AK2395" s="4"/>
      <c r="AL2395" s="4"/>
      <c r="AM2395" s="4"/>
      <c r="AN2395" s="4"/>
      <c r="AO2395" s="4"/>
      <c r="AP2395" s="4"/>
      <c r="AQ2395" s="4"/>
      <c r="AR2395" s="4">
        <f t="shared" si="149"/>
        <v>11844.020000000019</v>
      </c>
      <c r="AS2395" s="32"/>
      <c r="AT2395" s="33"/>
      <c r="AU2395" s="4"/>
      <c r="AV2395" s="4"/>
      <c r="AW2395" s="4"/>
      <c r="AX2395" s="4"/>
      <c r="AY2395" s="4"/>
      <c r="AZ2395" s="4"/>
      <c r="BA2395" s="4"/>
      <c r="BB2395" s="4"/>
      <c r="BC2395" s="4"/>
      <c r="BD2395" s="4"/>
      <c r="BE2395" s="4"/>
      <c r="BF2395" s="4"/>
      <c r="BG2395" s="4"/>
      <c r="BH2395" s="4"/>
      <c r="BI2395" s="4"/>
      <c r="BJ2395" s="4">
        <f t="shared" si="150"/>
        <v>0</v>
      </c>
      <c r="BL2395" s="7"/>
      <c r="BM2395" s="2"/>
    </row>
    <row r="2396" spans="1:65" x14ac:dyDescent="0.25">
      <c r="A2396" t="s">
        <v>349</v>
      </c>
      <c r="B2396" s="7" t="s">
        <v>1832</v>
      </c>
      <c r="C2396" s="2" t="s">
        <v>1390</v>
      </c>
      <c r="D2396" s="2"/>
      <c r="E2396" s="2"/>
      <c r="F2396" s="2"/>
      <c r="G2396" s="2"/>
      <c r="H2396" s="4">
        <f t="shared" ref="H2396:H2533" si="151">H2395+D2396+E2396-G2396-F2396</f>
        <v>0</v>
      </c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>
        <f t="shared" si="148"/>
        <v>2484.8400000000838</v>
      </c>
      <c r="AA2396" s="4">
        <v>10000</v>
      </c>
      <c r="AB2396" s="4"/>
      <c r="AC2396" s="4"/>
      <c r="AD2396" s="4"/>
      <c r="AE2396" s="4"/>
      <c r="AF2396" s="4"/>
      <c r="AG2396" s="4"/>
      <c r="AH2396" s="4"/>
      <c r="AI2396" s="4"/>
      <c r="AJ2396" s="4"/>
      <c r="AK2396" s="4"/>
      <c r="AL2396" s="4"/>
      <c r="AM2396" s="4"/>
      <c r="AN2396" s="4"/>
      <c r="AO2396" s="4"/>
      <c r="AP2396" s="4"/>
      <c r="AQ2396" s="4"/>
      <c r="AR2396" s="4">
        <f t="shared" si="149"/>
        <v>21844.020000000019</v>
      </c>
      <c r="AS2396" s="32"/>
      <c r="AT2396" s="33"/>
      <c r="AU2396" s="4"/>
      <c r="AV2396" s="4"/>
      <c r="AW2396" s="4"/>
      <c r="AX2396" s="4"/>
      <c r="AY2396" s="4"/>
      <c r="AZ2396" s="4"/>
      <c r="BA2396" s="4"/>
      <c r="BB2396" s="4"/>
      <c r="BC2396" s="4"/>
      <c r="BD2396" s="4"/>
      <c r="BE2396" s="4"/>
      <c r="BF2396" s="4"/>
      <c r="BG2396" s="4"/>
      <c r="BH2396" s="4"/>
      <c r="BI2396" s="4"/>
      <c r="BJ2396" s="4">
        <f t="shared" si="150"/>
        <v>0</v>
      </c>
      <c r="BL2396" s="7"/>
      <c r="BM2396" s="2"/>
    </row>
    <row r="2397" spans="1:65" x14ac:dyDescent="0.25">
      <c r="B2397" s="7" t="s">
        <v>1834</v>
      </c>
      <c r="C2397" s="2" t="s">
        <v>351</v>
      </c>
      <c r="D2397" s="2"/>
      <c r="E2397" s="2"/>
      <c r="F2397" s="2"/>
      <c r="G2397" s="2"/>
      <c r="H2397" s="4">
        <f t="shared" si="151"/>
        <v>0</v>
      </c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>
        <f t="shared" si="148"/>
        <v>2484.8400000000838</v>
      </c>
      <c r="AA2397" s="4"/>
      <c r="AB2397" s="4"/>
      <c r="AC2397" s="4"/>
      <c r="AD2397" s="4"/>
      <c r="AE2397" s="4">
        <v>472</v>
      </c>
      <c r="AF2397" s="4"/>
      <c r="AG2397" s="4"/>
      <c r="AH2397" s="4"/>
      <c r="AI2397" s="4"/>
      <c r="AJ2397" s="4"/>
      <c r="AK2397" s="4"/>
      <c r="AL2397" s="4"/>
      <c r="AM2397" s="4"/>
      <c r="AN2397" s="4"/>
      <c r="AO2397" s="4"/>
      <c r="AP2397" s="4"/>
      <c r="AQ2397" s="4"/>
      <c r="AR2397" s="4">
        <f t="shared" si="149"/>
        <v>22316.020000000019</v>
      </c>
      <c r="AS2397" s="32"/>
      <c r="AT2397" s="33"/>
      <c r="AU2397" s="4"/>
      <c r="AV2397" s="4"/>
      <c r="AW2397" s="4"/>
      <c r="AX2397" s="4"/>
      <c r="AY2397" s="4"/>
      <c r="AZ2397" s="4"/>
      <c r="BA2397" s="4"/>
      <c r="BB2397" s="4"/>
      <c r="BC2397" s="4"/>
      <c r="BD2397" s="4"/>
      <c r="BE2397" s="4"/>
      <c r="BF2397" s="4"/>
      <c r="BG2397" s="4"/>
      <c r="BH2397" s="4"/>
      <c r="BI2397" s="4"/>
      <c r="BJ2397" s="4">
        <f t="shared" si="150"/>
        <v>0</v>
      </c>
      <c r="BL2397" s="7"/>
      <c r="BM2397" s="2"/>
    </row>
    <row r="2398" spans="1:65" x14ac:dyDescent="0.25">
      <c r="B2398" s="7" t="s">
        <v>1835</v>
      </c>
      <c r="C2398" s="2" t="s">
        <v>232</v>
      </c>
      <c r="D2398" s="2"/>
      <c r="E2398" s="2"/>
      <c r="F2398" s="2"/>
      <c r="G2398" s="2"/>
      <c r="H2398" s="4">
        <f t="shared" si="151"/>
        <v>0</v>
      </c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>
        <f t="shared" si="148"/>
        <v>2484.8400000000838</v>
      </c>
      <c r="AA2398" s="4"/>
      <c r="AB2398" s="4"/>
      <c r="AC2398" s="4"/>
      <c r="AD2398" s="4">
        <v>158</v>
      </c>
      <c r="AE2398" s="4"/>
      <c r="AF2398" s="4"/>
      <c r="AG2398" s="4"/>
      <c r="AH2398" s="4"/>
      <c r="AI2398" s="4"/>
      <c r="AJ2398" s="4"/>
      <c r="AK2398" s="4"/>
      <c r="AL2398" s="4"/>
      <c r="AM2398" s="4"/>
      <c r="AN2398" s="4"/>
      <c r="AO2398" s="4"/>
      <c r="AP2398" s="4"/>
      <c r="AQ2398" s="4"/>
      <c r="AR2398" s="4">
        <f t="shared" si="149"/>
        <v>22474.020000000019</v>
      </c>
      <c r="AS2398" s="32"/>
      <c r="AT2398" s="33"/>
      <c r="AU2398" s="4"/>
      <c r="AV2398" s="4"/>
      <c r="AW2398" s="4"/>
      <c r="AX2398" s="4"/>
      <c r="AY2398" s="4"/>
      <c r="AZ2398" s="4"/>
      <c r="BA2398" s="4"/>
      <c r="BB2398" s="4"/>
      <c r="BC2398" s="4"/>
      <c r="BD2398" s="4"/>
      <c r="BE2398" s="4"/>
      <c r="BF2398" s="4"/>
      <c r="BG2398" s="4"/>
      <c r="BH2398" s="4"/>
      <c r="BI2398" s="4"/>
      <c r="BJ2398" s="4">
        <f t="shared" si="150"/>
        <v>0</v>
      </c>
      <c r="BL2398" s="7"/>
      <c r="BM2398" s="2"/>
    </row>
    <row r="2399" spans="1:65" x14ac:dyDescent="0.25">
      <c r="B2399" s="7" t="s">
        <v>1836</v>
      </c>
      <c r="C2399" s="2" t="s">
        <v>351</v>
      </c>
      <c r="D2399" s="2"/>
      <c r="E2399" s="2"/>
      <c r="F2399" s="2"/>
      <c r="G2399" s="2"/>
      <c r="H2399" s="4">
        <f t="shared" si="151"/>
        <v>0</v>
      </c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>
        <f t="shared" si="148"/>
        <v>2484.8400000000838</v>
      </c>
      <c r="AA2399" s="4"/>
      <c r="AB2399" s="4"/>
      <c r="AC2399" s="4"/>
      <c r="AD2399" s="4"/>
      <c r="AE2399" s="4">
        <v>3465</v>
      </c>
      <c r="AF2399" s="4"/>
      <c r="AG2399" s="4"/>
      <c r="AH2399" s="4"/>
      <c r="AI2399" s="4"/>
      <c r="AJ2399" s="4"/>
      <c r="AK2399" s="4"/>
      <c r="AL2399" s="4"/>
      <c r="AM2399" s="4"/>
      <c r="AN2399" s="4"/>
      <c r="AO2399" s="4"/>
      <c r="AP2399" s="4"/>
      <c r="AQ2399" s="4"/>
      <c r="AR2399" s="4">
        <f t="shared" si="149"/>
        <v>25939.020000000019</v>
      </c>
      <c r="AS2399" s="32"/>
      <c r="AT2399" s="33"/>
      <c r="AU2399" s="4"/>
      <c r="AV2399" s="4"/>
      <c r="AW2399" s="4"/>
      <c r="AX2399" s="4"/>
      <c r="AY2399" s="4"/>
      <c r="AZ2399" s="4"/>
      <c r="BA2399" s="4"/>
      <c r="BB2399" s="4"/>
      <c r="BC2399" s="4"/>
      <c r="BD2399" s="4"/>
      <c r="BE2399" s="4"/>
      <c r="BF2399" s="4"/>
      <c r="BG2399" s="4"/>
      <c r="BH2399" s="4"/>
      <c r="BI2399" s="4"/>
      <c r="BJ2399" s="4">
        <f t="shared" si="150"/>
        <v>0</v>
      </c>
      <c r="BL2399" s="7"/>
      <c r="BM2399" s="2"/>
    </row>
    <row r="2400" spans="1:65" x14ac:dyDescent="0.25">
      <c r="B2400" s="7" t="s">
        <v>1836</v>
      </c>
      <c r="C2400" s="2" t="s">
        <v>351</v>
      </c>
      <c r="D2400" s="2"/>
      <c r="E2400" s="2"/>
      <c r="F2400" s="2"/>
      <c r="G2400" s="2"/>
      <c r="H2400" s="4">
        <f t="shared" si="151"/>
        <v>0</v>
      </c>
      <c r="I2400" s="4"/>
      <c r="J2400" s="4"/>
      <c r="K2400" s="4"/>
      <c r="L2400" s="4"/>
      <c r="M2400" s="4">
        <v>3285</v>
      </c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>
        <f t="shared" si="148"/>
        <v>5769.8400000000838</v>
      </c>
      <c r="AA2400" s="4"/>
      <c r="AB2400" s="4"/>
      <c r="AC2400" s="4"/>
      <c r="AD2400" s="4"/>
      <c r="AE2400" s="4"/>
      <c r="AF2400" s="4"/>
      <c r="AG2400" s="4"/>
      <c r="AH2400" s="4"/>
      <c r="AI2400" s="4"/>
      <c r="AJ2400" s="4"/>
      <c r="AK2400" s="4"/>
      <c r="AL2400" s="4"/>
      <c r="AM2400" s="4"/>
      <c r="AN2400" s="4"/>
      <c r="AO2400" s="4"/>
      <c r="AP2400" s="4"/>
      <c r="AQ2400" s="4"/>
      <c r="AR2400" s="4">
        <f t="shared" si="149"/>
        <v>25939.020000000019</v>
      </c>
      <c r="AS2400" s="32"/>
      <c r="AT2400" s="33"/>
      <c r="AU2400" s="4"/>
      <c r="AV2400" s="4"/>
      <c r="AW2400" s="4"/>
      <c r="AX2400" s="4"/>
      <c r="AY2400" s="4"/>
      <c r="AZ2400" s="4"/>
      <c r="BA2400" s="4"/>
      <c r="BB2400" s="4"/>
      <c r="BC2400" s="4"/>
      <c r="BD2400" s="4"/>
      <c r="BE2400" s="4"/>
      <c r="BF2400" s="4"/>
      <c r="BG2400" s="4"/>
      <c r="BH2400" s="4"/>
      <c r="BI2400" s="4"/>
      <c r="BJ2400" s="4">
        <f t="shared" si="150"/>
        <v>0</v>
      </c>
      <c r="BL2400" s="7"/>
      <c r="BM2400" s="2"/>
    </row>
    <row r="2401" spans="2:65" x14ac:dyDescent="0.25">
      <c r="B2401" s="7" t="s">
        <v>1836</v>
      </c>
      <c r="C2401" s="2" t="s">
        <v>351</v>
      </c>
      <c r="D2401" s="2"/>
      <c r="E2401" s="2"/>
      <c r="F2401" s="2"/>
      <c r="G2401" s="2"/>
      <c r="H2401" s="4">
        <f t="shared" si="151"/>
        <v>0</v>
      </c>
      <c r="I2401" s="4"/>
      <c r="J2401" s="4"/>
      <c r="K2401" s="4"/>
      <c r="L2401" s="4"/>
      <c r="M2401" s="4">
        <v>41063</v>
      </c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>
        <f t="shared" si="148"/>
        <v>46832.840000000084</v>
      </c>
      <c r="AA2401" s="4"/>
      <c r="AB2401" s="4"/>
      <c r="AC2401" s="4"/>
      <c r="AD2401" s="4"/>
      <c r="AE2401" s="4"/>
      <c r="AF2401" s="4"/>
      <c r="AG2401" s="4"/>
      <c r="AH2401" s="4"/>
      <c r="AI2401" s="4"/>
      <c r="AJ2401" s="4"/>
      <c r="AK2401" s="4"/>
      <c r="AL2401" s="4"/>
      <c r="AM2401" s="4"/>
      <c r="AN2401" s="4"/>
      <c r="AO2401" s="4"/>
      <c r="AP2401" s="4"/>
      <c r="AQ2401" s="4"/>
      <c r="AR2401" s="4">
        <f t="shared" si="149"/>
        <v>25939.020000000019</v>
      </c>
      <c r="AS2401" s="32"/>
      <c r="AT2401" s="33"/>
      <c r="AU2401" s="4"/>
      <c r="AV2401" s="4"/>
      <c r="AW2401" s="4"/>
      <c r="AX2401" s="4"/>
      <c r="AY2401" s="4"/>
      <c r="AZ2401" s="4"/>
      <c r="BA2401" s="4"/>
      <c r="BB2401" s="4"/>
      <c r="BC2401" s="4"/>
      <c r="BD2401" s="4"/>
      <c r="BE2401" s="4"/>
      <c r="BF2401" s="4"/>
      <c r="BG2401" s="4"/>
      <c r="BH2401" s="4"/>
      <c r="BI2401" s="4"/>
      <c r="BJ2401" s="4">
        <f t="shared" si="150"/>
        <v>0</v>
      </c>
      <c r="BL2401" s="7"/>
      <c r="BM2401" s="2"/>
    </row>
    <row r="2402" spans="2:65" x14ac:dyDescent="0.25">
      <c r="B2402" s="7" t="s">
        <v>1845</v>
      </c>
      <c r="C2402" s="2" t="s">
        <v>1767</v>
      </c>
      <c r="D2402" s="2"/>
      <c r="E2402" s="2"/>
      <c r="F2402" s="2"/>
      <c r="G2402" s="2"/>
      <c r="H2402" s="4">
        <f t="shared" si="151"/>
        <v>0</v>
      </c>
      <c r="I2402" s="4"/>
      <c r="J2402" s="4"/>
      <c r="K2402" s="4">
        <v>2.95</v>
      </c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>
        <f t="shared" si="148"/>
        <v>46829.890000000087</v>
      </c>
      <c r="AA2402" s="4"/>
      <c r="AB2402" s="4"/>
      <c r="AC2402" s="4"/>
      <c r="AD2402" s="4"/>
      <c r="AE2402" s="4"/>
      <c r="AF2402" s="4"/>
      <c r="AG2402" s="4"/>
      <c r="AH2402" s="4"/>
      <c r="AI2402" s="4"/>
      <c r="AJ2402" s="4"/>
      <c r="AK2402" s="4"/>
      <c r="AL2402" s="4"/>
      <c r="AM2402" s="4"/>
      <c r="AN2402" s="4"/>
      <c r="AO2402" s="4"/>
      <c r="AP2402" s="4"/>
      <c r="AQ2402" s="4"/>
      <c r="AR2402" s="4">
        <f t="shared" si="149"/>
        <v>25939.020000000019</v>
      </c>
      <c r="AS2402" s="32"/>
      <c r="AT2402" s="33"/>
      <c r="AU2402" s="4"/>
      <c r="AV2402" s="4"/>
      <c r="AW2402" s="4"/>
      <c r="AX2402" s="4"/>
      <c r="AY2402" s="4"/>
      <c r="AZ2402" s="4"/>
      <c r="BA2402" s="4"/>
      <c r="BB2402" s="4"/>
      <c r="BC2402" s="4"/>
      <c r="BD2402" s="4"/>
      <c r="BE2402" s="4"/>
      <c r="BF2402" s="4"/>
      <c r="BG2402" s="4"/>
      <c r="BH2402" s="4"/>
      <c r="BI2402" s="4"/>
      <c r="BJ2402" s="4">
        <f t="shared" si="150"/>
        <v>0</v>
      </c>
      <c r="BL2402" s="7"/>
      <c r="BM2402" s="2"/>
    </row>
    <row r="2403" spans="2:65" x14ac:dyDescent="0.25">
      <c r="B2403" s="7" t="s">
        <v>1846</v>
      </c>
      <c r="C2403" s="2" t="s">
        <v>351</v>
      </c>
      <c r="D2403" s="2"/>
      <c r="E2403" s="2"/>
      <c r="F2403" s="2"/>
      <c r="G2403" s="2"/>
      <c r="H2403" s="4">
        <f t="shared" si="151"/>
        <v>0</v>
      </c>
      <c r="I2403" s="4"/>
      <c r="J2403" s="4"/>
      <c r="K2403" s="4"/>
      <c r="L2403" s="4"/>
      <c r="M2403" s="4">
        <v>5548</v>
      </c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>
        <f t="shared" si="148"/>
        <v>52377.890000000087</v>
      </c>
      <c r="AA2403" s="4"/>
      <c r="AB2403" s="4"/>
      <c r="AC2403" s="4"/>
      <c r="AD2403" s="4"/>
      <c r="AE2403" s="4"/>
      <c r="AF2403" s="4"/>
      <c r="AG2403" s="4"/>
      <c r="AH2403" s="4"/>
      <c r="AI2403" s="4"/>
      <c r="AJ2403" s="4"/>
      <c r="AK2403" s="4"/>
      <c r="AL2403" s="4"/>
      <c r="AM2403" s="4"/>
      <c r="AN2403" s="4"/>
      <c r="AO2403" s="4"/>
      <c r="AP2403" s="4"/>
      <c r="AQ2403" s="4"/>
      <c r="AR2403" s="4">
        <f t="shared" si="149"/>
        <v>25939.020000000019</v>
      </c>
      <c r="AS2403" s="32"/>
      <c r="AT2403" s="33"/>
      <c r="AU2403" s="4"/>
      <c r="AV2403" s="4"/>
      <c r="AW2403" s="4"/>
      <c r="AX2403" s="4"/>
      <c r="AY2403" s="4"/>
      <c r="AZ2403" s="4"/>
      <c r="BA2403" s="4"/>
      <c r="BB2403" s="4"/>
      <c r="BC2403" s="4"/>
      <c r="BD2403" s="4"/>
      <c r="BE2403" s="4"/>
      <c r="BF2403" s="4"/>
      <c r="BG2403" s="4"/>
      <c r="BH2403" s="4"/>
      <c r="BI2403" s="4"/>
      <c r="BJ2403" s="4">
        <f t="shared" si="150"/>
        <v>0</v>
      </c>
      <c r="BL2403" s="7"/>
      <c r="BM2403" s="2"/>
    </row>
    <row r="2404" spans="2:65" x14ac:dyDescent="0.25">
      <c r="B2404" s="7" t="s">
        <v>1837</v>
      </c>
      <c r="C2404" s="2" t="s">
        <v>232</v>
      </c>
      <c r="D2404" s="2"/>
      <c r="E2404" s="2"/>
      <c r="F2404" s="2"/>
      <c r="G2404" s="2"/>
      <c r="H2404" s="4">
        <f t="shared" si="151"/>
        <v>0</v>
      </c>
      <c r="I2404" s="4"/>
      <c r="J2404" s="4"/>
      <c r="K2404" s="4"/>
      <c r="L2404" s="4">
        <v>28</v>
      </c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>
        <f t="shared" si="148"/>
        <v>52405.890000000087</v>
      </c>
      <c r="AA2404" s="4"/>
      <c r="AB2404" s="4"/>
      <c r="AC2404" s="4"/>
      <c r="AD2404" s="4"/>
      <c r="AE2404" s="4"/>
      <c r="AF2404" s="4"/>
      <c r="AG2404" s="4"/>
      <c r="AH2404" s="4"/>
      <c r="AI2404" s="4"/>
      <c r="AJ2404" s="4"/>
      <c r="AK2404" s="4"/>
      <c r="AL2404" s="4"/>
      <c r="AM2404" s="4"/>
      <c r="AN2404" s="4"/>
      <c r="AO2404" s="4"/>
      <c r="AP2404" s="4"/>
      <c r="AQ2404" s="4"/>
      <c r="AR2404" s="4">
        <f t="shared" si="149"/>
        <v>25939.020000000019</v>
      </c>
      <c r="AS2404" s="32"/>
      <c r="AT2404" s="33"/>
      <c r="AU2404" s="4"/>
      <c r="AV2404" s="4"/>
      <c r="AW2404" s="4"/>
      <c r="AX2404" s="4"/>
      <c r="AY2404" s="4"/>
      <c r="AZ2404" s="4"/>
      <c r="BA2404" s="4"/>
      <c r="BB2404" s="4"/>
      <c r="BC2404" s="4"/>
      <c r="BD2404" s="4"/>
      <c r="BE2404" s="4"/>
      <c r="BF2404" s="4"/>
      <c r="BG2404" s="4"/>
      <c r="BH2404" s="4"/>
      <c r="BI2404" s="4"/>
      <c r="BJ2404" s="4">
        <f t="shared" si="150"/>
        <v>0</v>
      </c>
      <c r="BL2404" s="7"/>
      <c r="BM2404" s="2"/>
    </row>
    <row r="2405" spans="2:65" x14ac:dyDescent="0.25">
      <c r="B2405" s="7" t="s">
        <v>1837</v>
      </c>
      <c r="C2405" s="2" t="s">
        <v>351</v>
      </c>
      <c r="D2405" s="2"/>
      <c r="E2405" s="2"/>
      <c r="F2405" s="2"/>
      <c r="G2405" s="2"/>
      <c r="H2405" s="4">
        <f t="shared" si="151"/>
        <v>0</v>
      </c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>
        <f t="shared" si="148"/>
        <v>52405.890000000087</v>
      </c>
      <c r="AA2405" s="4"/>
      <c r="AB2405" s="4"/>
      <c r="AC2405" s="4"/>
      <c r="AD2405" s="4"/>
      <c r="AE2405" s="4">
        <v>25819</v>
      </c>
      <c r="AF2405" s="4"/>
      <c r="AG2405" s="4"/>
      <c r="AH2405" s="4"/>
      <c r="AI2405" s="4"/>
      <c r="AJ2405" s="4"/>
      <c r="AK2405" s="4"/>
      <c r="AL2405" s="4"/>
      <c r="AM2405" s="4"/>
      <c r="AN2405" s="4"/>
      <c r="AO2405" s="4"/>
      <c r="AP2405" s="4"/>
      <c r="AQ2405" s="4"/>
      <c r="AR2405" s="4">
        <f t="shared" si="149"/>
        <v>51758.020000000019</v>
      </c>
      <c r="AS2405" s="32"/>
      <c r="AT2405" s="33"/>
      <c r="AU2405" s="4"/>
      <c r="AV2405" s="4"/>
      <c r="AW2405" s="4"/>
      <c r="AX2405" s="4"/>
      <c r="AY2405" s="4"/>
      <c r="AZ2405" s="4"/>
      <c r="BA2405" s="4"/>
      <c r="BB2405" s="4"/>
      <c r="BC2405" s="4"/>
      <c r="BD2405" s="4"/>
      <c r="BE2405" s="4"/>
      <c r="BF2405" s="4"/>
      <c r="BG2405" s="4"/>
      <c r="BH2405" s="4"/>
      <c r="BI2405" s="4"/>
      <c r="BJ2405" s="4">
        <f t="shared" si="150"/>
        <v>0</v>
      </c>
      <c r="BL2405" s="7"/>
      <c r="BM2405" s="2"/>
    </row>
    <row r="2406" spans="2:65" x14ac:dyDescent="0.25">
      <c r="B2406" s="7" t="s">
        <v>1838</v>
      </c>
      <c r="C2406" s="2" t="s">
        <v>150</v>
      </c>
      <c r="D2406" s="2"/>
      <c r="E2406" s="2"/>
      <c r="F2406" s="2"/>
      <c r="G2406" s="2"/>
      <c r="H2406" s="4">
        <f t="shared" si="151"/>
        <v>0</v>
      </c>
      <c r="I2406" s="4"/>
      <c r="J2406" s="4"/>
      <c r="K2406" s="4"/>
      <c r="L2406" s="4"/>
      <c r="M2406" s="4"/>
      <c r="N2406" s="4"/>
      <c r="O2406" s="4"/>
      <c r="P2406" s="4"/>
      <c r="Q2406" s="4"/>
      <c r="R2406" s="4">
        <v>49000</v>
      </c>
      <c r="S2406" s="4"/>
      <c r="T2406" s="4"/>
      <c r="U2406" s="4"/>
      <c r="V2406" s="4"/>
      <c r="W2406" s="4"/>
      <c r="X2406" s="4"/>
      <c r="Y2406" s="4"/>
      <c r="Z2406" s="4">
        <f t="shared" si="148"/>
        <v>101405.89000000009</v>
      </c>
      <c r="AA2406" s="4"/>
      <c r="AB2406" s="4"/>
      <c r="AC2406" s="4"/>
      <c r="AD2406" s="4"/>
      <c r="AE2406" s="4"/>
      <c r="AF2406" s="4"/>
      <c r="AG2406" s="4"/>
      <c r="AH2406" s="4"/>
      <c r="AI2406" s="4"/>
      <c r="AJ2406" s="4">
        <v>-49000</v>
      </c>
      <c r="AK2406" s="4"/>
      <c r="AL2406" s="4"/>
      <c r="AM2406" s="4"/>
      <c r="AN2406" s="4"/>
      <c r="AO2406" s="4"/>
      <c r="AP2406" s="4"/>
      <c r="AQ2406" s="4"/>
      <c r="AR2406" s="4">
        <f t="shared" si="149"/>
        <v>2758.0200000000186</v>
      </c>
      <c r="AS2406" s="32"/>
      <c r="AT2406" s="33"/>
      <c r="AU2406" s="4"/>
      <c r="AV2406" s="4"/>
      <c r="AW2406" s="4"/>
      <c r="AX2406" s="4"/>
      <c r="AY2406" s="4"/>
      <c r="AZ2406" s="4"/>
      <c r="BA2406" s="4"/>
      <c r="BB2406" s="4"/>
      <c r="BC2406" s="4"/>
      <c r="BD2406" s="4"/>
      <c r="BE2406" s="4"/>
      <c r="BF2406" s="4"/>
      <c r="BG2406" s="4"/>
      <c r="BH2406" s="4"/>
      <c r="BI2406" s="4"/>
      <c r="BJ2406" s="4">
        <f t="shared" si="150"/>
        <v>0</v>
      </c>
      <c r="BL2406" s="7"/>
      <c r="BM2406" s="2"/>
    </row>
    <row r="2407" spans="2:65" x14ac:dyDescent="0.25">
      <c r="B2407" s="7" t="s">
        <v>1847</v>
      </c>
      <c r="C2407" s="2" t="s">
        <v>335</v>
      </c>
      <c r="D2407" s="2"/>
      <c r="E2407" s="2"/>
      <c r="F2407" s="2"/>
      <c r="G2407" s="2"/>
      <c r="H2407" s="4">
        <f t="shared" si="151"/>
        <v>0</v>
      </c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>
        <v>99000</v>
      </c>
      <c r="X2407" s="4"/>
      <c r="Y2407" s="4"/>
      <c r="Z2407" s="4">
        <f t="shared" si="148"/>
        <v>2405.8900000000867</v>
      </c>
      <c r="AA2407" s="4"/>
      <c r="AB2407" s="4"/>
      <c r="AC2407" s="4"/>
      <c r="AD2407" s="4"/>
      <c r="AE2407" s="4"/>
      <c r="AF2407" s="4"/>
      <c r="AG2407" s="4"/>
      <c r="AH2407" s="4"/>
      <c r="AI2407" s="4"/>
      <c r="AJ2407" s="4"/>
      <c r="AK2407" s="4"/>
      <c r="AL2407" s="4"/>
      <c r="AM2407" s="4"/>
      <c r="AN2407" s="4"/>
      <c r="AO2407" s="4"/>
      <c r="AP2407" s="4"/>
      <c r="AQ2407" s="4"/>
      <c r="AR2407" s="4">
        <f t="shared" si="149"/>
        <v>2758.0200000000186</v>
      </c>
      <c r="AS2407" s="32"/>
      <c r="AT2407" s="33"/>
      <c r="AU2407" s="4"/>
      <c r="AV2407" s="4"/>
      <c r="AW2407" s="4"/>
      <c r="AX2407" s="4"/>
      <c r="AY2407" s="4"/>
      <c r="AZ2407" s="4"/>
      <c r="BA2407" s="4"/>
      <c r="BB2407" s="4"/>
      <c r="BC2407" s="4"/>
      <c r="BD2407" s="4"/>
      <c r="BE2407" s="4"/>
      <c r="BF2407" s="4"/>
      <c r="BG2407" s="4"/>
      <c r="BH2407" s="4"/>
      <c r="BI2407" s="4"/>
      <c r="BJ2407" s="4">
        <f t="shared" si="150"/>
        <v>0</v>
      </c>
      <c r="BL2407" s="7"/>
      <c r="BM2407" s="2"/>
    </row>
    <row r="2408" spans="2:65" x14ac:dyDescent="0.25">
      <c r="B2408" s="7" t="s">
        <v>1839</v>
      </c>
      <c r="C2408" s="2" t="s">
        <v>351</v>
      </c>
      <c r="D2408" s="2"/>
      <c r="E2408" s="2"/>
      <c r="F2408" s="2"/>
      <c r="G2408" s="2"/>
      <c r="H2408" s="4">
        <f t="shared" si="151"/>
        <v>0</v>
      </c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>
        <f t="shared" si="148"/>
        <v>2405.8900000000867</v>
      </c>
      <c r="AA2408" s="4"/>
      <c r="AB2408" s="4"/>
      <c r="AC2408" s="4"/>
      <c r="AD2408" s="4"/>
      <c r="AE2408" s="4">
        <v>472</v>
      </c>
      <c r="AF2408" s="4"/>
      <c r="AG2408" s="4"/>
      <c r="AH2408" s="4"/>
      <c r="AI2408" s="4"/>
      <c r="AJ2408" s="4"/>
      <c r="AK2408" s="4"/>
      <c r="AL2408" s="4"/>
      <c r="AM2408" s="4"/>
      <c r="AN2408" s="4"/>
      <c r="AO2408" s="4"/>
      <c r="AP2408" s="4"/>
      <c r="AQ2408" s="4"/>
      <c r="AR2408" s="4">
        <f t="shared" si="149"/>
        <v>3230.0200000000186</v>
      </c>
      <c r="AS2408" s="32"/>
      <c r="AT2408" s="33"/>
      <c r="AU2408" s="4"/>
      <c r="AV2408" s="4"/>
      <c r="AW2408" s="4"/>
      <c r="AX2408" s="4"/>
      <c r="AY2408" s="4"/>
      <c r="AZ2408" s="4"/>
      <c r="BA2408" s="4"/>
      <c r="BB2408" s="4"/>
      <c r="BC2408" s="4"/>
      <c r="BD2408" s="4"/>
      <c r="BE2408" s="4"/>
      <c r="BF2408" s="4"/>
      <c r="BG2408" s="4"/>
      <c r="BH2408" s="4"/>
      <c r="BI2408" s="4"/>
      <c r="BJ2408" s="4">
        <f t="shared" si="150"/>
        <v>0</v>
      </c>
      <c r="BL2408" s="7"/>
      <c r="BM2408" s="2"/>
    </row>
    <row r="2409" spans="2:65" x14ac:dyDescent="0.25">
      <c r="B2409" s="7" t="s">
        <v>1842</v>
      </c>
      <c r="C2409" s="2" t="s">
        <v>351</v>
      </c>
      <c r="D2409" s="2"/>
      <c r="E2409" s="2"/>
      <c r="F2409" s="2"/>
      <c r="G2409" s="2"/>
      <c r="H2409" s="4">
        <f t="shared" si="151"/>
        <v>0</v>
      </c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>
        <f t="shared" si="148"/>
        <v>2405.8900000000867</v>
      </c>
      <c r="AA2409" s="4"/>
      <c r="AB2409" s="4"/>
      <c r="AC2409" s="4"/>
      <c r="AD2409" s="4"/>
      <c r="AE2409" s="4">
        <v>17212</v>
      </c>
      <c r="AF2409" s="4"/>
      <c r="AG2409" s="4"/>
      <c r="AH2409" s="4"/>
      <c r="AI2409" s="4"/>
      <c r="AJ2409" s="4"/>
      <c r="AK2409" s="4"/>
      <c r="AL2409" s="4"/>
      <c r="AM2409" s="4"/>
      <c r="AN2409" s="4"/>
      <c r="AO2409" s="4"/>
      <c r="AP2409" s="4"/>
      <c r="AQ2409" s="4"/>
      <c r="AR2409" s="4">
        <f t="shared" si="149"/>
        <v>20442.020000000019</v>
      </c>
      <c r="AS2409" s="32"/>
      <c r="AT2409" s="33"/>
      <c r="AU2409" s="4"/>
      <c r="AV2409" s="4"/>
      <c r="AW2409" s="4"/>
      <c r="AX2409" s="4"/>
      <c r="AY2409" s="4"/>
      <c r="AZ2409" s="4"/>
      <c r="BA2409" s="4"/>
      <c r="BB2409" s="4"/>
      <c r="BC2409" s="4"/>
      <c r="BD2409" s="4"/>
      <c r="BE2409" s="4"/>
      <c r="BF2409" s="4"/>
      <c r="BG2409" s="4"/>
      <c r="BH2409" s="4"/>
      <c r="BI2409" s="4"/>
      <c r="BJ2409" s="4">
        <f t="shared" si="150"/>
        <v>0</v>
      </c>
      <c r="BL2409" s="7"/>
      <c r="BM2409" s="2"/>
    </row>
    <row r="2410" spans="2:65" x14ac:dyDescent="0.25">
      <c r="B2410" s="7" t="s">
        <v>1843</v>
      </c>
      <c r="C2410" s="2" t="s">
        <v>232</v>
      </c>
      <c r="D2410" s="2"/>
      <c r="E2410" s="2"/>
      <c r="F2410" s="2"/>
      <c r="G2410" s="2"/>
      <c r="H2410" s="4">
        <f t="shared" si="151"/>
        <v>0</v>
      </c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>
        <f t="shared" si="148"/>
        <v>2405.8900000000867</v>
      </c>
      <c r="AA2410" s="4"/>
      <c r="AB2410" s="4"/>
      <c r="AC2410" s="4"/>
      <c r="AD2410" s="4">
        <v>62</v>
      </c>
      <c r="AE2410" s="4"/>
      <c r="AF2410" s="4"/>
      <c r="AG2410" s="4"/>
      <c r="AH2410" s="4"/>
      <c r="AI2410" s="4"/>
      <c r="AJ2410" s="4"/>
      <c r="AK2410" s="4"/>
      <c r="AL2410" s="4"/>
      <c r="AM2410" s="4"/>
      <c r="AN2410" s="4"/>
      <c r="AO2410" s="4"/>
      <c r="AP2410" s="4"/>
      <c r="AQ2410" s="4"/>
      <c r="AR2410" s="4">
        <f t="shared" si="149"/>
        <v>20504.020000000019</v>
      </c>
      <c r="AS2410" s="32"/>
      <c r="AT2410" s="33"/>
      <c r="AU2410" s="4"/>
      <c r="AV2410" s="4"/>
      <c r="AW2410" s="4"/>
      <c r="AX2410" s="4"/>
      <c r="AY2410" s="4"/>
      <c r="AZ2410" s="4"/>
      <c r="BA2410" s="4"/>
      <c r="BB2410" s="4"/>
      <c r="BC2410" s="4"/>
      <c r="BD2410" s="4"/>
      <c r="BE2410" s="4"/>
      <c r="BF2410" s="4"/>
      <c r="BG2410" s="4"/>
      <c r="BH2410" s="4"/>
      <c r="BI2410" s="4"/>
      <c r="BJ2410" s="4">
        <f t="shared" si="150"/>
        <v>0</v>
      </c>
      <c r="BL2410" s="7"/>
      <c r="BM2410" s="2"/>
    </row>
    <row r="2411" spans="2:65" x14ac:dyDescent="0.25">
      <c r="B2411" s="7" t="s">
        <v>1844</v>
      </c>
      <c r="C2411" s="2" t="s">
        <v>351</v>
      </c>
      <c r="D2411" s="2"/>
      <c r="E2411" s="2"/>
      <c r="F2411" s="2"/>
      <c r="G2411" s="2"/>
      <c r="H2411" s="4">
        <f t="shared" si="151"/>
        <v>0</v>
      </c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>
        <f t="shared" si="148"/>
        <v>2405.8900000000867</v>
      </c>
      <c r="AA2411" s="4"/>
      <c r="AB2411" s="4"/>
      <c r="AC2411" s="4"/>
      <c r="AD2411" s="4"/>
      <c r="AE2411" s="4">
        <v>3465</v>
      </c>
      <c r="AF2411" s="4"/>
      <c r="AG2411" s="4"/>
      <c r="AH2411" s="4"/>
      <c r="AI2411" s="4"/>
      <c r="AJ2411" s="4"/>
      <c r="AK2411" s="4"/>
      <c r="AL2411" s="4"/>
      <c r="AM2411" s="4"/>
      <c r="AN2411" s="4"/>
      <c r="AO2411" s="4"/>
      <c r="AP2411" s="4"/>
      <c r="AQ2411" s="4"/>
      <c r="AR2411" s="4">
        <f t="shared" si="149"/>
        <v>23969.020000000019</v>
      </c>
      <c r="AS2411" s="32"/>
      <c r="AT2411" s="33"/>
      <c r="AU2411" s="4"/>
      <c r="AV2411" s="4"/>
      <c r="AW2411" s="4"/>
      <c r="AX2411" s="4"/>
      <c r="AY2411" s="4"/>
      <c r="AZ2411" s="4"/>
      <c r="BA2411" s="4"/>
      <c r="BB2411" s="4"/>
      <c r="BC2411" s="4"/>
      <c r="BD2411" s="4"/>
      <c r="BE2411" s="4"/>
      <c r="BF2411" s="4"/>
      <c r="BG2411" s="4"/>
      <c r="BH2411" s="4"/>
      <c r="BI2411" s="4"/>
      <c r="BJ2411" s="4">
        <f t="shared" si="150"/>
        <v>0</v>
      </c>
      <c r="BL2411" s="7"/>
      <c r="BM2411" s="2"/>
    </row>
    <row r="2412" spans="2:65" x14ac:dyDescent="0.25">
      <c r="B2412" s="7" t="s">
        <v>1844</v>
      </c>
      <c r="C2412" s="2" t="s">
        <v>351</v>
      </c>
      <c r="D2412" s="2"/>
      <c r="E2412" s="2"/>
      <c r="F2412" s="2"/>
      <c r="G2412" s="2"/>
      <c r="H2412" s="4">
        <f t="shared" si="151"/>
        <v>0</v>
      </c>
      <c r="I2412" s="4"/>
      <c r="J2412" s="4"/>
      <c r="K2412" s="4"/>
      <c r="L2412" s="4"/>
      <c r="M2412" s="4">
        <v>3285</v>
      </c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>
        <f t="shared" si="148"/>
        <v>5690.8900000000867</v>
      </c>
      <c r="AA2412" s="4"/>
      <c r="AB2412" s="4"/>
      <c r="AC2412" s="4"/>
      <c r="AD2412" s="4"/>
      <c r="AE2412" s="4"/>
      <c r="AF2412" s="4"/>
      <c r="AG2412" s="4"/>
      <c r="AH2412" s="4"/>
      <c r="AI2412" s="4"/>
      <c r="AJ2412" s="4"/>
      <c r="AK2412" s="4"/>
      <c r="AL2412" s="4"/>
      <c r="AM2412" s="4"/>
      <c r="AN2412" s="4"/>
      <c r="AO2412" s="4"/>
      <c r="AP2412" s="4"/>
      <c r="AQ2412" s="4"/>
      <c r="AR2412" s="4">
        <f t="shared" si="149"/>
        <v>23969.020000000019</v>
      </c>
      <c r="AS2412" s="32"/>
      <c r="AT2412" s="33"/>
      <c r="AU2412" s="4"/>
      <c r="AV2412" s="4"/>
      <c r="AW2412" s="4"/>
      <c r="AX2412" s="4"/>
      <c r="AY2412" s="4"/>
      <c r="AZ2412" s="4"/>
      <c r="BA2412" s="4"/>
      <c r="BB2412" s="4"/>
      <c r="BC2412" s="4"/>
      <c r="BD2412" s="4"/>
      <c r="BE2412" s="4"/>
      <c r="BF2412" s="4"/>
      <c r="BG2412" s="4"/>
      <c r="BH2412" s="4"/>
      <c r="BI2412" s="4"/>
      <c r="BJ2412" s="4">
        <f t="shared" si="150"/>
        <v>0</v>
      </c>
      <c r="BL2412" s="7"/>
      <c r="BM2412" s="2"/>
    </row>
    <row r="2413" spans="2:65" x14ac:dyDescent="0.25">
      <c r="B2413" s="7" t="s">
        <v>1844</v>
      </c>
      <c r="C2413" s="2" t="s">
        <v>1767</v>
      </c>
      <c r="D2413" s="2"/>
      <c r="E2413" s="2"/>
      <c r="F2413" s="2"/>
      <c r="G2413" s="2"/>
      <c r="H2413" s="4">
        <f t="shared" si="151"/>
        <v>0</v>
      </c>
      <c r="I2413" s="4"/>
      <c r="J2413" s="4"/>
      <c r="K2413" s="4">
        <v>1.48</v>
      </c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>
        <f t="shared" si="148"/>
        <v>5689.4100000000872</v>
      </c>
      <c r="AA2413" s="4"/>
      <c r="AB2413" s="4"/>
      <c r="AC2413" s="4"/>
      <c r="AD2413" s="4"/>
      <c r="AE2413" s="4"/>
      <c r="AF2413" s="4"/>
      <c r="AG2413" s="4"/>
      <c r="AH2413" s="4"/>
      <c r="AI2413" s="4"/>
      <c r="AJ2413" s="4"/>
      <c r="AK2413" s="4"/>
      <c r="AL2413" s="4"/>
      <c r="AM2413" s="4"/>
      <c r="AN2413" s="4"/>
      <c r="AO2413" s="4"/>
      <c r="AP2413" s="4"/>
      <c r="AQ2413" s="4"/>
      <c r="AR2413" s="4">
        <f t="shared" si="149"/>
        <v>23969.020000000019</v>
      </c>
      <c r="AS2413" s="32"/>
      <c r="AT2413" s="33"/>
      <c r="AU2413" s="4"/>
      <c r="AV2413" s="4"/>
      <c r="AW2413" s="4"/>
      <c r="AX2413" s="4"/>
      <c r="AY2413" s="4"/>
      <c r="AZ2413" s="4"/>
      <c r="BA2413" s="4"/>
      <c r="BB2413" s="4"/>
      <c r="BC2413" s="4"/>
      <c r="BD2413" s="4"/>
      <c r="BE2413" s="4"/>
      <c r="BF2413" s="4"/>
      <c r="BG2413" s="4"/>
      <c r="BH2413" s="4"/>
      <c r="BI2413" s="4"/>
      <c r="BJ2413" s="4">
        <f t="shared" si="150"/>
        <v>0</v>
      </c>
      <c r="BL2413" s="7"/>
      <c r="BM2413" s="2"/>
    </row>
    <row r="2414" spans="2:65" x14ac:dyDescent="0.25">
      <c r="B2414" s="7" t="s">
        <v>1848</v>
      </c>
      <c r="C2414" s="2" t="s">
        <v>351</v>
      </c>
      <c r="D2414" s="2"/>
      <c r="E2414" s="2"/>
      <c r="F2414" s="2"/>
      <c r="G2414" s="2"/>
      <c r="H2414" s="4">
        <f t="shared" si="151"/>
        <v>0</v>
      </c>
      <c r="I2414" s="4"/>
      <c r="J2414" s="4"/>
      <c r="K2414" s="4"/>
      <c r="L2414" s="4"/>
      <c r="M2414" s="4">
        <v>41063</v>
      </c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>
        <f t="shared" si="148"/>
        <v>46752.410000000091</v>
      </c>
      <c r="AA2414" s="4"/>
      <c r="AB2414" s="4"/>
      <c r="AC2414" s="4"/>
      <c r="AD2414" s="4"/>
      <c r="AE2414" s="4"/>
      <c r="AF2414" s="4"/>
      <c r="AG2414" s="4"/>
      <c r="AH2414" s="4"/>
      <c r="AI2414" s="4"/>
      <c r="AJ2414" s="4"/>
      <c r="AK2414" s="4"/>
      <c r="AL2414" s="4"/>
      <c r="AM2414" s="4"/>
      <c r="AN2414" s="4"/>
      <c r="AO2414" s="4"/>
      <c r="AP2414" s="4"/>
      <c r="AQ2414" s="4"/>
      <c r="AR2414" s="4">
        <f t="shared" si="149"/>
        <v>23969.020000000019</v>
      </c>
      <c r="AS2414" s="32"/>
      <c r="AT2414" s="33"/>
      <c r="AU2414" s="4"/>
      <c r="AV2414" s="4"/>
      <c r="AW2414" s="4"/>
      <c r="AX2414" s="4"/>
      <c r="AY2414" s="4"/>
      <c r="AZ2414" s="4"/>
      <c r="BA2414" s="4"/>
      <c r="BB2414" s="4"/>
      <c r="BC2414" s="4"/>
      <c r="BD2414" s="4"/>
      <c r="BE2414" s="4"/>
      <c r="BF2414" s="4"/>
      <c r="BG2414" s="4"/>
      <c r="BH2414" s="4"/>
      <c r="BI2414" s="4"/>
      <c r="BJ2414" s="4">
        <f t="shared" si="150"/>
        <v>0</v>
      </c>
      <c r="BL2414" s="7"/>
      <c r="BM2414" s="2"/>
    </row>
    <row r="2415" spans="2:65" x14ac:dyDescent="0.25">
      <c r="B2415" s="7" t="s">
        <v>1840</v>
      </c>
      <c r="C2415" s="2" t="s">
        <v>1779</v>
      </c>
      <c r="D2415" s="2"/>
      <c r="E2415" s="2"/>
      <c r="F2415" s="2"/>
      <c r="G2415" s="2"/>
      <c r="H2415" s="4">
        <f t="shared" si="151"/>
        <v>0</v>
      </c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>
        <f t="shared" si="148"/>
        <v>46752.410000000091</v>
      </c>
      <c r="AA2415" s="4">
        <v>1</v>
      </c>
      <c r="AB2415" s="4"/>
      <c r="AC2415" s="4"/>
      <c r="AD2415" s="4"/>
      <c r="AE2415" s="4"/>
      <c r="AF2415" s="4"/>
      <c r="AG2415" s="4"/>
      <c r="AH2415" s="4"/>
      <c r="AI2415" s="4"/>
      <c r="AJ2415" s="4"/>
      <c r="AK2415" s="4"/>
      <c r="AL2415" s="4"/>
      <c r="AM2415" s="4"/>
      <c r="AN2415" s="4"/>
      <c r="AO2415" s="4"/>
      <c r="AP2415" s="4"/>
      <c r="AQ2415" s="4"/>
      <c r="AR2415" s="4">
        <f t="shared" si="149"/>
        <v>23970.020000000019</v>
      </c>
      <c r="AS2415" s="32"/>
      <c r="AT2415" s="33"/>
      <c r="AU2415" s="4"/>
      <c r="AV2415" s="4"/>
      <c r="AW2415" s="4"/>
      <c r="AX2415" s="4"/>
      <c r="AY2415" s="4"/>
      <c r="AZ2415" s="4"/>
      <c r="BA2415" s="4"/>
      <c r="BB2415" s="4"/>
      <c r="BC2415" s="4"/>
      <c r="BD2415" s="4"/>
      <c r="BE2415" s="4"/>
      <c r="BF2415" s="4"/>
      <c r="BG2415" s="4"/>
      <c r="BH2415" s="4"/>
      <c r="BI2415" s="4"/>
      <c r="BJ2415" s="4">
        <f t="shared" si="150"/>
        <v>0</v>
      </c>
      <c r="BL2415" s="7"/>
      <c r="BM2415" s="2"/>
    </row>
    <row r="2416" spans="2:65" x14ac:dyDescent="0.25">
      <c r="B2416" s="7" t="s">
        <v>1841</v>
      </c>
      <c r="C2416" s="2" t="s">
        <v>351</v>
      </c>
      <c r="D2416" s="2"/>
      <c r="E2416" s="2"/>
      <c r="F2416" s="2"/>
      <c r="G2416" s="2"/>
      <c r="H2416" s="4">
        <f t="shared" si="151"/>
        <v>0</v>
      </c>
      <c r="I2416" s="4"/>
      <c r="J2416" s="4"/>
      <c r="K2416" s="4"/>
      <c r="L2416" s="4"/>
      <c r="M2416" s="4">
        <v>5549</v>
      </c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>
        <f t="shared" si="148"/>
        <v>52301.410000000091</v>
      </c>
      <c r="AA2416" s="4"/>
      <c r="AB2416" s="4"/>
      <c r="AC2416" s="4"/>
      <c r="AD2416" s="4"/>
      <c r="AE2416" s="4"/>
      <c r="AF2416" s="4"/>
      <c r="AG2416" s="4"/>
      <c r="AH2416" s="4"/>
      <c r="AI2416" s="4"/>
      <c r="AJ2416" s="4"/>
      <c r="AK2416" s="4"/>
      <c r="AL2416" s="4"/>
      <c r="AM2416" s="4"/>
      <c r="AN2416" s="4"/>
      <c r="AO2416" s="4"/>
      <c r="AP2416" s="4"/>
      <c r="AQ2416" s="4"/>
      <c r="AR2416" s="4">
        <f t="shared" si="149"/>
        <v>23970.020000000019</v>
      </c>
      <c r="AS2416" s="32"/>
      <c r="AT2416" s="33"/>
      <c r="AU2416" s="4"/>
      <c r="AV2416" s="4"/>
      <c r="AW2416" s="4"/>
      <c r="AX2416" s="4"/>
      <c r="AY2416" s="4"/>
      <c r="AZ2416" s="4"/>
      <c r="BA2416" s="4"/>
      <c r="BB2416" s="4"/>
      <c r="BC2416" s="4"/>
      <c r="BD2416" s="4"/>
      <c r="BE2416" s="4"/>
      <c r="BF2416" s="4"/>
      <c r="BG2416" s="4"/>
      <c r="BH2416" s="4"/>
      <c r="BI2416" s="4"/>
      <c r="BJ2416" s="4">
        <f t="shared" si="150"/>
        <v>0</v>
      </c>
      <c r="BL2416" s="7"/>
      <c r="BM2416" s="2"/>
    </row>
    <row r="2417" spans="2:65" x14ac:dyDescent="0.25">
      <c r="B2417" s="7" t="s">
        <v>1841</v>
      </c>
      <c r="C2417" s="2" t="s">
        <v>150</v>
      </c>
      <c r="D2417" s="2"/>
      <c r="E2417" s="2"/>
      <c r="F2417" s="2"/>
      <c r="G2417" s="2"/>
      <c r="H2417" s="4">
        <f t="shared" si="151"/>
        <v>0</v>
      </c>
      <c r="I2417" s="4"/>
      <c r="J2417" s="4"/>
      <c r="K2417" s="4"/>
      <c r="L2417" s="4"/>
      <c r="M2417" s="4"/>
      <c r="N2417" s="4"/>
      <c r="O2417" s="4"/>
      <c r="P2417" s="4"/>
      <c r="Q2417" s="4"/>
      <c r="R2417" s="4">
        <v>-44750</v>
      </c>
      <c r="S2417" s="4"/>
      <c r="T2417" s="4"/>
      <c r="U2417" s="4"/>
      <c r="V2417" s="4"/>
      <c r="W2417" s="4"/>
      <c r="X2417" s="4"/>
      <c r="Y2417" s="4"/>
      <c r="Z2417" s="4">
        <f t="shared" si="148"/>
        <v>7551.4100000000908</v>
      </c>
      <c r="AA2417" s="4"/>
      <c r="AB2417" s="4"/>
      <c r="AC2417" s="4"/>
      <c r="AD2417" s="4"/>
      <c r="AE2417" s="4"/>
      <c r="AF2417" s="4"/>
      <c r="AG2417" s="4"/>
      <c r="AH2417" s="4"/>
      <c r="AI2417" s="4"/>
      <c r="AJ2417" s="4">
        <v>44750</v>
      </c>
      <c r="AK2417" s="4"/>
      <c r="AL2417" s="4"/>
      <c r="AM2417" s="4"/>
      <c r="AN2417" s="4"/>
      <c r="AO2417" s="4"/>
      <c r="AP2417" s="4"/>
      <c r="AQ2417" s="4"/>
      <c r="AR2417" s="4">
        <f t="shared" si="149"/>
        <v>68720.020000000019</v>
      </c>
      <c r="AS2417" s="32"/>
      <c r="AT2417" s="33"/>
      <c r="AU2417" s="4"/>
      <c r="AV2417" s="4"/>
      <c r="AW2417" s="4"/>
      <c r="AX2417" s="4"/>
      <c r="AY2417" s="4"/>
      <c r="AZ2417" s="4"/>
      <c r="BA2417" s="4"/>
      <c r="BB2417" s="4"/>
      <c r="BC2417" s="4"/>
      <c r="BD2417" s="4"/>
      <c r="BE2417" s="4"/>
      <c r="BF2417" s="4"/>
      <c r="BG2417" s="4"/>
      <c r="BH2417" s="4"/>
      <c r="BI2417" s="4"/>
      <c r="BJ2417" s="4">
        <f t="shared" si="150"/>
        <v>0</v>
      </c>
      <c r="BL2417" s="7"/>
      <c r="BM2417" s="2"/>
    </row>
    <row r="2418" spans="2:65" x14ac:dyDescent="0.25">
      <c r="B2418" s="7" t="s">
        <v>1849</v>
      </c>
      <c r="C2418" s="2" t="s">
        <v>232</v>
      </c>
      <c r="D2418" s="2"/>
      <c r="E2418" s="2"/>
      <c r="F2418" s="2"/>
      <c r="G2418" s="2"/>
      <c r="H2418" s="4">
        <f t="shared" si="151"/>
        <v>0</v>
      </c>
      <c r="I2418" s="4"/>
      <c r="J2418" s="4"/>
      <c r="K2418" s="4"/>
      <c r="L2418" s="4">
        <v>106</v>
      </c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>
        <f t="shared" si="148"/>
        <v>7657.4100000000908</v>
      </c>
      <c r="AA2418" s="4"/>
      <c r="AB2418" s="4"/>
      <c r="AC2418" s="4"/>
      <c r="AD2418" s="4"/>
      <c r="AE2418" s="4"/>
      <c r="AF2418" s="4"/>
      <c r="AG2418" s="4"/>
      <c r="AH2418" s="4"/>
      <c r="AI2418" s="4"/>
      <c r="AJ2418" s="4"/>
      <c r="AK2418" s="4"/>
      <c r="AL2418" s="4"/>
      <c r="AM2418" s="4"/>
      <c r="AN2418" s="4"/>
      <c r="AO2418" s="4"/>
      <c r="AP2418" s="4"/>
      <c r="AQ2418" s="4"/>
      <c r="AR2418" s="4">
        <f t="shared" si="149"/>
        <v>68720.020000000019</v>
      </c>
      <c r="AS2418" s="32"/>
      <c r="AT2418" s="33"/>
      <c r="AU2418" s="4"/>
      <c r="AV2418" s="4"/>
      <c r="AW2418" s="4"/>
      <c r="AX2418" s="4"/>
      <c r="AY2418" s="4"/>
      <c r="AZ2418" s="4"/>
      <c r="BA2418" s="4"/>
      <c r="BB2418" s="4"/>
      <c r="BC2418" s="4"/>
      <c r="BD2418" s="4"/>
      <c r="BE2418" s="4"/>
      <c r="BF2418" s="4"/>
      <c r="BG2418" s="4"/>
      <c r="BH2418" s="4"/>
      <c r="BI2418" s="4"/>
      <c r="BJ2418" s="4">
        <f t="shared" si="150"/>
        <v>0</v>
      </c>
      <c r="BL2418" s="7"/>
      <c r="BM2418" s="2"/>
    </row>
    <row r="2419" spans="2:65" x14ac:dyDescent="0.25">
      <c r="B2419" s="7" t="s">
        <v>1852</v>
      </c>
      <c r="C2419" s="2" t="s">
        <v>351</v>
      </c>
      <c r="D2419" s="2"/>
      <c r="E2419" s="2"/>
      <c r="F2419" s="2"/>
      <c r="G2419" s="2"/>
      <c r="H2419" s="4">
        <f t="shared" si="151"/>
        <v>0</v>
      </c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>
        <f t="shared" si="148"/>
        <v>7657.4100000000908</v>
      </c>
      <c r="AA2419" s="4"/>
      <c r="AB2419" s="4"/>
      <c r="AC2419" s="4"/>
      <c r="AD2419" s="4"/>
      <c r="AE2419" s="4">
        <v>472</v>
      </c>
      <c r="AF2419" s="4"/>
      <c r="AG2419" s="4"/>
      <c r="AH2419" s="4"/>
      <c r="AI2419" s="4"/>
      <c r="AJ2419" s="4"/>
      <c r="AK2419" s="4"/>
      <c r="AL2419" s="4"/>
      <c r="AM2419" s="4"/>
      <c r="AN2419" s="4"/>
      <c r="AO2419" s="4"/>
      <c r="AP2419" s="4"/>
      <c r="AQ2419" s="4"/>
      <c r="AR2419" s="4">
        <f t="shared" si="149"/>
        <v>69192.020000000019</v>
      </c>
      <c r="AS2419" s="32"/>
      <c r="AT2419" s="33"/>
      <c r="AU2419" s="4"/>
      <c r="AV2419" s="4"/>
      <c r="AW2419" s="4"/>
      <c r="AX2419" s="4"/>
      <c r="AY2419" s="4"/>
      <c r="AZ2419" s="4"/>
      <c r="BA2419" s="4"/>
      <c r="BB2419" s="4"/>
      <c r="BC2419" s="4"/>
      <c r="BD2419" s="4"/>
      <c r="BE2419" s="4"/>
      <c r="BF2419" s="4"/>
      <c r="BG2419" s="4"/>
      <c r="BH2419" s="4"/>
      <c r="BI2419" s="4"/>
      <c r="BJ2419" s="4">
        <f t="shared" si="150"/>
        <v>0</v>
      </c>
      <c r="BL2419" s="7"/>
      <c r="BM2419" s="2"/>
    </row>
    <row r="2420" spans="2:65" x14ac:dyDescent="0.25">
      <c r="B2420" s="7" t="s">
        <v>1853</v>
      </c>
      <c r="C2420" s="2" t="s">
        <v>885</v>
      </c>
      <c r="D2420" s="2"/>
      <c r="E2420" s="2"/>
      <c r="F2420" s="2"/>
      <c r="G2420" s="2"/>
      <c r="H2420" s="4">
        <f t="shared" si="151"/>
        <v>0</v>
      </c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>
        <f t="shared" si="148"/>
        <v>7657.4100000000908</v>
      </c>
      <c r="AA2420" s="4">
        <v>5000</v>
      </c>
      <c r="AB2420" s="4"/>
      <c r="AC2420" s="4"/>
      <c r="AD2420" s="4"/>
      <c r="AE2420" s="4"/>
      <c r="AF2420" s="4"/>
      <c r="AG2420" s="4"/>
      <c r="AH2420" s="4"/>
      <c r="AI2420" s="4"/>
      <c r="AJ2420" s="4"/>
      <c r="AK2420" s="4"/>
      <c r="AL2420" s="4"/>
      <c r="AM2420" s="4"/>
      <c r="AN2420" s="4"/>
      <c r="AO2420" s="4"/>
      <c r="AP2420" s="4"/>
      <c r="AQ2420" s="4"/>
      <c r="AR2420" s="4">
        <f t="shared" si="149"/>
        <v>74192.020000000019</v>
      </c>
      <c r="AS2420" s="32"/>
      <c r="AT2420" s="33"/>
      <c r="AU2420" s="4"/>
      <c r="AV2420" s="4"/>
      <c r="AW2420" s="4"/>
      <c r="AX2420" s="4"/>
      <c r="AY2420" s="4"/>
      <c r="AZ2420" s="4"/>
      <c r="BA2420" s="4"/>
      <c r="BB2420" s="4"/>
      <c r="BC2420" s="4"/>
      <c r="BD2420" s="4"/>
      <c r="BE2420" s="4"/>
      <c r="BF2420" s="4"/>
      <c r="BG2420" s="4"/>
      <c r="BH2420" s="4"/>
      <c r="BI2420" s="4"/>
      <c r="BJ2420" s="4">
        <f t="shared" si="150"/>
        <v>0</v>
      </c>
      <c r="BL2420" s="7"/>
      <c r="BM2420" s="2"/>
    </row>
    <row r="2421" spans="2:65" x14ac:dyDescent="0.25">
      <c r="B2421" s="7" t="s">
        <v>1854</v>
      </c>
      <c r="C2421" s="2" t="s">
        <v>351</v>
      </c>
      <c r="D2421" s="2"/>
      <c r="E2421" s="2"/>
      <c r="F2421" s="2"/>
      <c r="G2421" s="2"/>
      <c r="H2421" s="4">
        <f t="shared" si="151"/>
        <v>0</v>
      </c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>
        <f t="shared" si="148"/>
        <v>7657.4100000000908</v>
      </c>
      <c r="AA2421" s="4"/>
      <c r="AB2421" s="4"/>
      <c r="AC2421" s="4"/>
      <c r="AD2421" s="4"/>
      <c r="AE2421" s="4">
        <v>24671</v>
      </c>
      <c r="AF2421" s="4"/>
      <c r="AG2421" s="4"/>
      <c r="AH2421" s="4"/>
      <c r="AI2421" s="4"/>
      <c r="AJ2421" s="4"/>
      <c r="AK2421" s="4"/>
      <c r="AL2421" s="4"/>
      <c r="AM2421" s="4"/>
      <c r="AN2421" s="4"/>
      <c r="AO2421" s="4"/>
      <c r="AP2421" s="4"/>
      <c r="AQ2421" s="4"/>
      <c r="AR2421" s="4">
        <f t="shared" si="149"/>
        <v>98863.020000000019</v>
      </c>
      <c r="AS2421" s="32"/>
      <c r="AT2421" s="33"/>
      <c r="AU2421" s="4"/>
      <c r="AV2421" s="4"/>
      <c r="AW2421" s="4"/>
      <c r="AX2421" s="4"/>
      <c r="AY2421" s="4"/>
      <c r="AZ2421" s="4"/>
      <c r="BA2421" s="4"/>
      <c r="BB2421" s="4"/>
      <c r="BC2421" s="4"/>
      <c r="BD2421" s="4"/>
      <c r="BE2421" s="4"/>
      <c r="BF2421" s="4"/>
      <c r="BG2421" s="4"/>
      <c r="BH2421" s="4"/>
      <c r="BI2421" s="4"/>
      <c r="BJ2421" s="4">
        <f t="shared" si="150"/>
        <v>0</v>
      </c>
      <c r="BL2421" s="7"/>
      <c r="BM2421" s="2"/>
    </row>
    <row r="2422" spans="2:65" x14ac:dyDescent="0.25">
      <c r="B2422" s="7" t="s">
        <v>1855</v>
      </c>
      <c r="C2422" s="2" t="s">
        <v>202</v>
      </c>
      <c r="D2422" s="2"/>
      <c r="E2422" s="2"/>
      <c r="F2422" s="2"/>
      <c r="G2422" s="2"/>
      <c r="H2422" s="4">
        <f t="shared" si="151"/>
        <v>0</v>
      </c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>
        <f t="shared" si="148"/>
        <v>7657.4100000000908</v>
      </c>
      <c r="AA2422" s="4"/>
      <c r="AB2422" s="4"/>
      <c r="AC2422" s="4"/>
      <c r="AD2422" s="4"/>
      <c r="AE2422" s="4"/>
      <c r="AF2422" s="4"/>
      <c r="AG2422" s="4"/>
      <c r="AH2422" s="4"/>
      <c r="AI2422" s="4"/>
      <c r="AJ2422" s="4"/>
      <c r="AK2422" s="4">
        <v>36110</v>
      </c>
      <c r="AL2422" s="4"/>
      <c r="AM2422" s="4"/>
      <c r="AN2422" s="4"/>
      <c r="AO2422" s="4"/>
      <c r="AP2422" s="4"/>
      <c r="AQ2422" s="4"/>
      <c r="AR2422" s="4">
        <f t="shared" si="149"/>
        <v>134973.02000000002</v>
      </c>
      <c r="AS2422" s="32"/>
      <c r="AT2422" s="33"/>
      <c r="AU2422" s="4"/>
      <c r="AV2422" s="4"/>
      <c r="AW2422" s="4"/>
      <c r="AX2422" s="4"/>
      <c r="AY2422" s="4"/>
      <c r="AZ2422" s="4"/>
      <c r="BA2422" s="4"/>
      <c r="BB2422" s="4"/>
      <c r="BC2422" s="4"/>
      <c r="BD2422" s="4"/>
      <c r="BE2422" s="4"/>
      <c r="BF2422" s="4"/>
      <c r="BG2422" s="4"/>
      <c r="BH2422" s="4"/>
      <c r="BI2422" s="4"/>
      <c r="BJ2422" s="4">
        <f t="shared" si="150"/>
        <v>0</v>
      </c>
      <c r="BL2422" s="7"/>
      <c r="BM2422" s="2"/>
    </row>
    <row r="2423" spans="2:65" x14ac:dyDescent="0.25">
      <c r="B2423" s="7" t="s">
        <v>1850</v>
      </c>
      <c r="C2423" s="2" t="s">
        <v>351</v>
      </c>
      <c r="D2423" s="2"/>
      <c r="E2423" s="2"/>
      <c r="F2423" s="2"/>
      <c r="G2423" s="2"/>
      <c r="H2423" s="4">
        <f t="shared" si="151"/>
        <v>0</v>
      </c>
      <c r="I2423" s="4"/>
      <c r="J2423" s="4"/>
      <c r="K2423" s="4"/>
      <c r="L2423" s="4"/>
      <c r="M2423" s="4">
        <v>15719</v>
      </c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>
        <f t="shared" si="148"/>
        <v>23376.410000000091</v>
      </c>
      <c r="AA2423" s="4"/>
      <c r="AB2423" s="4"/>
      <c r="AC2423" s="4"/>
      <c r="AD2423" s="4"/>
      <c r="AE2423" s="4"/>
      <c r="AF2423" s="4"/>
      <c r="AG2423" s="4"/>
      <c r="AH2423" s="4"/>
      <c r="AI2423" s="4"/>
      <c r="AJ2423" s="4"/>
      <c r="AK2423" s="4"/>
      <c r="AL2423" s="4"/>
      <c r="AM2423" s="4"/>
      <c r="AN2423" s="4"/>
      <c r="AO2423" s="4"/>
      <c r="AP2423" s="4"/>
      <c r="AQ2423" s="4"/>
      <c r="AR2423" s="4">
        <f t="shared" si="149"/>
        <v>134973.02000000002</v>
      </c>
      <c r="AS2423" s="32"/>
      <c r="AT2423" s="33"/>
      <c r="AU2423" s="4"/>
      <c r="AV2423" s="4"/>
      <c r="AW2423" s="4"/>
      <c r="AX2423" s="4"/>
      <c r="AY2423" s="4"/>
      <c r="AZ2423" s="4"/>
      <c r="BA2423" s="4"/>
      <c r="BB2423" s="4"/>
      <c r="BC2423" s="4"/>
      <c r="BD2423" s="4"/>
      <c r="BE2423" s="4"/>
      <c r="BF2423" s="4"/>
      <c r="BG2423" s="4"/>
      <c r="BH2423" s="4"/>
      <c r="BI2423" s="4"/>
      <c r="BJ2423" s="4">
        <f t="shared" si="150"/>
        <v>0</v>
      </c>
      <c r="BL2423" s="7"/>
      <c r="BM2423" s="2"/>
    </row>
    <row r="2424" spans="2:65" x14ac:dyDescent="0.25">
      <c r="B2424" s="7" t="s">
        <v>1850</v>
      </c>
      <c r="C2424" s="2" t="s">
        <v>335</v>
      </c>
      <c r="D2424" s="2"/>
      <c r="E2424" s="2"/>
      <c r="F2424" s="2"/>
      <c r="G2424" s="2"/>
      <c r="H2424" s="4">
        <f t="shared" si="151"/>
        <v>0</v>
      </c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>
        <v>2500000</v>
      </c>
      <c r="U2424" s="4"/>
      <c r="V2424" s="4"/>
      <c r="W2424" s="4"/>
      <c r="X2424" s="4"/>
      <c r="Y2424" s="4"/>
      <c r="Z2424" s="4">
        <f t="shared" si="148"/>
        <v>2523376.41</v>
      </c>
      <c r="AA2424" s="4"/>
      <c r="AB2424" s="4"/>
      <c r="AC2424" s="4"/>
      <c r="AD2424" s="4"/>
      <c r="AE2424" s="4"/>
      <c r="AF2424" s="4"/>
      <c r="AG2424" s="4"/>
      <c r="AH2424" s="4"/>
      <c r="AI2424" s="4"/>
      <c r="AJ2424" s="4"/>
      <c r="AK2424" s="4"/>
      <c r="AL2424" s="4"/>
      <c r="AM2424" s="4"/>
      <c r="AN2424" s="4"/>
      <c r="AO2424" s="4"/>
      <c r="AP2424" s="4"/>
      <c r="AQ2424" s="4"/>
      <c r="AR2424" s="4">
        <f t="shared" si="149"/>
        <v>134973.02000000002</v>
      </c>
      <c r="AS2424" s="32"/>
      <c r="AT2424" s="33"/>
      <c r="AU2424" s="4"/>
      <c r="AV2424" s="4"/>
      <c r="AW2424" s="4"/>
      <c r="AX2424" s="4"/>
      <c r="AY2424" s="4"/>
      <c r="AZ2424" s="4"/>
      <c r="BA2424" s="4"/>
      <c r="BB2424" s="4"/>
      <c r="BC2424" s="4"/>
      <c r="BD2424" s="4"/>
      <c r="BE2424" s="4"/>
      <c r="BF2424" s="4"/>
      <c r="BG2424" s="4"/>
      <c r="BH2424" s="4"/>
      <c r="BI2424" s="4"/>
      <c r="BJ2424" s="4">
        <f t="shared" si="150"/>
        <v>0</v>
      </c>
      <c r="BL2424" s="7"/>
      <c r="BM2424" s="2"/>
    </row>
    <row r="2425" spans="2:65" x14ac:dyDescent="0.25">
      <c r="B2425" s="7" t="s">
        <v>1850</v>
      </c>
      <c r="C2425" s="2" t="s">
        <v>335</v>
      </c>
      <c r="D2425" s="2"/>
      <c r="E2425" s="2"/>
      <c r="F2425" s="2"/>
      <c r="G2425" s="2"/>
      <c r="H2425" s="4">
        <f t="shared" si="151"/>
        <v>0</v>
      </c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>
        <v>2500000</v>
      </c>
      <c r="X2425" s="4"/>
      <c r="Y2425" s="4"/>
      <c r="Z2425" s="4">
        <f t="shared" si="148"/>
        <v>23376.410000000149</v>
      </c>
      <c r="AA2425" s="4"/>
      <c r="AB2425" s="4"/>
      <c r="AC2425" s="4"/>
      <c r="AD2425" s="4"/>
      <c r="AE2425" s="4"/>
      <c r="AF2425" s="4"/>
      <c r="AG2425" s="4"/>
      <c r="AH2425" s="4"/>
      <c r="AI2425" s="4"/>
      <c r="AJ2425" s="4"/>
      <c r="AK2425" s="4"/>
      <c r="AL2425" s="4"/>
      <c r="AM2425" s="4"/>
      <c r="AN2425" s="4"/>
      <c r="AO2425" s="4"/>
      <c r="AP2425" s="4"/>
      <c r="AQ2425" s="4"/>
      <c r="AR2425" s="4">
        <f t="shared" si="149"/>
        <v>134973.02000000002</v>
      </c>
      <c r="AS2425" s="32"/>
      <c r="AT2425" s="33"/>
      <c r="AU2425" s="4"/>
      <c r="AV2425" s="4"/>
      <c r="AW2425" s="4"/>
      <c r="AX2425" s="4"/>
      <c r="AY2425" s="4"/>
      <c r="AZ2425" s="4"/>
      <c r="BA2425" s="4"/>
      <c r="BB2425" s="4"/>
      <c r="BC2425" s="4"/>
      <c r="BD2425" s="4"/>
      <c r="BE2425" s="4"/>
      <c r="BF2425" s="4"/>
      <c r="BG2425" s="4"/>
      <c r="BH2425" s="4"/>
      <c r="BI2425" s="4"/>
      <c r="BJ2425" s="4">
        <f t="shared" si="150"/>
        <v>0</v>
      </c>
      <c r="BL2425" s="7"/>
      <c r="BM2425" s="2"/>
    </row>
    <row r="2426" spans="2:65" x14ac:dyDescent="0.25">
      <c r="B2426" s="7" t="s">
        <v>1850</v>
      </c>
      <c r="C2426" s="2" t="s">
        <v>335</v>
      </c>
      <c r="D2426" s="2"/>
      <c r="E2426" s="2"/>
      <c r="F2426" s="2"/>
      <c r="G2426" s="2"/>
      <c r="H2426" s="4">
        <f t="shared" si="151"/>
        <v>0</v>
      </c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>
        <f t="shared" si="148"/>
        <v>23376.410000000149</v>
      </c>
      <c r="AA2426" s="4"/>
      <c r="AB2426" s="4"/>
      <c r="AC2426" s="4"/>
      <c r="AD2426" s="4"/>
      <c r="AE2426" s="4"/>
      <c r="AF2426" s="4"/>
      <c r="AG2426" s="4"/>
      <c r="AH2426" s="4"/>
      <c r="AI2426" s="4"/>
      <c r="AJ2426" s="4"/>
      <c r="AK2426" s="4"/>
      <c r="AL2426" s="4"/>
      <c r="AM2426" s="4"/>
      <c r="AN2426" s="4"/>
      <c r="AO2426" s="4">
        <v>100000</v>
      </c>
      <c r="AP2426" s="4"/>
      <c r="AQ2426" s="4"/>
      <c r="AR2426" s="4">
        <f t="shared" si="149"/>
        <v>34973.020000000019</v>
      </c>
      <c r="AS2426" s="32"/>
      <c r="AT2426" s="33"/>
      <c r="AU2426" s="4"/>
      <c r="AV2426" s="4"/>
      <c r="AW2426" s="4"/>
      <c r="AX2426" s="4"/>
      <c r="AY2426" s="4"/>
      <c r="AZ2426" s="4"/>
      <c r="BA2426" s="4"/>
      <c r="BB2426" s="4"/>
      <c r="BC2426" s="4"/>
      <c r="BD2426" s="4"/>
      <c r="BE2426" s="4"/>
      <c r="BF2426" s="4"/>
      <c r="BG2426" s="4"/>
      <c r="BH2426" s="4"/>
      <c r="BI2426" s="4"/>
      <c r="BJ2426" s="4">
        <f t="shared" si="150"/>
        <v>0</v>
      </c>
      <c r="BL2426" s="7"/>
      <c r="BM2426" s="2"/>
    </row>
    <row r="2427" spans="2:65" x14ac:dyDescent="0.25">
      <c r="B2427" s="7" t="s">
        <v>1850</v>
      </c>
      <c r="C2427" s="2" t="s">
        <v>335</v>
      </c>
      <c r="D2427" s="2"/>
      <c r="E2427" s="2"/>
      <c r="F2427" s="2"/>
      <c r="G2427" s="2"/>
      <c r="H2427" s="4">
        <f t="shared" si="151"/>
        <v>0</v>
      </c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>
        <f t="shared" si="148"/>
        <v>23376.410000000149</v>
      </c>
      <c r="AA2427" s="4"/>
      <c r="AB2427" s="4"/>
      <c r="AC2427" s="4"/>
      <c r="AD2427" s="4"/>
      <c r="AE2427" s="4"/>
      <c r="AF2427" s="4"/>
      <c r="AG2427" s="4"/>
      <c r="AH2427" s="4"/>
      <c r="AI2427" s="4"/>
      <c r="AJ2427" s="4"/>
      <c r="AK2427" s="4"/>
      <c r="AL2427" s="4"/>
      <c r="AM2427" s="4"/>
      <c r="AN2427" s="4"/>
      <c r="AO2427" s="4">
        <v>30000</v>
      </c>
      <c r="AP2427" s="4"/>
      <c r="AQ2427" s="4"/>
      <c r="AR2427" s="4">
        <f t="shared" si="149"/>
        <v>4973.0200000000186</v>
      </c>
      <c r="AS2427" s="32"/>
      <c r="AT2427" s="33"/>
      <c r="AU2427" s="4"/>
      <c r="AV2427" s="4"/>
      <c r="AW2427" s="4"/>
      <c r="AX2427" s="4"/>
      <c r="AY2427" s="4"/>
      <c r="AZ2427" s="4"/>
      <c r="BA2427" s="4"/>
      <c r="BB2427" s="4"/>
      <c r="BC2427" s="4"/>
      <c r="BD2427" s="4"/>
      <c r="BE2427" s="4"/>
      <c r="BF2427" s="4"/>
      <c r="BG2427" s="4"/>
      <c r="BH2427" s="4"/>
      <c r="BI2427" s="4"/>
      <c r="BJ2427" s="4">
        <f t="shared" si="150"/>
        <v>0</v>
      </c>
      <c r="BL2427" s="7"/>
      <c r="BM2427" s="2"/>
    </row>
    <row r="2428" spans="2:65" x14ac:dyDescent="0.25">
      <c r="B2428" s="7" t="s">
        <v>1851</v>
      </c>
      <c r="C2428" s="2" t="s">
        <v>1767</v>
      </c>
      <c r="D2428" s="2"/>
      <c r="E2428" s="2"/>
      <c r="F2428" s="2"/>
      <c r="G2428" s="2"/>
      <c r="H2428" s="4">
        <f t="shared" si="151"/>
        <v>0</v>
      </c>
      <c r="I2428" s="4"/>
      <c r="J2428" s="4"/>
      <c r="K2428" s="4">
        <v>1.18</v>
      </c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>
        <f t="shared" si="148"/>
        <v>23375.230000000149</v>
      </c>
      <c r="AA2428" s="4"/>
      <c r="AB2428" s="4"/>
      <c r="AC2428" s="4"/>
      <c r="AD2428" s="4"/>
      <c r="AE2428" s="4"/>
      <c r="AF2428" s="4"/>
      <c r="AG2428" s="4"/>
      <c r="AH2428" s="4"/>
      <c r="AI2428" s="4"/>
      <c r="AJ2428" s="4"/>
      <c r="AK2428" s="4"/>
      <c r="AL2428" s="4"/>
      <c r="AM2428" s="4"/>
      <c r="AN2428" s="4"/>
      <c r="AO2428" s="4"/>
      <c r="AP2428" s="4"/>
      <c r="AQ2428" s="4"/>
      <c r="AR2428" s="4">
        <f t="shared" si="149"/>
        <v>4973.0200000000186</v>
      </c>
      <c r="AS2428" s="32"/>
      <c r="AT2428" s="33"/>
      <c r="AU2428" s="4"/>
      <c r="AV2428" s="4"/>
      <c r="AW2428" s="4"/>
      <c r="AX2428" s="4"/>
      <c r="AY2428" s="4"/>
      <c r="AZ2428" s="4"/>
      <c r="BA2428" s="4"/>
      <c r="BB2428" s="4"/>
      <c r="BC2428" s="4"/>
      <c r="BD2428" s="4"/>
      <c r="BE2428" s="4"/>
      <c r="BF2428" s="4"/>
      <c r="BG2428" s="4"/>
      <c r="BH2428" s="4"/>
      <c r="BI2428" s="4"/>
      <c r="BJ2428" s="4">
        <f t="shared" si="150"/>
        <v>0</v>
      </c>
      <c r="BL2428" s="7"/>
      <c r="BM2428" s="2"/>
    </row>
    <row r="2429" spans="2:65" x14ac:dyDescent="0.25">
      <c r="B2429" s="7" t="s">
        <v>1856</v>
      </c>
      <c r="C2429" s="2" t="s">
        <v>1857</v>
      </c>
      <c r="D2429" s="2"/>
      <c r="E2429" s="2"/>
      <c r="F2429" s="2"/>
      <c r="G2429" s="2"/>
      <c r="H2429" s="4">
        <f t="shared" si="151"/>
        <v>0</v>
      </c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>
        <f t="shared" si="148"/>
        <v>23375.230000000149</v>
      </c>
      <c r="AA2429" s="4">
        <v>100000</v>
      </c>
      <c r="AB2429" s="4"/>
      <c r="AC2429" s="4"/>
      <c r="AD2429" s="4"/>
      <c r="AE2429" s="4"/>
      <c r="AF2429" s="4"/>
      <c r="AG2429" s="4"/>
      <c r="AH2429" s="4"/>
      <c r="AI2429" s="4"/>
      <c r="AJ2429" s="4"/>
      <c r="AK2429" s="4"/>
      <c r="AL2429" s="4"/>
      <c r="AM2429" s="4"/>
      <c r="AN2429" s="4"/>
      <c r="AO2429" s="4"/>
      <c r="AP2429" s="4"/>
      <c r="AQ2429" s="4"/>
      <c r="AR2429" s="4">
        <f t="shared" si="149"/>
        <v>104973.02000000002</v>
      </c>
      <c r="AS2429" s="32"/>
      <c r="AT2429" s="33"/>
      <c r="AU2429" s="4"/>
      <c r="AV2429" s="4"/>
      <c r="AW2429" s="4"/>
      <c r="AX2429" s="4"/>
      <c r="AY2429" s="4"/>
      <c r="AZ2429" s="4"/>
      <c r="BA2429" s="4"/>
      <c r="BB2429" s="4"/>
      <c r="BC2429" s="4"/>
      <c r="BD2429" s="4"/>
      <c r="BE2429" s="4"/>
      <c r="BF2429" s="4"/>
      <c r="BG2429" s="4"/>
      <c r="BH2429" s="4"/>
      <c r="BI2429" s="4"/>
      <c r="BJ2429" s="4">
        <f t="shared" si="150"/>
        <v>0</v>
      </c>
      <c r="BL2429" s="7"/>
      <c r="BM2429" s="2"/>
    </row>
    <row r="2430" spans="2:65" x14ac:dyDescent="0.25">
      <c r="B2430" s="7" t="s">
        <v>1858</v>
      </c>
      <c r="C2430" s="2" t="s">
        <v>335</v>
      </c>
      <c r="D2430" s="2"/>
      <c r="E2430" s="2"/>
      <c r="F2430" s="2"/>
      <c r="G2430" s="2"/>
      <c r="H2430" s="4">
        <f t="shared" si="151"/>
        <v>0</v>
      </c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>
        <f t="shared" si="148"/>
        <v>23375.230000000149</v>
      </c>
      <c r="AA2430" s="4"/>
      <c r="AB2430" s="4"/>
      <c r="AC2430" s="4"/>
      <c r="AD2430" s="4"/>
      <c r="AE2430" s="4"/>
      <c r="AF2430" s="4"/>
      <c r="AG2430" s="4"/>
      <c r="AH2430" s="4"/>
      <c r="AI2430" s="4"/>
      <c r="AJ2430" s="4"/>
      <c r="AK2430" s="4"/>
      <c r="AL2430" s="4"/>
      <c r="AM2430" s="4"/>
      <c r="AN2430" s="4"/>
      <c r="AO2430" s="4">
        <v>100000</v>
      </c>
      <c r="AP2430" s="4"/>
      <c r="AQ2430" s="4"/>
      <c r="AR2430" s="4">
        <f t="shared" si="149"/>
        <v>4973.0200000000186</v>
      </c>
      <c r="AS2430" s="32"/>
      <c r="AT2430" s="33"/>
      <c r="AU2430" s="4"/>
      <c r="AV2430" s="4"/>
      <c r="AW2430" s="4"/>
      <c r="AX2430" s="4"/>
      <c r="AY2430" s="4"/>
      <c r="AZ2430" s="4"/>
      <c r="BA2430" s="4"/>
      <c r="BB2430" s="4"/>
      <c r="BC2430" s="4"/>
      <c r="BD2430" s="4"/>
      <c r="BE2430" s="4"/>
      <c r="BF2430" s="4"/>
      <c r="BG2430" s="4"/>
      <c r="BH2430" s="4"/>
      <c r="BI2430" s="4"/>
      <c r="BJ2430" s="4">
        <f t="shared" si="150"/>
        <v>0</v>
      </c>
      <c r="BL2430" s="7"/>
      <c r="BM2430" s="2"/>
    </row>
    <row r="2431" spans="2:65" x14ac:dyDescent="0.25">
      <c r="B2431" s="7" t="s">
        <v>1858</v>
      </c>
      <c r="C2431" s="2" t="s">
        <v>150</v>
      </c>
      <c r="D2431" s="2"/>
      <c r="E2431" s="2"/>
      <c r="F2431" s="2"/>
      <c r="G2431" s="2"/>
      <c r="H2431" s="4">
        <f t="shared" si="151"/>
        <v>0</v>
      </c>
      <c r="I2431" s="4"/>
      <c r="J2431" s="4"/>
      <c r="K2431" s="4"/>
      <c r="L2431" s="4"/>
      <c r="M2431" s="4"/>
      <c r="N2431" s="4"/>
      <c r="O2431" s="4"/>
      <c r="P2431" s="4"/>
      <c r="Q2431" s="4"/>
      <c r="R2431" s="4">
        <v>-21000</v>
      </c>
      <c r="S2431" s="4"/>
      <c r="T2431" s="4"/>
      <c r="U2431" s="4"/>
      <c r="V2431" s="4"/>
      <c r="W2431" s="4"/>
      <c r="X2431" s="4"/>
      <c r="Y2431" s="4"/>
      <c r="Z2431" s="4">
        <f t="shared" si="148"/>
        <v>2375.2300000001487</v>
      </c>
      <c r="AA2431" s="4"/>
      <c r="AB2431" s="4"/>
      <c r="AC2431" s="4"/>
      <c r="AD2431" s="4"/>
      <c r="AE2431" s="4"/>
      <c r="AF2431" s="4"/>
      <c r="AG2431" s="4"/>
      <c r="AH2431" s="4"/>
      <c r="AI2431" s="4"/>
      <c r="AJ2431" s="4">
        <v>21000</v>
      </c>
      <c r="AK2431" s="4"/>
      <c r="AL2431" s="4"/>
      <c r="AM2431" s="4"/>
      <c r="AN2431" s="4"/>
      <c r="AO2431" s="4"/>
      <c r="AP2431" s="4"/>
      <c r="AQ2431" s="4"/>
      <c r="AR2431" s="4">
        <f t="shared" si="149"/>
        <v>25973.020000000019</v>
      </c>
      <c r="AS2431" s="32"/>
      <c r="AT2431" s="33"/>
      <c r="AU2431" s="4"/>
      <c r="AV2431" s="4"/>
      <c r="AW2431" s="4"/>
      <c r="AX2431" s="4"/>
      <c r="AY2431" s="4"/>
      <c r="AZ2431" s="4"/>
      <c r="BA2431" s="4"/>
      <c r="BB2431" s="4"/>
      <c r="BC2431" s="4"/>
      <c r="BD2431" s="4"/>
      <c r="BE2431" s="4"/>
      <c r="BF2431" s="4"/>
      <c r="BG2431" s="4"/>
      <c r="BH2431" s="4"/>
      <c r="BI2431" s="4"/>
      <c r="BJ2431" s="4">
        <f t="shared" si="150"/>
        <v>0</v>
      </c>
      <c r="BL2431" s="7"/>
      <c r="BM2431" s="2"/>
    </row>
    <row r="2432" spans="2:65" x14ac:dyDescent="0.25">
      <c r="B2432" s="7" t="s">
        <v>1858</v>
      </c>
      <c r="C2432" s="2" t="s">
        <v>232</v>
      </c>
      <c r="D2432" s="2"/>
      <c r="E2432" s="2"/>
      <c r="F2432" s="2"/>
      <c r="G2432" s="2"/>
      <c r="H2432" s="4">
        <f t="shared" si="151"/>
        <v>0</v>
      </c>
      <c r="I2432" s="4"/>
      <c r="J2432" s="4"/>
      <c r="K2432" s="4"/>
      <c r="L2432" s="4">
        <v>0</v>
      </c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>
        <f t="shared" si="148"/>
        <v>2375.2300000001487</v>
      </c>
      <c r="AA2432" s="4"/>
      <c r="AB2432" s="4"/>
      <c r="AC2432" s="4"/>
      <c r="AD2432" s="4">
        <v>407</v>
      </c>
      <c r="AE2432" s="4"/>
      <c r="AF2432" s="4"/>
      <c r="AG2432" s="4"/>
      <c r="AH2432" s="4"/>
      <c r="AI2432" s="4"/>
      <c r="AJ2432" s="4"/>
      <c r="AK2432" s="4"/>
      <c r="AL2432" s="4"/>
      <c r="AM2432" s="4"/>
      <c r="AN2432" s="4"/>
      <c r="AO2432" s="4"/>
      <c r="AP2432" s="4"/>
      <c r="AQ2432" s="4"/>
      <c r="AR2432" s="4">
        <f t="shared" si="149"/>
        <v>26380.020000000019</v>
      </c>
      <c r="AS2432" s="32"/>
      <c r="AT2432" s="33"/>
      <c r="AU2432" s="4"/>
      <c r="AV2432" s="4"/>
      <c r="AW2432" s="4"/>
      <c r="AX2432" s="4"/>
      <c r="AY2432" s="4"/>
      <c r="AZ2432" s="4"/>
      <c r="BA2432" s="4"/>
      <c r="BB2432" s="4"/>
      <c r="BC2432" s="4"/>
      <c r="BD2432" s="4"/>
      <c r="BE2432" s="4"/>
      <c r="BF2432" s="4"/>
      <c r="BG2432" s="4"/>
      <c r="BH2432" s="4"/>
      <c r="BI2432" s="4"/>
      <c r="BJ2432" s="4">
        <f t="shared" si="150"/>
        <v>0</v>
      </c>
      <c r="BL2432" s="7"/>
      <c r="BM2432" s="2"/>
    </row>
    <row r="2433" spans="2:65" x14ac:dyDescent="0.25">
      <c r="B2433" s="7" t="s">
        <v>1859</v>
      </c>
      <c r="C2433" s="2" t="s">
        <v>351</v>
      </c>
      <c r="D2433" s="2"/>
      <c r="E2433" s="2"/>
      <c r="F2433" s="2"/>
      <c r="G2433" s="2"/>
      <c r="H2433" s="4">
        <f t="shared" si="151"/>
        <v>0</v>
      </c>
      <c r="I2433" s="4"/>
      <c r="J2433" s="4"/>
      <c r="K2433" s="4"/>
      <c r="L2433" s="4"/>
      <c r="M2433" s="4">
        <v>3285</v>
      </c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>
        <f t="shared" si="148"/>
        <v>5660.2300000001487</v>
      </c>
      <c r="AA2433" s="4"/>
      <c r="AB2433" s="4"/>
      <c r="AC2433" s="4"/>
      <c r="AD2433" s="4">
        <v>0</v>
      </c>
      <c r="AE2433" s="4"/>
      <c r="AF2433" s="4"/>
      <c r="AG2433" s="4"/>
      <c r="AH2433" s="4"/>
      <c r="AI2433" s="4"/>
      <c r="AJ2433" s="4"/>
      <c r="AK2433" s="4"/>
      <c r="AL2433" s="4"/>
      <c r="AM2433" s="4"/>
      <c r="AN2433" s="4"/>
      <c r="AO2433" s="4"/>
      <c r="AP2433" s="4"/>
      <c r="AQ2433" s="4"/>
      <c r="AR2433" s="4">
        <f t="shared" si="149"/>
        <v>26380.020000000019</v>
      </c>
      <c r="AS2433" s="32"/>
      <c r="AT2433" s="33"/>
      <c r="AU2433" s="4"/>
      <c r="AV2433" s="4"/>
      <c r="AW2433" s="4"/>
      <c r="AX2433" s="4"/>
      <c r="AY2433" s="4"/>
      <c r="AZ2433" s="4"/>
      <c r="BA2433" s="4"/>
      <c r="BB2433" s="4"/>
      <c r="BC2433" s="4"/>
      <c r="BD2433" s="4"/>
      <c r="BE2433" s="4"/>
      <c r="BF2433" s="4"/>
      <c r="BG2433" s="4"/>
      <c r="BH2433" s="4"/>
      <c r="BI2433" s="4"/>
      <c r="BJ2433" s="4">
        <f t="shared" si="150"/>
        <v>0</v>
      </c>
      <c r="BL2433" s="7"/>
      <c r="BM2433" s="2"/>
    </row>
    <row r="2434" spans="2:65" x14ac:dyDescent="0.25">
      <c r="B2434" s="7" t="s">
        <v>1859</v>
      </c>
      <c r="C2434" s="2" t="s">
        <v>351</v>
      </c>
      <c r="D2434" s="2"/>
      <c r="E2434" s="2"/>
      <c r="F2434" s="2"/>
      <c r="G2434" s="2"/>
      <c r="H2434" s="4">
        <f t="shared" si="151"/>
        <v>0</v>
      </c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>
        <f t="shared" si="148"/>
        <v>5660.2300000001487</v>
      </c>
      <c r="AA2434" s="4"/>
      <c r="AB2434" s="4"/>
      <c r="AC2434" s="4"/>
      <c r="AD2434" s="4"/>
      <c r="AE2434" s="4">
        <v>3465</v>
      </c>
      <c r="AF2434" s="4"/>
      <c r="AG2434" s="4"/>
      <c r="AH2434" s="4"/>
      <c r="AI2434" s="4"/>
      <c r="AJ2434" s="4"/>
      <c r="AK2434" s="4"/>
      <c r="AL2434" s="4"/>
      <c r="AM2434" s="4"/>
      <c r="AN2434" s="4"/>
      <c r="AO2434" s="4"/>
      <c r="AP2434" s="4"/>
      <c r="AQ2434" s="4"/>
      <c r="AR2434" s="4">
        <f t="shared" si="149"/>
        <v>29845.020000000019</v>
      </c>
      <c r="AS2434" s="32"/>
      <c r="AT2434" s="33"/>
      <c r="AU2434" s="4"/>
      <c r="AV2434" s="4"/>
      <c r="AW2434" s="4"/>
      <c r="AX2434" s="4"/>
      <c r="AY2434" s="4"/>
      <c r="AZ2434" s="4"/>
      <c r="BA2434" s="4"/>
      <c r="BB2434" s="4"/>
      <c r="BC2434" s="4"/>
      <c r="BD2434" s="4"/>
      <c r="BE2434" s="4"/>
      <c r="BF2434" s="4"/>
      <c r="BG2434" s="4"/>
      <c r="BH2434" s="4"/>
      <c r="BI2434" s="4"/>
      <c r="BJ2434" s="4">
        <f t="shared" si="150"/>
        <v>0</v>
      </c>
      <c r="BL2434" s="7"/>
      <c r="BM2434" s="2"/>
    </row>
    <row r="2435" spans="2:65" x14ac:dyDescent="0.25">
      <c r="B2435" s="7" t="s">
        <v>1862</v>
      </c>
      <c r="C2435" s="2" t="s">
        <v>351</v>
      </c>
      <c r="D2435" s="2"/>
      <c r="E2435" s="2"/>
      <c r="F2435" s="2"/>
      <c r="G2435" s="2"/>
      <c r="H2435" s="4">
        <f t="shared" si="151"/>
        <v>0</v>
      </c>
      <c r="I2435" s="4"/>
      <c r="J2435" s="4"/>
      <c r="K2435" s="4"/>
      <c r="L2435" s="4"/>
      <c r="M2435" s="4">
        <v>5955</v>
      </c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>
        <f t="shared" si="148"/>
        <v>11615.230000000149</v>
      </c>
      <c r="AA2435" s="4"/>
      <c r="AB2435" s="4"/>
      <c r="AC2435" s="4"/>
      <c r="AD2435" s="4"/>
      <c r="AE2435" s="4"/>
      <c r="AF2435" s="4"/>
      <c r="AG2435" s="4"/>
      <c r="AH2435" s="4"/>
      <c r="AI2435" s="4"/>
      <c r="AJ2435" s="4"/>
      <c r="AK2435" s="4"/>
      <c r="AL2435" s="4"/>
      <c r="AM2435" s="4"/>
      <c r="AN2435" s="4"/>
      <c r="AO2435" s="4"/>
      <c r="AP2435" s="4"/>
      <c r="AQ2435" s="4"/>
      <c r="AR2435" s="4">
        <f t="shared" si="149"/>
        <v>29845.020000000019</v>
      </c>
      <c r="AS2435" s="32"/>
      <c r="AT2435" s="33"/>
      <c r="AU2435" s="4"/>
      <c r="AV2435" s="4"/>
      <c r="AW2435" s="4"/>
      <c r="AX2435" s="4"/>
      <c r="AY2435" s="4"/>
      <c r="AZ2435" s="4"/>
      <c r="BA2435" s="4"/>
      <c r="BB2435" s="4"/>
      <c r="BC2435" s="4"/>
      <c r="BD2435" s="4"/>
      <c r="BE2435" s="4"/>
      <c r="BF2435" s="4"/>
      <c r="BG2435" s="4"/>
      <c r="BH2435" s="4"/>
      <c r="BI2435" s="4"/>
      <c r="BJ2435" s="4">
        <f t="shared" si="150"/>
        <v>0</v>
      </c>
      <c r="BL2435" s="7"/>
      <c r="BM2435" s="2"/>
    </row>
    <row r="2436" spans="2:65" x14ac:dyDescent="0.25">
      <c r="B2436" s="7" t="s">
        <v>1861</v>
      </c>
      <c r="C2436" s="2" t="s">
        <v>351</v>
      </c>
      <c r="D2436" s="2"/>
      <c r="E2436" s="2"/>
      <c r="F2436" s="2"/>
      <c r="G2436" s="2"/>
      <c r="H2436" s="4">
        <f t="shared" si="151"/>
        <v>0</v>
      </c>
      <c r="I2436" s="4"/>
      <c r="J2436" s="4"/>
      <c r="K2436" s="4"/>
      <c r="L2436" s="4"/>
      <c r="M2436" s="4">
        <v>5548</v>
      </c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>
        <f t="shared" ref="Z2436:Z2499" si="152">Z2435+(I2436+L2436+M2436+N2436+O2436+R2436+S2436+T2436+U2436+V2436)-(J2436+K2436+P2436+Q2436+W2436+X2436+Y2436)</f>
        <v>17163.230000000149</v>
      </c>
      <c r="AA2436" s="4"/>
      <c r="AB2436" s="4"/>
      <c r="AC2436" s="4"/>
      <c r="AD2436" s="4"/>
      <c r="AE2436" s="4"/>
      <c r="AF2436" s="4"/>
      <c r="AG2436" s="4"/>
      <c r="AH2436" s="4"/>
      <c r="AI2436" s="4"/>
      <c r="AJ2436" s="4"/>
      <c r="AK2436" s="4"/>
      <c r="AL2436" s="4"/>
      <c r="AM2436" s="4"/>
      <c r="AN2436" s="4"/>
      <c r="AO2436" s="4"/>
      <c r="AP2436" s="4"/>
      <c r="AQ2436" s="4"/>
      <c r="AR2436" s="4">
        <f t="shared" ref="AR2436:AR2499" si="153">AR2435+(AA2436+AD2436+AE2436+AF2436+AG2436+AJ2436+AK2436+AL2436+AM2436+AN2436)-(AB2436+AC2436+AH2436+AI2436+AO2436+AP2436+AQ2436)</f>
        <v>29845.020000000019</v>
      </c>
      <c r="AS2436" s="32"/>
      <c r="AT2436" s="33"/>
      <c r="AU2436" s="4"/>
      <c r="AV2436" s="4"/>
      <c r="AW2436" s="4"/>
      <c r="AX2436" s="4"/>
      <c r="AY2436" s="4"/>
      <c r="AZ2436" s="4"/>
      <c r="BA2436" s="4"/>
      <c r="BB2436" s="4"/>
      <c r="BC2436" s="4"/>
      <c r="BD2436" s="4"/>
      <c r="BE2436" s="4"/>
      <c r="BF2436" s="4"/>
      <c r="BG2436" s="4"/>
      <c r="BH2436" s="4"/>
      <c r="BI2436" s="4"/>
      <c r="BJ2436" s="4">
        <f t="shared" ref="BJ2436:BJ2499" si="154">BJ2435+(AS2436+AV2436+AW2436+AX2436+AY2436+BB2436+BC2436+BD2436+BE2436+BF2436)-(AT2436+AU2436+AZ2436+BA2436+BG2436+BH2436+BI2436)</f>
        <v>0</v>
      </c>
      <c r="BL2436" s="7"/>
      <c r="BM2436" s="2"/>
    </row>
    <row r="2437" spans="2:65" x14ac:dyDescent="0.25">
      <c r="B2437" s="7" t="s">
        <v>1861</v>
      </c>
      <c r="C2437" s="2" t="s">
        <v>1361</v>
      </c>
      <c r="D2437" s="2"/>
      <c r="E2437" s="2"/>
      <c r="F2437" s="2"/>
      <c r="G2437" s="2"/>
      <c r="H2437" s="4">
        <f t="shared" si="151"/>
        <v>0</v>
      </c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>
        <f t="shared" si="152"/>
        <v>17163.230000000149</v>
      </c>
      <c r="AA2437" s="4">
        <v>50000</v>
      </c>
      <c r="AB2437" s="4"/>
      <c r="AC2437" s="4"/>
      <c r="AD2437" s="4"/>
      <c r="AE2437" s="4"/>
      <c r="AF2437" s="4"/>
      <c r="AG2437" s="4"/>
      <c r="AH2437" s="4"/>
      <c r="AI2437" s="4"/>
      <c r="AJ2437" s="4"/>
      <c r="AK2437" s="4"/>
      <c r="AL2437" s="4"/>
      <c r="AM2437" s="4"/>
      <c r="AN2437" s="4"/>
      <c r="AO2437" s="4"/>
      <c r="AP2437" s="4"/>
      <c r="AQ2437" s="4"/>
      <c r="AR2437" s="4">
        <f t="shared" si="153"/>
        <v>79845.020000000019</v>
      </c>
      <c r="AS2437" s="32"/>
      <c r="AT2437" s="33"/>
      <c r="AU2437" s="4"/>
      <c r="AV2437" s="4"/>
      <c r="AW2437" s="4"/>
      <c r="AX2437" s="4"/>
      <c r="AY2437" s="4"/>
      <c r="AZ2437" s="4"/>
      <c r="BA2437" s="4"/>
      <c r="BB2437" s="4"/>
      <c r="BC2437" s="4"/>
      <c r="BD2437" s="4"/>
      <c r="BE2437" s="4"/>
      <c r="BF2437" s="4"/>
      <c r="BG2437" s="4"/>
      <c r="BH2437" s="4"/>
      <c r="BI2437" s="4"/>
      <c r="BJ2437" s="4">
        <f t="shared" si="154"/>
        <v>0</v>
      </c>
      <c r="BL2437" s="7"/>
      <c r="BM2437" s="2"/>
    </row>
    <row r="2438" spans="2:65" x14ac:dyDescent="0.25">
      <c r="B2438" s="7" t="s">
        <v>1864</v>
      </c>
      <c r="C2438" s="2" t="s">
        <v>1865</v>
      </c>
      <c r="D2438" s="2"/>
      <c r="E2438" s="2"/>
      <c r="F2438" s="2"/>
      <c r="G2438" s="2"/>
      <c r="H2438" s="4">
        <f t="shared" si="151"/>
        <v>0</v>
      </c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>
        <f t="shared" si="152"/>
        <v>17163.230000000149</v>
      </c>
      <c r="AA2438" s="4">
        <v>25000</v>
      </c>
      <c r="AB2438" s="4"/>
      <c r="AC2438" s="4"/>
      <c r="AD2438" s="4"/>
      <c r="AE2438" s="4"/>
      <c r="AF2438" s="4"/>
      <c r="AG2438" s="4"/>
      <c r="AH2438" s="4"/>
      <c r="AI2438" s="4"/>
      <c r="AJ2438" s="4"/>
      <c r="AK2438" s="4"/>
      <c r="AL2438" s="4"/>
      <c r="AM2438" s="4"/>
      <c r="AN2438" s="4"/>
      <c r="AO2438" s="4"/>
      <c r="AP2438" s="4"/>
      <c r="AQ2438" s="4"/>
      <c r="AR2438" s="4">
        <f t="shared" si="153"/>
        <v>104845.02000000002</v>
      </c>
      <c r="AS2438" s="32"/>
      <c r="AT2438" s="33"/>
      <c r="AU2438" s="4"/>
      <c r="AV2438" s="4"/>
      <c r="AW2438" s="4"/>
      <c r="AX2438" s="4"/>
      <c r="AY2438" s="4"/>
      <c r="AZ2438" s="4"/>
      <c r="BA2438" s="4"/>
      <c r="BB2438" s="4"/>
      <c r="BC2438" s="4"/>
      <c r="BD2438" s="4"/>
      <c r="BE2438" s="4"/>
      <c r="BF2438" s="4"/>
      <c r="BG2438" s="4"/>
      <c r="BH2438" s="4"/>
      <c r="BI2438" s="4"/>
      <c r="BJ2438" s="4">
        <f t="shared" si="154"/>
        <v>0</v>
      </c>
      <c r="BL2438" s="7"/>
      <c r="BM2438" s="2"/>
    </row>
    <row r="2439" spans="2:65" x14ac:dyDescent="0.25">
      <c r="B2439" s="7" t="s">
        <v>1864</v>
      </c>
      <c r="C2439" s="2" t="s">
        <v>1742</v>
      </c>
      <c r="D2439" s="2"/>
      <c r="E2439" s="2"/>
      <c r="F2439" s="2"/>
      <c r="G2439" s="2"/>
      <c r="H2439" s="4">
        <f t="shared" si="151"/>
        <v>0</v>
      </c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>
        <f t="shared" si="152"/>
        <v>17163.230000000149</v>
      </c>
      <c r="AA2439" s="4">
        <v>10000</v>
      </c>
      <c r="AB2439" s="4"/>
      <c r="AC2439" s="4"/>
      <c r="AD2439" s="4"/>
      <c r="AE2439" s="4"/>
      <c r="AF2439" s="4"/>
      <c r="AG2439" s="4"/>
      <c r="AH2439" s="4"/>
      <c r="AI2439" s="4"/>
      <c r="AJ2439" s="4"/>
      <c r="AK2439" s="4"/>
      <c r="AL2439" s="4"/>
      <c r="AM2439" s="4"/>
      <c r="AN2439" s="4"/>
      <c r="AO2439" s="4"/>
      <c r="AP2439" s="4"/>
      <c r="AQ2439" s="4"/>
      <c r="AR2439" s="4">
        <f t="shared" si="153"/>
        <v>114845.02000000002</v>
      </c>
      <c r="AS2439" s="32"/>
      <c r="AT2439" s="33"/>
      <c r="AU2439" s="4"/>
      <c r="AV2439" s="4"/>
      <c r="AW2439" s="4"/>
      <c r="AX2439" s="4"/>
      <c r="AY2439" s="4"/>
      <c r="AZ2439" s="4"/>
      <c r="BA2439" s="4"/>
      <c r="BB2439" s="4"/>
      <c r="BC2439" s="4"/>
      <c r="BD2439" s="4"/>
      <c r="BE2439" s="4"/>
      <c r="BF2439" s="4"/>
      <c r="BG2439" s="4"/>
      <c r="BH2439" s="4"/>
      <c r="BI2439" s="4"/>
      <c r="BJ2439" s="4">
        <f t="shared" si="154"/>
        <v>0</v>
      </c>
      <c r="BL2439" s="7"/>
      <c r="BM2439" s="2"/>
    </row>
    <row r="2440" spans="2:65" x14ac:dyDescent="0.25">
      <c r="B2440" s="7" t="s">
        <v>1863</v>
      </c>
      <c r="C2440" s="2" t="s">
        <v>232</v>
      </c>
      <c r="D2440" s="2"/>
      <c r="E2440" s="2"/>
      <c r="F2440" s="2"/>
      <c r="G2440" s="2"/>
      <c r="H2440" s="4">
        <f t="shared" si="151"/>
        <v>0</v>
      </c>
      <c r="I2440" s="4"/>
      <c r="J2440" s="4"/>
      <c r="K2440" s="4"/>
      <c r="L2440" s="4">
        <v>57</v>
      </c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>
        <f t="shared" si="152"/>
        <v>17220.230000000149</v>
      </c>
      <c r="AA2440" s="4"/>
      <c r="AB2440" s="4"/>
      <c r="AC2440" s="4"/>
      <c r="AD2440" s="4"/>
      <c r="AE2440" s="4"/>
      <c r="AF2440" s="4"/>
      <c r="AG2440" s="4"/>
      <c r="AH2440" s="4"/>
      <c r="AI2440" s="4"/>
      <c r="AJ2440" s="4"/>
      <c r="AK2440" s="4"/>
      <c r="AL2440" s="4"/>
      <c r="AM2440" s="4"/>
      <c r="AN2440" s="4"/>
      <c r="AO2440" s="4"/>
      <c r="AP2440" s="4"/>
      <c r="AQ2440" s="4"/>
      <c r="AR2440" s="4">
        <f t="shared" si="153"/>
        <v>114845.02000000002</v>
      </c>
      <c r="AS2440" s="32"/>
      <c r="AT2440" s="33"/>
      <c r="AU2440" s="4"/>
      <c r="AV2440" s="4"/>
      <c r="AW2440" s="4"/>
      <c r="AX2440" s="4"/>
      <c r="AY2440" s="4"/>
      <c r="AZ2440" s="4"/>
      <c r="BA2440" s="4"/>
      <c r="BB2440" s="4"/>
      <c r="BC2440" s="4"/>
      <c r="BD2440" s="4"/>
      <c r="BE2440" s="4"/>
      <c r="BF2440" s="4"/>
      <c r="BG2440" s="4"/>
      <c r="BH2440" s="4"/>
      <c r="BI2440" s="4"/>
      <c r="BJ2440" s="4">
        <f t="shared" si="154"/>
        <v>0</v>
      </c>
      <c r="BL2440" s="7"/>
      <c r="BM2440" s="2"/>
    </row>
    <row r="2441" spans="2:65" x14ac:dyDescent="0.25">
      <c r="B2441" s="7" t="s">
        <v>1881</v>
      </c>
      <c r="C2441" s="2" t="s">
        <v>1498</v>
      </c>
      <c r="D2441" s="2"/>
      <c r="E2441" s="2"/>
      <c r="F2441" s="2"/>
      <c r="G2441" s="2"/>
      <c r="H2441" s="4">
        <f t="shared" si="151"/>
        <v>0</v>
      </c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>
        <f t="shared" si="152"/>
        <v>17220.230000000149</v>
      </c>
      <c r="AA2441" s="4">
        <v>15000</v>
      </c>
      <c r="AB2441" s="4"/>
      <c r="AC2441" s="4"/>
      <c r="AD2441" s="4"/>
      <c r="AE2441" s="4"/>
      <c r="AF2441" s="4"/>
      <c r="AG2441" s="4"/>
      <c r="AH2441" s="4"/>
      <c r="AI2441" s="4"/>
      <c r="AJ2441" s="4"/>
      <c r="AK2441" s="4"/>
      <c r="AL2441" s="4"/>
      <c r="AM2441" s="4"/>
      <c r="AN2441" s="4"/>
      <c r="AO2441" s="4"/>
      <c r="AP2441" s="4"/>
      <c r="AQ2441" s="4"/>
      <c r="AR2441" s="4">
        <f t="shared" si="153"/>
        <v>129845.02000000002</v>
      </c>
      <c r="AS2441" s="32"/>
      <c r="AT2441" s="33"/>
      <c r="AU2441" s="4"/>
      <c r="AV2441" s="4"/>
      <c r="AW2441" s="4"/>
      <c r="AX2441" s="4"/>
      <c r="AY2441" s="4"/>
      <c r="AZ2441" s="4"/>
      <c r="BA2441" s="4"/>
      <c r="BB2441" s="4"/>
      <c r="BC2441" s="4"/>
      <c r="BD2441" s="4"/>
      <c r="BE2441" s="4"/>
      <c r="BF2441" s="4"/>
      <c r="BG2441" s="4"/>
      <c r="BH2441" s="4"/>
      <c r="BI2441" s="4"/>
      <c r="BJ2441" s="4">
        <f t="shared" si="154"/>
        <v>0</v>
      </c>
      <c r="BL2441" s="7"/>
      <c r="BM2441" s="2"/>
    </row>
    <row r="2442" spans="2:65" x14ac:dyDescent="0.25">
      <c r="B2442" s="7" t="s">
        <v>1882</v>
      </c>
      <c r="C2442" s="2" t="s">
        <v>303</v>
      </c>
      <c r="D2442" s="2"/>
      <c r="E2442" s="2"/>
      <c r="F2442" s="2"/>
      <c r="G2442" s="2"/>
      <c r="H2442" s="4">
        <f t="shared" si="151"/>
        <v>0</v>
      </c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>
        <f t="shared" si="152"/>
        <v>17220.230000000149</v>
      </c>
      <c r="AA2442" s="4"/>
      <c r="AB2442" s="4">
        <v>17775</v>
      </c>
      <c r="AC2442" s="4"/>
      <c r="AD2442" s="4"/>
      <c r="AE2442" s="4"/>
      <c r="AF2442" s="4"/>
      <c r="AG2442" s="4"/>
      <c r="AH2442" s="4"/>
      <c r="AI2442" s="4"/>
      <c r="AJ2442" s="4"/>
      <c r="AK2442" s="4"/>
      <c r="AL2442" s="4"/>
      <c r="AM2442" s="4"/>
      <c r="AN2442" s="4"/>
      <c r="AO2442" s="4"/>
      <c r="AP2442" s="4"/>
      <c r="AQ2442" s="4"/>
      <c r="AR2442" s="4">
        <f t="shared" si="153"/>
        <v>112070.02000000002</v>
      </c>
      <c r="AS2442" s="32"/>
      <c r="AT2442" s="33"/>
      <c r="AU2442" s="4"/>
      <c r="AV2442" s="4"/>
      <c r="AW2442" s="4"/>
      <c r="AX2442" s="4"/>
      <c r="AY2442" s="4"/>
      <c r="AZ2442" s="4"/>
      <c r="BA2442" s="4"/>
      <c r="BB2442" s="4"/>
      <c r="BC2442" s="4"/>
      <c r="BD2442" s="4"/>
      <c r="BE2442" s="4"/>
      <c r="BF2442" s="4"/>
      <c r="BG2442" s="4"/>
      <c r="BH2442" s="4"/>
      <c r="BI2442" s="4"/>
      <c r="BJ2442" s="4">
        <f t="shared" si="154"/>
        <v>0</v>
      </c>
      <c r="BL2442" s="7"/>
      <c r="BM2442" s="2"/>
    </row>
    <row r="2443" spans="2:65" x14ac:dyDescent="0.25">
      <c r="B2443" s="7" t="s">
        <v>1883</v>
      </c>
      <c r="C2443" s="2" t="s">
        <v>150</v>
      </c>
      <c r="D2443" s="2"/>
      <c r="E2443" s="2"/>
      <c r="F2443" s="2"/>
      <c r="G2443" s="2"/>
      <c r="H2443" s="4">
        <f t="shared" si="151"/>
        <v>0</v>
      </c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>
        <f t="shared" si="152"/>
        <v>17220.230000000149</v>
      </c>
      <c r="AA2443" s="4"/>
      <c r="AB2443" s="4"/>
      <c r="AC2443" s="4"/>
      <c r="AD2443" s="4"/>
      <c r="AE2443" s="4"/>
      <c r="AF2443" s="4"/>
      <c r="AG2443" s="4"/>
      <c r="AH2443" s="4"/>
      <c r="AI2443" s="4"/>
      <c r="AJ2443" s="4">
        <v>-100000</v>
      </c>
      <c r="AK2443" s="4"/>
      <c r="AL2443" s="4"/>
      <c r="AM2443" s="4"/>
      <c r="AN2443" s="4"/>
      <c r="AO2443" s="4"/>
      <c r="AP2443" s="4"/>
      <c r="AQ2443" s="4"/>
      <c r="AR2443" s="4">
        <f t="shared" si="153"/>
        <v>12070.020000000019</v>
      </c>
      <c r="AS2443" s="32"/>
      <c r="AT2443" s="33"/>
      <c r="AU2443" s="4"/>
      <c r="AV2443" s="4"/>
      <c r="AW2443" s="4"/>
      <c r="AX2443" s="4"/>
      <c r="AY2443" s="4"/>
      <c r="AZ2443" s="4"/>
      <c r="BA2443" s="4"/>
      <c r="BB2443" s="4">
        <v>100000</v>
      </c>
      <c r="BC2443" s="4"/>
      <c r="BD2443" s="4"/>
      <c r="BE2443" s="4"/>
      <c r="BF2443" s="4"/>
      <c r="BG2443" s="4"/>
      <c r="BH2443" s="4"/>
      <c r="BI2443" s="4"/>
      <c r="BJ2443" s="4">
        <f t="shared" si="154"/>
        <v>100000</v>
      </c>
      <c r="BL2443" s="7"/>
      <c r="BM2443" s="2"/>
    </row>
    <row r="2444" spans="2:65" x14ac:dyDescent="0.25">
      <c r="B2444" s="7" t="s">
        <v>1883</v>
      </c>
      <c r="C2444" s="2" t="s">
        <v>1884</v>
      </c>
      <c r="D2444" s="2"/>
      <c r="E2444" s="2"/>
      <c r="F2444" s="2"/>
      <c r="G2444" s="2"/>
      <c r="H2444" s="4">
        <f t="shared" si="151"/>
        <v>0</v>
      </c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>
        <f t="shared" si="152"/>
        <v>17220.230000000149</v>
      </c>
      <c r="AA2444" s="4">
        <v>10000</v>
      </c>
      <c r="AB2444" s="4"/>
      <c r="AC2444" s="4"/>
      <c r="AD2444" s="4"/>
      <c r="AE2444" s="4"/>
      <c r="AF2444" s="4"/>
      <c r="AG2444" s="4"/>
      <c r="AH2444" s="4"/>
      <c r="AI2444" s="4"/>
      <c r="AJ2444" s="4"/>
      <c r="AK2444" s="4"/>
      <c r="AL2444" s="4"/>
      <c r="AM2444" s="4"/>
      <c r="AN2444" s="4"/>
      <c r="AO2444" s="4"/>
      <c r="AP2444" s="4"/>
      <c r="AQ2444" s="4"/>
      <c r="AR2444" s="4">
        <f t="shared" si="153"/>
        <v>22070.020000000019</v>
      </c>
      <c r="AS2444" s="32"/>
      <c r="AT2444" s="33"/>
      <c r="AU2444" s="4"/>
      <c r="AV2444" s="4"/>
      <c r="AW2444" s="4"/>
      <c r="AX2444" s="4"/>
      <c r="AY2444" s="4"/>
      <c r="AZ2444" s="4"/>
      <c r="BA2444" s="4"/>
      <c r="BB2444" s="4"/>
      <c r="BC2444" s="4"/>
      <c r="BD2444" s="4"/>
      <c r="BE2444" s="4"/>
      <c r="BF2444" s="4"/>
      <c r="BG2444" s="4"/>
      <c r="BH2444" s="4"/>
      <c r="BI2444" s="4"/>
      <c r="BJ2444" s="4">
        <f t="shared" si="154"/>
        <v>100000</v>
      </c>
      <c r="BL2444" s="7"/>
      <c r="BM2444" s="2"/>
    </row>
    <row r="2445" spans="2:65" x14ac:dyDescent="0.25">
      <c r="B2445" s="7" t="s">
        <v>1885</v>
      </c>
      <c r="C2445" s="2" t="s">
        <v>150</v>
      </c>
      <c r="D2445" s="2"/>
      <c r="E2445" s="2"/>
      <c r="F2445" s="2"/>
      <c r="G2445" s="2"/>
      <c r="H2445" s="4">
        <f t="shared" si="151"/>
        <v>0</v>
      </c>
      <c r="I2445" s="4"/>
      <c r="J2445" s="4"/>
      <c r="K2445" s="4"/>
      <c r="L2445" s="4"/>
      <c r="M2445" s="4"/>
      <c r="N2445" s="4"/>
      <c r="O2445" s="4"/>
      <c r="P2445" s="4"/>
      <c r="Q2445" s="4"/>
      <c r="R2445" s="4">
        <v>-15000</v>
      </c>
      <c r="S2445" s="4"/>
      <c r="T2445" s="4"/>
      <c r="U2445" s="4"/>
      <c r="V2445" s="4"/>
      <c r="W2445" s="4"/>
      <c r="X2445" s="4"/>
      <c r="Y2445" s="4"/>
      <c r="Z2445" s="4">
        <f t="shared" si="152"/>
        <v>2220.2300000001487</v>
      </c>
      <c r="AA2445" s="4"/>
      <c r="AB2445" s="4"/>
      <c r="AC2445" s="4"/>
      <c r="AD2445" s="4"/>
      <c r="AE2445" s="4"/>
      <c r="AF2445" s="4"/>
      <c r="AG2445" s="4"/>
      <c r="AH2445" s="4"/>
      <c r="AI2445" s="4"/>
      <c r="AJ2445" s="4">
        <v>15000</v>
      </c>
      <c r="AK2445" s="4"/>
      <c r="AL2445" s="4"/>
      <c r="AM2445" s="4"/>
      <c r="AN2445" s="4"/>
      <c r="AO2445" s="4"/>
      <c r="AP2445" s="4"/>
      <c r="AQ2445" s="4"/>
      <c r="AR2445" s="4">
        <f t="shared" si="153"/>
        <v>37070.020000000019</v>
      </c>
      <c r="AS2445" s="32"/>
      <c r="AT2445" s="33"/>
      <c r="AU2445" s="4"/>
      <c r="AV2445" s="4"/>
      <c r="AW2445" s="4"/>
      <c r="AX2445" s="4"/>
      <c r="AY2445" s="4"/>
      <c r="AZ2445" s="4"/>
      <c r="BA2445" s="4"/>
      <c r="BB2445" s="4"/>
      <c r="BC2445" s="4"/>
      <c r="BD2445" s="4"/>
      <c r="BE2445" s="4"/>
      <c r="BF2445" s="4"/>
      <c r="BG2445" s="4"/>
      <c r="BH2445" s="4"/>
      <c r="BI2445" s="4"/>
      <c r="BJ2445" s="4">
        <f t="shared" si="154"/>
        <v>100000</v>
      </c>
      <c r="BL2445" s="7"/>
      <c r="BM2445" s="2"/>
    </row>
    <row r="2446" spans="2:65" x14ac:dyDescent="0.25">
      <c r="B2446" s="7" t="s">
        <v>1887</v>
      </c>
      <c r="C2446" s="2" t="s">
        <v>1909</v>
      </c>
      <c r="D2446" s="2"/>
      <c r="E2446" s="2"/>
      <c r="F2446" s="2"/>
      <c r="G2446" s="2"/>
      <c r="H2446" s="4">
        <f t="shared" si="151"/>
        <v>0</v>
      </c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>
        <f t="shared" si="152"/>
        <v>2220.2300000001487</v>
      </c>
      <c r="AA2446" s="4"/>
      <c r="AB2446" s="4">
        <v>15000</v>
      </c>
      <c r="AC2446" s="4"/>
      <c r="AD2446" s="4"/>
      <c r="AE2446" s="4"/>
      <c r="AF2446" s="4"/>
      <c r="AG2446" s="4"/>
      <c r="AH2446" s="4"/>
      <c r="AI2446" s="4"/>
      <c r="AJ2446" s="4"/>
      <c r="AK2446" s="4"/>
      <c r="AL2446" s="4"/>
      <c r="AM2446" s="4"/>
      <c r="AN2446" s="4"/>
      <c r="AO2446" s="4"/>
      <c r="AP2446" s="4"/>
      <c r="AQ2446" s="4"/>
      <c r="AR2446" s="4">
        <f t="shared" si="153"/>
        <v>22070.020000000019</v>
      </c>
      <c r="AS2446" s="32"/>
      <c r="AT2446" s="33"/>
      <c r="AU2446" s="4"/>
      <c r="AV2446" s="4"/>
      <c r="AW2446" s="4"/>
      <c r="AX2446" s="4"/>
      <c r="AY2446" s="4"/>
      <c r="AZ2446" s="4"/>
      <c r="BA2446" s="4"/>
      <c r="BB2446" s="4"/>
      <c r="BC2446" s="4"/>
      <c r="BD2446" s="4"/>
      <c r="BE2446" s="4"/>
      <c r="BF2446" s="4"/>
      <c r="BG2446" s="4"/>
      <c r="BH2446" s="4"/>
      <c r="BI2446" s="4"/>
      <c r="BJ2446" s="4">
        <f t="shared" si="154"/>
        <v>100000</v>
      </c>
      <c r="BL2446" s="7"/>
      <c r="BM2446" s="2"/>
    </row>
    <row r="2447" spans="2:65" x14ac:dyDescent="0.25">
      <c r="B2447" s="7" t="s">
        <v>1886</v>
      </c>
      <c r="C2447" s="2" t="s">
        <v>351</v>
      </c>
      <c r="D2447" s="2"/>
      <c r="E2447" s="2"/>
      <c r="F2447" s="2"/>
      <c r="G2447" s="2"/>
      <c r="H2447" s="4">
        <f t="shared" si="151"/>
        <v>0</v>
      </c>
      <c r="I2447" s="4"/>
      <c r="J2447" s="4"/>
      <c r="K2447" s="4"/>
      <c r="L2447" s="4"/>
      <c r="M2447" s="4">
        <v>12307</v>
      </c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>
        <f t="shared" si="152"/>
        <v>14527.230000000149</v>
      </c>
      <c r="AA2447" s="4"/>
      <c r="AB2447" s="4"/>
      <c r="AC2447" s="4"/>
      <c r="AD2447" s="4"/>
      <c r="AE2447" s="4"/>
      <c r="AF2447" s="4"/>
      <c r="AG2447" s="4"/>
      <c r="AH2447" s="4"/>
      <c r="AI2447" s="4"/>
      <c r="AJ2447" s="4"/>
      <c r="AK2447" s="4"/>
      <c r="AL2447" s="4"/>
      <c r="AM2447" s="4"/>
      <c r="AN2447" s="4"/>
      <c r="AO2447" s="4"/>
      <c r="AP2447" s="4"/>
      <c r="AQ2447" s="4"/>
      <c r="AR2447" s="4">
        <f t="shared" si="153"/>
        <v>22070.020000000019</v>
      </c>
      <c r="AS2447" s="32"/>
      <c r="AT2447" s="33"/>
      <c r="AU2447" s="4"/>
      <c r="AV2447" s="4"/>
      <c r="AW2447" s="4"/>
      <c r="AX2447" s="4"/>
      <c r="AY2447" s="4"/>
      <c r="AZ2447" s="4"/>
      <c r="BA2447" s="4"/>
      <c r="BB2447" s="4"/>
      <c r="BC2447" s="4"/>
      <c r="BD2447" s="4"/>
      <c r="BE2447" s="4"/>
      <c r="BF2447" s="4"/>
      <c r="BG2447" s="4"/>
      <c r="BH2447" s="4"/>
      <c r="BI2447" s="4"/>
      <c r="BJ2447" s="4">
        <f t="shared" si="154"/>
        <v>100000</v>
      </c>
      <c r="BL2447" s="7"/>
      <c r="BM2447" s="2"/>
    </row>
    <row r="2448" spans="2:65" x14ac:dyDescent="0.25">
      <c r="B2448" s="7" t="s">
        <v>1888</v>
      </c>
      <c r="C2448" s="2" t="s">
        <v>1812</v>
      </c>
      <c r="D2448" s="2"/>
      <c r="E2448" s="2"/>
      <c r="F2448" s="2"/>
      <c r="G2448" s="2"/>
      <c r="H2448" s="4">
        <f t="shared" si="151"/>
        <v>0</v>
      </c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>
        <f t="shared" si="152"/>
        <v>14527.230000000149</v>
      </c>
      <c r="AA2448" s="4"/>
      <c r="AB2448" s="4">
        <v>10000</v>
      </c>
      <c r="AC2448" s="4"/>
      <c r="AD2448" s="4"/>
      <c r="AE2448" s="4"/>
      <c r="AF2448" s="4"/>
      <c r="AG2448" s="4"/>
      <c r="AH2448" s="4"/>
      <c r="AI2448" s="4"/>
      <c r="AJ2448" s="4"/>
      <c r="AK2448" s="4"/>
      <c r="AL2448" s="4"/>
      <c r="AM2448" s="4"/>
      <c r="AN2448" s="4"/>
      <c r="AO2448" s="4"/>
      <c r="AP2448" s="4"/>
      <c r="AQ2448" s="4"/>
      <c r="AR2448" s="4">
        <f t="shared" si="153"/>
        <v>12070.020000000019</v>
      </c>
      <c r="AS2448" s="32"/>
      <c r="AT2448" s="33"/>
      <c r="AU2448" s="4"/>
      <c r="AV2448" s="4"/>
      <c r="AW2448" s="4"/>
      <c r="AX2448" s="4"/>
      <c r="AY2448" s="4"/>
      <c r="AZ2448" s="4"/>
      <c r="BA2448" s="4"/>
      <c r="BB2448" s="4"/>
      <c r="BC2448" s="4"/>
      <c r="BD2448" s="4"/>
      <c r="BE2448" s="4"/>
      <c r="BF2448" s="4"/>
      <c r="BG2448" s="4"/>
      <c r="BH2448" s="4"/>
      <c r="BI2448" s="4"/>
      <c r="BJ2448" s="4">
        <f t="shared" si="154"/>
        <v>100000</v>
      </c>
      <c r="BL2448" s="7">
        <v>10000</v>
      </c>
      <c r="BM2448" s="2"/>
    </row>
    <row r="2449" spans="2:65" x14ac:dyDescent="0.25">
      <c r="B2449" s="7" t="s">
        <v>1889</v>
      </c>
      <c r="C2449" s="2" t="s">
        <v>351</v>
      </c>
      <c r="D2449" s="2"/>
      <c r="E2449" s="2"/>
      <c r="F2449" s="2"/>
      <c r="G2449" s="2"/>
      <c r="H2449" s="4">
        <f t="shared" si="151"/>
        <v>0</v>
      </c>
      <c r="I2449" s="4"/>
      <c r="J2449" s="4"/>
      <c r="K2449" s="4"/>
      <c r="L2449" s="4"/>
      <c r="M2449" s="4">
        <v>811</v>
      </c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>
        <f t="shared" si="152"/>
        <v>15338.230000000149</v>
      </c>
      <c r="AA2449" s="4"/>
      <c r="AB2449" s="4"/>
      <c r="AC2449" s="4"/>
      <c r="AD2449" s="4"/>
      <c r="AE2449" s="4"/>
      <c r="AF2449" s="4"/>
      <c r="AG2449" s="4"/>
      <c r="AH2449" s="4"/>
      <c r="AI2449" s="4"/>
      <c r="AJ2449" s="4"/>
      <c r="AK2449" s="4"/>
      <c r="AL2449" s="4"/>
      <c r="AM2449" s="4"/>
      <c r="AN2449" s="4"/>
      <c r="AO2449" s="4"/>
      <c r="AP2449" s="4"/>
      <c r="AQ2449" s="4"/>
      <c r="AR2449" s="4">
        <f t="shared" si="153"/>
        <v>12070.020000000019</v>
      </c>
      <c r="AS2449" s="32"/>
      <c r="AT2449" s="33"/>
      <c r="AU2449" s="4"/>
      <c r="AV2449" s="4"/>
      <c r="AW2449" s="4"/>
      <c r="AX2449" s="4"/>
      <c r="AY2449" s="4"/>
      <c r="AZ2449" s="4"/>
      <c r="BA2449" s="4"/>
      <c r="BB2449" s="4"/>
      <c r="BC2449" s="4"/>
      <c r="BD2449" s="4"/>
      <c r="BE2449" s="4"/>
      <c r="BF2449" s="4"/>
      <c r="BG2449" s="4"/>
      <c r="BH2449" s="4"/>
      <c r="BI2449" s="4"/>
      <c r="BJ2449" s="4">
        <f t="shared" si="154"/>
        <v>100000</v>
      </c>
      <c r="BL2449" s="7"/>
      <c r="BM2449" s="2"/>
    </row>
    <row r="2450" spans="2:65" x14ac:dyDescent="0.25">
      <c r="B2450" s="7" t="s">
        <v>1889</v>
      </c>
      <c r="C2450" s="2" t="s">
        <v>547</v>
      </c>
      <c r="D2450" s="2"/>
      <c r="E2450" s="2"/>
      <c r="F2450" s="2"/>
      <c r="G2450" s="2"/>
      <c r="H2450" s="4">
        <f t="shared" si="151"/>
        <v>0</v>
      </c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>
        <v>200000</v>
      </c>
      <c r="U2450" s="4"/>
      <c r="V2450" s="4"/>
      <c r="W2450" s="4"/>
      <c r="X2450" s="4"/>
      <c r="Y2450" s="4"/>
      <c r="Z2450" s="4">
        <f t="shared" si="152"/>
        <v>215338.23000000016</v>
      </c>
      <c r="AA2450" s="4"/>
      <c r="AB2450" s="4"/>
      <c r="AC2450" s="4"/>
      <c r="AD2450" s="4"/>
      <c r="AE2450" s="4"/>
      <c r="AF2450" s="4"/>
      <c r="AG2450" s="4"/>
      <c r="AH2450" s="4"/>
      <c r="AI2450" s="4"/>
      <c r="AJ2450" s="4"/>
      <c r="AK2450" s="4"/>
      <c r="AL2450" s="4"/>
      <c r="AM2450" s="4"/>
      <c r="AN2450" s="4"/>
      <c r="AO2450" s="4"/>
      <c r="AP2450" s="4"/>
      <c r="AQ2450" s="4"/>
      <c r="AR2450" s="4">
        <f t="shared" si="153"/>
        <v>12070.020000000019</v>
      </c>
      <c r="AS2450" s="32"/>
      <c r="AT2450" s="33"/>
      <c r="AU2450" s="4"/>
      <c r="AV2450" s="4"/>
      <c r="AW2450" s="4"/>
      <c r="AX2450" s="4"/>
      <c r="AY2450" s="4"/>
      <c r="AZ2450" s="4"/>
      <c r="BA2450" s="4"/>
      <c r="BB2450" s="4"/>
      <c r="BC2450" s="4"/>
      <c r="BD2450" s="4"/>
      <c r="BE2450" s="4"/>
      <c r="BF2450" s="4"/>
      <c r="BG2450" s="4"/>
      <c r="BH2450" s="4"/>
      <c r="BI2450" s="4"/>
      <c r="BJ2450" s="4">
        <f t="shared" si="154"/>
        <v>100000</v>
      </c>
      <c r="BL2450" s="7"/>
      <c r="BM2450" s="2"/>
    </row>
    <row r="2451" spans="2:65" x14ac:dyDescent="0.25">
      <c r="B2451" s="7" t="s">
        <v>1889</v>
      </c>
      <c r="C2451" s="2" t="s">
        <v>547</v>
      </c>
      <c r="D2451" s="2"/>
      <c r="E2451" s="2"/>
      <c r="F2451" s="2"/>
      <c r="G2451" s="2"/>
      <c r="H2451" s="4">
        <f t="shared" si="151"/>
        <v>0</v>
      </c>
      <c r="I2451" s="4"/>
      <c r="J2451" s="4"/>
      <c r="K2451" s="4"/>
      <c r="L2451" s="4"/>
      <c r="M2451" s="4">
        <v>-6387</v>
      </c>
      <c r="N2451" s="4"/>
      <c r="O2451" s="4"/>
      <c r="P2451" s="4"/>
      <c r="Q2451" s="4"/>
      <c r="R2451" s="4"/>
      <c r="S2451" s="4"/>
      <c r="T2451" s="4">
        <v>2500000</v>
      </c>
      <c r="U2451" s="4"/>
      <c r="V2451" s="4"/>
      <c r="W2451" s="4"/>
      <c r="X2451" s="4"/>
      <c r="Y2451" s="4"/>
      <c r="Z2451" s="4">
        <f t="shared" si="152"/>
        <v>2708951.23</v>
      </c>
      <c r="AA2451" s="4"/>
      <c r="AB2451" s="4"/>
      <c r="AC2451" s="4"/>
      <c r="AD2451" s="4"/>
      <c r="AE2451" s="4"/>
      <c r="AF2451" s="4"/>
      <c r="AG2451" s="4"/>
      <c r="AH2451" s="4"/>
      <c r="AI2451" s="4"/>
      <c r="AJ2451" s="4"/>
      <c r="AK2451" s="4"/>
      <c r="AL2451" s="4"/>
      <c r="AM2451" s="4"/>
      <c r="AN2451" s="4"/>
      <c r="AO2451" s="4"/>
      <c r="AP2451" s="4"/>
      <c r="AQ2451" s="4"/>
      <c r="AR2451" s="4">
        <f t="shared" si="153"/>
        <v>12070.020000000019</v>
      </c>
      <c r="AS2451" s="32"/>
      <c r="AT2451" s="33"/>
      <c r="AU2451" s="4"/>
      <c r="AV2451" s="4"/>
      <c r="AW2451" s="4"/>
      <c r="AX2451" s="4"/>
      <c r="AY2451" s="4"/>
      <c r="AZ2451" s="4"/>
      <c r="BA2451" s="4"/>
      <c r="BB2451" s="4"/>
      <c r="BC2451" s="4"/>
      <c r="BD2451" s="4"/>
      <c r="BE2451" s="4"/>
      <c r="BF2451" s="4"/>
      <c r="BG2451" s="4"/>
      <c r="BH2451" s="4"/>
      <c r="BI2451" s="4"/>
      <c r="BJ2451" s="4">
        <f t="shared" si="154"/>
        <v>100000</v>
      </c>
      <c r="BL2451" s="7"/>
      <c r="BM2451" s="2"/>
    </row>
    <row r="2452" spans="2:65" x14ac:dyDescent="0.25">
      <c r="B2452" s="7" t="s">
        <v>1889</v>
      </c>
      <c r="C2452" s="2" t="s">
        <v>150</v>
      </c>
      <c r="D2452" s="2"/>
      <c r="E2452" s="2"/>
      <c r="F2452" s="2"/>
      <c r="G2452" s="2"/>
      <c r="H2452" s="4">
        <f t="shared" si="151"/>
        <v>0</v>
      </c>
      <c r="I2452" s="4"/>
      <c r="J2452" s="4"/>
      <c r="K2452" s="4"/>
      <c r="L2452" s="4"/>
      <c r="M2452" s="4"/>
      <c r="N2452" s="4"/>
      <c r="O2452" s="4"/>
      <c r="P2452" s="4"/>
      <c r="Q2452" s="4"/>
      <c r="R2452" s="4">
        <v>-1000000</v>
      </c>
      <c r="S2452" s="4"/>
      <c r="T2452" s="4"/>
      <c r="U2452" s="4"/>
      <c r="V2452" s="4"/>
      <c r="W2452" s="4"/>
      <c r="X2452" s="4"/>
      <c r="Y2452" s="4"/>
      <c r="Z2452" s="4">
        <f t="shared" si="152"/>
        <v>1708951.23</v>
      </c>
      <c r="AA2452" s="4"/>
      <c r="AB2452" s="4"/>
      <c r="AC2452" s="4"/>
      <c r="AD2452" s="4"/>
      <c r="AE2452" s="4"/>
      <c r="AF2452" s="4"/>
      <c r="AG2452" s="4"/>
      <c r="AH2452" s="4"/>
      <c r="AI2452" s="4"/>
      <c r="AJ2452" s="4"/>
      <c r="AK2452" s="4"/>
      <c r="AL2452" s="4"/>
      <c r="AM2452" s="4"/>
      <c r="AN2452" s="4"/>
      <c r="AO2452" s="4"/>
      <c r="AP2452" s="4"/>
      <c r="AQ2452" s="4"/>
      <c r="AR2452" s="4">
        <f t="shared" si="153"/>
        <v>12070.020000000019</v>
      </c>
      <c r="AS2452" s="32"/>
      <c r="AT2452" s="33"/>
      <c r="AU2452" s="4"/>
      <c r="AV2452" s="4"/>
      <c r="AW2452" s="4"/>
      <c r="AX2452" s="4"/>
      <c r="AY2452" s="4"/>
      <c r="AZ2452" s="4"/>
      <c r="BA2452" s="4"/>
      <c r="BB2452" s="4">
        <v>1000000</v>
      </c>
      <c r="BC2452" s="4"/>
      <c r="BD2452" s="4"/>
      <c r="BE2452" s="4"/>
      <c r="BF2452" s="4"/>
      <c r="BG2452" s="4"/>
      <c r="BH2452" s="4"/>
      <c r="BI2452" s="4"/>
      <c r="BJ2452" s="4">
        <f t="shared" si="154"/>
        <v>1100000</v>
      </c>
      <c r="BL2452" s="7"/>
      <c r="BM2452" s="2"/>
    </row>
    <row r="2453" spans="2:65" x14ac:dyDescent="0.25">
      <c r="B2453" s="7" t="s">
        <v>1889</v>
      </c>
      <c r="C2453" s="2" t="s">
        <v>150</v>
      </c>
      <c r="D2453" s="2"/>
      <c r="E2453" s="2"/>
      <c r="F2453" s="2"/>
      <c r="G2453" s="2"/>
      <c r="H2453" s="4">
        <f t="shared" si="151"/>
        <v>0</v>
      </c>
      <c r="I2453" s="4"/>
      <c r="J2453" s="4"/>
      <c r="K2453" s="4"/>
      <c r="L2453" s="4"/>
      <c r="M2453" s="4"/>
      <c r="N2453" s="4"/>
      <c r="O2453" s="4"/>
      <c r="P2453" s="4"/>
      <c r="Q2453" s="4"/>
      <c r="R2453" s="4">
        <v>-1000000</v>
      </c>
      <c r="S2453" s="4"/>
      <c r="T2453" s="4"/>
      <c r="U2453" s="4"/>
      <c r="V2453" s="4"/>
      <c r="W2453" s="4"/>
      <c r="X2453" s="4"/>
      <c r="Y2453" s="4"/>
      <c r="Z2453" s="4">
        <f t="shared" si="152"/>
        <v>708951.23</v>
      </c>
      <c r="AA2453" s="4"/>
      <c r="AB2453" s="4"/>
      <c r="AC2453" s="4"/>
      <c r="AD2453" s="4"/>
      <c r="AE2453" s="4"/>
      <c r="AF2453" s="4"/>
      <c r="AG2453" s="4"/>
      <c r="AH2453" s="4"/>
      <c r="AI2453" s="4"/>
      <c r="AJ2453" s="4"/>
      <c r="AK2453" s="4"/>
      <c r="AL2453" s="4"/>
      <c r="AM2453" s="4"/>
      <c r="AN2453" s="4"/>
      <c r="AO2453" s="4"/>
      <c r="AP2453" s="4"/>
      <c r="AQ2453" s="4"/>
      <c r="AR2453" s="4">
        <f t="shared" si="153"/>
        <v>12070.020000000019</v>
      </c>
      <c r="AS2453" s="32"/>
      <c r="AT2453" s="33"/>
      <c r="AU2453" s="4"/>
      <c r="AV2453" s="4"/>
      <c r="AW2453" s="4"/>
      <c r="AX2453" s="4"/>
      <c r="AY2453" s="4"/>
      <c r="AZ2453" s="4"/>
      <c r="BA2453" s="4"/>
      <c r="BB2453" s="4">
        <v>1000000</v>
      </c>
      <c r="BC2453" s="4"/>
      <c r="BD2453" s="4"/>
      <c r="BE2453" s="4"/>
      <c r="BF2453" s="4"/>
      <c r="BG2453" s="4"/>
      <c r="BH2453" s="4"/>
      <c r="BI2453" s="4"/>
      <c r="BJ2453" s="4">
        <f t="shared" si="154"/>
        <v>2100000</v>
      </c>
      <c r="BL2453" s="7"/>
      <c r="BM2453" s="2"/>
    </row>
    <row r="2454" spans="2:65" x14ac:dyDescent="0.25">
      <c r="B2454" s="7" t="s">
        <v>1889</v>
      </c>
      <c r="C2454" s="2" t="s">
        <v>150</v>
      </c>
      <c r="D2454" s="2"/>
      <c r="E2454" s="2"/>
      <c r="F2454" s="2"/>
      <c r="G2454" s="2"/>
      <c r="H2454" s="4">
        <f t="shared" si="151"/>
        <v>0</v>
      </c>
      <c r="I2454" s="4"/>
      <c r="J2454" s="4"/>
      <c r="K2454" s="4"/>
      <c r="L2454" s="4"/>
      <c r="M2454" s="4"/>
      <c r="N2454" s="4"/>
      <c r="O2454" s="4"/>
      <c r="P2454" s="4"/>
      <c r="Q2454" s="4"/>
      <c r="R2454" s="4">
        <v>-706900</v>
      </c>
      <c r="S2454" s="4"/>
      <c r="T2454" s="4"/>
      <c r="U2454" s="4"/>
      <c r="V2454" s="4"/>
      <c r="W2454" s="4"/>
      <c r="X2454" s="4"/>
      <c r="Y2454" s="4"/>
      <c r="Z2454" s="4">
        <f t="shared" si="152"/>
        <v>2051.2299999999814</v>
      </c>
      <c r="AA2454" s="4"/>
      <c r="AB2454" s="4"/>
      <c r="AC2454" s="4"/>
      <c r="AD2454" s="4"/>
      <c r="AE2454" s="4"/>
      <c r="AF2454" s="4"/>
      <c r="AG2454" s="4"/>
      <c r="AH2454" s="4"/>
      <c r="AI2454" s="4"/>
      <c r="AJ2454" s="4"/>
      <c r="AK2454" s="4"/>
      <c r="AL2454" s="4"/>
      <c r="AM2454" s="4"/>
      <c r="AN2454" s="4"/>
      <c r="AO2454" s="4"/>
      <c r="AP2454" s="4"/>
      <c r="AQ2454" s="4"/>
      <c r="AR2454" s="4">
        <f t="shared" si="153"/>
        <v>12070.020000000019</v>
      </c>
      <c r="AS2454" s="32"/>
      <c r="AT2454" s="33"/>
      <c r="AU2454" s="4"/>
      <c r="AV2454" s="4"/>
      <c r="AW2454" s="4"/>
      <c r="AX2454" s="4"/>
      <c r="AY2454" s="4"/>
      <c r="AZ2454" s="4"/>
      <c r="BA2454" s="4"/>
      <c r="BB2454" s="4">
        <v>706900</v>
      </c>
      <c r="BC2454" s="4"/>
      <c r="BD2454" s="4"/>
      <c r="BE2454" s="4"/>
      <c r="BF2454" s="4"/>
      <c r="BG2454" s="4"/>
      <c r="BH2454" s="4"/>
      <c r="BI2454" s="4"/>
      <c r="BJ2454" s="4">
        <f t="shared" si="154"/>
        <v>2806900</v>
      </c>
      <c r="BL2454" s="7"/>
      <c r="BM2454" s="2"/>
    </row>
    <row r="2455" spans="2:65" x14ac:dyDescent="0.25">
      <c r="B2455" s="7" t="s">
        <v>1890</v>
      </c>
      <c r="C2455" s="2" t="s">
        <v>1418</v>
      </c>
      <c r="D2455" s="2"/>
      <c r="E2455" s="2"/>
      <c r="F2455" s="2"/>
      <c r="G2455" s="2"/>
      <c r="H2455" s="4">
        <f>H2454+D2455+E2455-G2455-F2455</f>
        <v>0</v>
      </c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>
        <f t="shared" si="152"/>
        <v>2051.2299999999814</v>
      </c>
      <c r="AA2455" s="4">
        <v>30000</v>
      </c>
      <c r="AB2455" s="4"/>
      <c r="AC2455" s="4"/>
      <c r="AD2455" s="4"/>
      <c r="AE2455" s="4"/>
      <c r="AF2455" s="4"/>
      <c r="AG2455" s="4"/>
      <c r="AH2455" s="4"/>
      <c r="AI2455" s="4"/>
      <c r="AJ2455" s="4"/>
      <c r="AK2455" s="4"/>
      <c r="AL2455" s="4"/>
      <c r="AM2455" s="4"/>
      <c r="AN2455" s="4"/>
      <c r="AO2455" s="4"/>
      <c r="AP2455" s="4"/>
      <c r="AQ2455" s="4"/>
      <c r="AR2455" s="4">
        <f t="shared" si="153"/>
        <v>42070.020000000019</v>
      </c>
      <c r="AS2455" s="32"/>
      <c r="AT2455" s="33"/>
      <c r="AU2455" s="4"/>
      <c r="AV2455" s="4"/>
      <c r="AW2455" s="4"/>
      <c r="AX2455" s="4"/>
      <c r="AY2455" s="4"/>
      <c r="AZ2455" s="4"/>
      <c r="BA2455" s="4"/>
      <c r="BB2455" s="4"/>
      <c r="BC2455" s="4"/>
      <c r="BD2455" s="4"/>
      <c r="BE2455" s="4"/>
      <c r="BF2455" s="4"/>
      <c r="BG2455" s="4"/>
      <c r="BH2455" s="4"/>
      <c r="BI2455" s="4"/>
      <c r="BJ2455" s="4">
        <f t="shared" si="154"/>
        <v>2806900</v>
      </c>
      <c r="BL2455" s="7"/>
      <c r="BM2455" s="2"/>
    </row>
    <row r="2456" spans="2:65" x14ac:dyDescent="0.25">
      <c r="B2456" s="7" t="s">
        <v>1897</v>
      </c>
      <c r="C2456" s="2" t="s">
        <v>1940</v>
      </c>
      <c r="D2456" s="2"/>
      <c r="E2456" s="2"/>
      <c r="F2456" s="2"/>
      <c r="G2456" s="2"/>
      <c r="H2456" s="4">
        <f t="shared" ref="H2456:H2472" si="155">H2455+D2456+E2456-G2456-F2456</f>
        <v>0</v>
      </c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>
        <f t="shared" si="152"/>
        <v>2051.2299999999814</v>
      </c>
      <c r="AA2456" s="4"/>
      <c r="AB2456" s="4"/>
      <c r="AC2456" s="4"/>
      <c r="AD2456" s="4"/>
      <c r="AE2456" s="4"/>
      <c r="AF2456" s="4"/>
      <c r="AG2456" s="4"/>
      <c r="AH2456" s="4"/>
      <c r="AI2456" s="4"/>
      <c r="AJ2456" s="4"/>
      <c r="AK2456" s="4"/>
      <c r="AL2456" s="4"/>
      <c r="AM2456" s="4"/>
      <c r="AN2456" s="4"/>
      <c r="AO2456" s="4"/>
      <c r="AP2456" s="4"/>
      <c r="AQ2456" s="4"/>
      <c r="AR2456" s="4">
        <f t="shared" si="153"/>
        <v>42070.020000000019</v>
      </c>
      <c r="AS2456" s="32"/>
      <c r="AT2456" s="33"/>
      <c r="AU2456" s="4"/>
      <c r="AV2456" s="4"/>
      <c r="AW2456" s="4"/>
      <c r="AX2456" s="4"/>
      <c r="AY2456" s="4"/>
      <c r="AZ2456" s="4"/>
      <c r="BA2456" s="4"/>
      <c r="BB2456" s="4"/>
      <c r="BC2456" s="4"/>
      <c r="BD2456" s="4"/>
      <c r="BE2456" s="4"/>
      <c r="BF2456" s="4"/>
      <c r="BG2456" s="4"/>
      <c r="BH2456" s="4">
        <v>0</v>
      </c>
      <c r="BI2456" s="4">
        <v>50000</v>
      </c>
      <c r="BJ2456" s="4">
        <f t="shared" si="154"/>
        <v>2756900</v>
      </c>
      <c r="BL2456" s="7"/>
      <c r="BM2456" s="2"/>
    </row>
    <row r="2457" spans="2:65" x14ac:dyDescent="0.25">
      <c r="B2457" s="7" t="s">
        <v>1897</v>
      </c>
      <c r="C2457" s="2" t="s">
        <v>1898</v>
      </c>
      <c r="D2457" s="2"/>
      <c r="E2457" s="2"/>
      <c r="F2457" s="2"/>
      <c r="G2457" s="2"/>
      <c r="H2457" s="4">
        <f t="shared" si="155"/>
        <v>0</v>
      </c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>
        <f t="shared" si="152"/>
        <v>2051.2299999999814</v>
      </c>
      <c r="AA2457" s="4"/>
      <c r="AB2457" s="4"/>
      <c r="AC2457" s="4"/>
      <c r="AD2457" s="4"/>
      <c r="AE2457" s="4"/>
      <c r="AF2457" s="4"/>
      <c r="AG2457" s="4"/>
      <c r="AH2457" s="4"/>
      <c r="AI2457" s="4"/>
      <c r="AJ2457" s="4"/>
      <c r="AK2457" s="4"/>
      <c r="AL2457" s="4"/>
      <c r="AM2457" s="4"/>
      <c r="AN2457" s="4"/>
      <c r="AO2457" s="4"/>
      <c r="AP2457" s="4"/>
      <c r="AQ2457" s="4"/>
      <c r="AR2457" s="4">
        <f t="shared" si="153"/>
        <v>42070.020000000019</v>
      </c>
      <c r="AS2457" s="32">
        <v>1</v>
      </c>
      <c r="AT2457" s="33"/>
      <c r="AU2457" s="4"/>
      <c r="AV2457" s="4"/>
      <c r="AW2457" s="4"/>
      <c r="AX2457" s="4"/>
      <c r="AY2457" s="4"/>
      <c r="AZ2457" s="4"/>
      <c r="BA2457" s="4"/>
      <c r="BB2457" s="4"/>
      <c r="BC2457" s="4"/>
      <c r="BD2457" s="4"/>
      <c r="BE2457" s="4"/>
      <c r="BF2457" s="4"/>
      <c r="BG2457" s="4"/>
      <c r="BH2457" s="4"/>
      <c r="BI2457" s="4"/>
      <c r="BJ2457" s="4">
        <f t="shared" si="154"/>
        <v>2756901</v>
      </c>
      <c r="BL2457" s="7"/>
      <c r="BM2457" s="2"/>
    </row>
    <row r="2458" spans="2:65" x14ac:dyDescent="0.25">
      <c r="B2458" s="7" t="s">
        <v>1891</v>
      </c>
      <c r="C2458" s="2" t="s">
        <v>547</v>
      </c>
      <c r="D2458" s="2"/>
      <c r="E2458" s="2"/>
      <c r="F2458" s="2"/>
      <c r="G2458" s="2"/>
      <c r="H2458" s="4">
        <f t="shared" si="155"/>
        <v>0</v>
      </c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>
        <f t="shared" si="152"/>
        <v>2051.2299999999814</v>
      </c>
      <c r="AA2458" s="4"/>
      <c r="AB2458" s="4"/>
      <c r="AC2458" s="4"/>
      <c r="AD2458" s="4"/>
      <c r="AE2458" s="4">
        <v>382</v>
      </c>
      <c r="AF2458" s="4"/>
      <c r="AG2458" s="4"/>
      <c r="AH2458" s="4"/>
      <c r="AI2458" s="4"/>
      <c r="AJ2458" s="4"/>
      <c r="AK2458" s="4"/>
      <c r="AL2458" s="4">
        <v>100000</v>
      </c>
      <c r="AM2458" s="4"/>
      <c r="AN2458" s="4"/>
      <c r="AO2458" s="4"/>
      <c r="AP2458" s="4"/>
      <c r="AQ2458" s="4"/>
      <c r="AR2458" s="4">
        <f t="shared" si="153"/>
        <v>142452.02000000002</v>
      </c>
      <c r="AS2458" s="32"/>
      <c r="AT2458" s="33"/>
      <c r="AU2458" s="4"/>
      <c r="AV2458" s="4"/>
      <c r="AW2458" s="4"/>
      <c r="AX2458" s="4"/>
      <c r="AY2458" s="4"/>
      <c r="AZ2458" s="4"/>
      <c r="BA2458" s="4"/>
      <c r="BB2458" s="4"/>
      <c r="BC2458" s="4"/>
      <c r="BD2458" s="4"/>
      <c r="BE2458" s="4"/>
      <c r="BF2458" s="4"/>
      <c r="BG2458" s="4"/>
      <c r="BH2458" s="4"/>
      <c r="BI2458" s="4"/>
      <c r="BJ2458" s="4">
        <f t="shared" si="154"/>
        <v>2756901</v>
      </c>
      <c r="BL2458" s="7"/>
      <c r="BM2458" s="2"/>
    </row>
    <row r="2459" spans="2:65" x14ac:dyDescent="0.25">
      <c r="B2459" s="7" t="s">
        <v>1892</v>
      </c>
      <c r="C2459" s="2" t="s">
        <v>1893</v>
      </c>
      <c r="D2459" s="2"/>
      <c r="E2459" s="2"/>
      <c r="F2459" s="2"/>
      <c r="G2459" s="2"/>
      <c r="H2459" s="4">
        <f t="shared" si="155"/>
        <v>0</v>
      </c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>
        <f t="shared" si="152"/>
        <v>2051.2299999999814</v>
      </c>
      <c r="AA2459" s="4"/>
      <c r="AB2459" s="4">
        <v>5000</v>
      </c>
      <c r="AC2459" s="4"/>
      <c r="AD2459" s="4"/>
      <c r="AE2459" s="4"/>
      <c r="AF2459" s="4"/>
      <c r="AG2459" s="4"/>
      <c r="AH2459" s="4"/>
      <c r="AI2459" s="4"/>
      <c r="AJ2459" s="4"/>
      <c r="AK2459" s="4"/>
      <c r="AL2459" s="4"/>
      <c r="AM2459" s="4"/>
      <c r="AN2459" s="4"/>
      <c r="AO2459" s="4"/>
      <c r="AP2459" s="4"/>
      <c r="AQ2459" s="4"/>
      <c r="AR2459" s="4">
        <f t="shared" si="153"/>
        <v>137452.02000000002</v>
      </c>
      <c r="AS2459" s="32"/>
      <c r="AT2459" s="33"/>
      <c r="AU2459" s="4"/>
      <c r="AV2459" s="4"/>
      <c r="AW2459" s="4"/>
      <c r="AX2459" s="4"/>
      <c r="AY2459" s="4"/>
      <c r="AZ2459" s="4"/>
      <c r="BA2459" s="4"/>
      <c r="BB2459" s="4"/>
      <c r="BC2459" s="4"/>
      <c r="BD2459" s="4"/>
      <c r="BE2459" s="4"/>
      <c r="BF2459" s="4"/>
      <c r="BG2459" s="4"/>
      <c r="BH2459" s="4"/>
      <c r="BI2459" s="4"/>
      <c r="BJ2459" s="4">
        <f t="shared" si="154"/>
        <v>2756901</v>
      </c>
      <c r="BL2459" s="7"/>
      <c r="BM2459" s="2"/>
    </row>
    <row r="2460" spans="2:65" x14ac:dyDescent="0.25">
      <c r="B2460" s="7" t="s">
        <v>1892</v>
      </c>
      <c r="C2460" s="2" t="s">
        <v>1940</v>
      </c>
      <c r="D2460" s="2"/>
      <c r="E2460" s="2"/>
      <c r="F2460" s="2"/>
      <c r="G2460" s="2"/>
      <c r="H2460" s="4">
        <f t="shared" si="155"/>
        <v>0</v>
      </c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>
        <f t="shared" si="152"/>
        <v>2051.2299999999814</v>
      </c>
      <c r="AA2460" s="4"/>
      <c r="AB2460" s="4"/>
      <c r="AC2460" s="4"/>
      <c r="AD2460" s="4"/>
      <c r="AE2460" s="4"/>
      <c r="AF2460" s="4"/>
      <c r="AG2460" s="4"/>
      <c r="AH2460" s="4"/>
      <c r="AI2460" s="4"/>
      <c r="AJ2460" s="4"/>
      <c r="AK2460" s="4"/>
      <c r="AL2460" s="4"/>
      <c r="AM2460" s="4"/>
      <c r="AN2460" s="4"/>
      <c r="AO2460" s="4"/>
      <c r="AP2460" s="4"/>
      <c r="AQ2460" s="4"/>
      <c r="AR2460" s="4">
        <f t="shared" si="153"/>
        <v>137452.02000000002</v>
      </c>
      <c r="AS2460" s="32"/>
      <c r="AT2460" s="33"/>
      <c r="AU2460" s="4"/>
      <c r="AV2460" s="4"/>
      <c r="AW2460" s="4"/>
      <c r="AX2460" s="4"/>
      <c r="AY2460" s="4"/>
      <c r="AZ2460" s="4"/>
      <c r="BA2460" s="4"/>
      <c r="BB2460" s="4"/>
      <c r="BC2460" s="4"/>
      <c r="BD2460" s="4"/>
      <c r="BE2460" s="4"/>
      <c r="BF2460" s="4"/>
      <c r="BG2460" s="4"/>
      <c r="BH2460" s="4">
        <v>0</v>
      </c>
      <c r="BI2460" s="4">
        <v>2756900</v>
      </c>
      <c r="BJ2460" s="4">
        <f t="shared" si="154"/>
        <v>1</v>
      </c>
      <c r="BL2460" s="7"/>
      <c r="BM2460" s="2"/>
    </row>
    <row r="2461" spans="2:65" x14ac:dyDescent="0.25">
      <c r="B2461" s="7" t="s">
        <v>1894</v>
      </c>
      <c r="C2461" s="2" t="s">
        <v>547</v>
      </c>
      <c r="D2461" s="2"/>
      <c r="E2461" s="2"/>
      <c r="F2461" s="2"/>
      <c r="G2461" s="2"/>
      <c r="H2461" s="4">
        <f t="shared" si="155"/>
        <v>0</v>
      </c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>
        <f t="shared" si="152"/>
        <v>2051.2299999999814</v>
      </c>
      <c r="AA2461" s="4"/>
      <c r="AB2461" s="4"/>
      <c r="AC2461" s="4"/>
      <c r="AD2461" s="4"/>
      <c r="AE2461" s="4">
        <v>2778</v>
      </c>
      <c r="AF2461" s="4"/>
      <c r="AG2461" s="4"/>
      <c r="AH2461" s="4"/>
      <c r="AI2461" s="4"/>
      <c r="AJ2461" s="4"/>
      <c r="AK2461" s="4"/>
      <c r="AL2461" s="4">
        <v>1700000</v>
      </c>
      <c r="AM2461" s="4"/>
      <c r="AN2461" s="4"/>
      <c r="AO2461" s="4"/>
      <c r="AP2461" s="4"/>
      <c r="AQ2461" s="4"/>
      <c r="AR2461" s="4">
        <f t="shared" si="153"/>
        <v>1840230.02</v>
      </c>
      <c r="AS2461" s="32"/>
      <c r="AT2461" s="33"/>
      <c r="AU2461" s="4"/>
      <c r="AV2461" s="4"/>
      <c r="AW2461" s="4"/>
      <c r="AX2461" s="4"/>
      <c r="AY2461" s="4"/>
      <c r="AZ2461" s="4"/>
      <c r="BA2461" s="4"/>
      <c r="BB2461" s="4"/>
      <c r="BC2461" s="4"/>
      <c r="BD2461" s="4"/>
      <c r="BE2461" s="4"/>
      <c r="BF2461" s="4"/>
      <c r="BG2461" s="4"/>
      <c r="BH2461" s="4"/>
      <c r="BI2461" s="4"/>
      <c r="BJ2461" s="4">
        <f t="shared" si="154"/>
        <v>1</v>
      </c>
      <c r="BL2461" s="7"/>
      <c r="BM2461" s="2"/>
    </row>
    <row r="2462" spans="2:65" x14ac:dyDescent="0.25">
      <c r="B2462" s="7" t="s">
        <v>1894</v>
      </c>
      <c r="C2462" s="2" t="s">
        <v>547</v>
      </c>
      <c r="D2462" s="2"/>
      <c r="E2462" s="2"/>
      <c r="F2462" s="2"/>
      <c r="G2462" s="2"/>
      <c r="H2462" s="4">
        <f t="shared" si="155"/>
        <v>0</v>
      </c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>
        <f t="shared" si="152"/>
        <v>2051.2299999999814</v>
      </c>
      <c r="AA2462" s="4"/>
      <c r="AB2462" s="4"/>
      <c r="AC2462" s="4">
        <v>89</v>
      </c>
      <c r="AD2462" s="4"/>
      <c r="AE2462" s="4">
        <v>0</v>
      </c>
      <c r="AF2462" s="4"/>
      <c r="AG2462" s="4"/>
      <c r="AH2462" s="4"/>
      <c r="AI2462" s="4"/>
      <c r="AJ2462" s="4"/>
      <c r="AK2462" s="4"/>
      <c r="AL2462" s="4">
        <v>220000</v>
      </c>
      <c r="AM2462" s="4"/>
      <c r="AN2462" s="4"/>
      <c r="AO2462" s="4"/>
      <c r="AP2462" s="4"/>
      <c r="AQ2462" s="4"/>
      <c r="AR2462" s="4">
        <f t="shared" si="153"/>
        <v>2060141.02</v>
      </c>
      <c r="AS2462" s="32"/>
      <c r="AT2462" s="33"/>
      <c r="AU2462" s="4"/>
      <c r="AV2462" s="4"/>
      <c r="AW2462" s="4"/>
      <c r="AX2462" s="4"/>
      <c r="AY2462" s="4"/>
      <c r="AZ2462" s="4"/>
      <c r="BA2462" s="4"/>
      <c r="BB2462" s="4"/>
      <c r="BC2462" s="4"/>
      <c r="BD2462" s="4"/>
      <c r="BE2462" s="4"/>
      <c r="BF2462" s="4"/>
      <c r="BG2462" s="4"/>
      <c r="BH2462" s="4"/>
      <c r="BI2462" s="4"/>
      <c r="BJ2462" s="4">
        <f t="shared" si="154"/>
        <v>1</v>
      </c>
      <c r="BL2462" s="7"/>
      <c r="BM2462" s="2"/>
    </row>
    <row r="2463" spans="2:65" x14ac:dyDescent="0.25">
      <c r="B2463" s="7" t="s">
        <v>1894</v>
      </c>
      <c r="C2463" s="2" t="s">
        <v>547</v>
      </c>
      <c r="D2463" s="2"/>
      <c r="E2463" s="2"/>
      <c r="F2463" s="2"/>
      <c r="G2463" s="2"/>
      <c r="H2463" s="4">
        <f t="shared" si="155"/>
        <v>0</v>
      </c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>
        <f t="shared" si="152"/>
        <v>2051.2299999999814</v>
      </c>
      <c r="AA2463" s="4"/>
      <c r="AB2463" s="4"/>
      <c r="AC2463" s="4"/>
      <c r="AD2463" s="4"/>
      <c r="AE2463" s="4">
        <v>51</v>
      </c>
      <c r="AF2463" s="4"/>
      <c r="AG2463" s="4"/>
      <c r="AH2463" s="4"/>
      <c r="AI2463" s="4"/>
      <c r="AJ2463" s="4"/>
      <c r="AK2463" s="4"/>
      <c r="AL2463" s="4">
        <v>30000</v>
      </c>
      <c r="AM2463" s="4"/>
      <c r="AN2463" s="4"/>
      <c r="AO2463" s="4"/>
      <c r="AP2463" s="4"/>
      <c r="AQ2463" s="4"/>
      <c r="AR2463" s="4">
        <f t="shared" si="153"/>
        <v>2090192.02</v>
      </c>
      <c r="AS2463" s="32"/>
      <c r="AT2463" s="33"/>
      <c r="AU2463" s="4"/>
      <c r="AV2463" s="4"/>
      <c r="AW2463" s="4"/>
      <c r="AX2463" s="4"/>
      <c r="AY2463" s="4"/>
      <c r="AZ2463" s="4"/>
      <c r="BA2463" s="4"/>
      <c r="BB2463" s="4"/>
      <c r="BC2463" s="4"/>
      <c r="BD2463" s="4"/>
      <c r="BE2463" s="4"/>
      <c r="BF2463" s="4"/>
      <c r="BG2463" s="4"/>
      <c r="BH2463" s="4"/>
      <c r="BI2463" s="4"/>
      <c r="BJ2463" s="4">
        <f t="shared" si="154"/>
        <v>1</v>
      </c>
      <c r="BL2463" s="7"/>
      <c r="BM2463" s="2"/>
    </row>
    <row r="2464" spans="2:65" x14ac:dyDescent="0.25">
      <c r="B2464" s="7" t="s">
        <v>1894</v>
      </c>
      <c r="C2464" s="2" t="s">
        <v>150</v>
      </c>
      <c r="D2464" s="2"/>
      <c r="E2464" s="2"/>
      <c r="F2464" s="2"/>
      <c r="G2464" s="2"/>
      <c r="H2464" s="4">
        <f t="shared" si="155"/>
        <v>0</v>
      </c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>
        <f t="shared" si="152"/>
        <v>2051.2299999999814</v>
      </c>
      <c r="AA2464" s="4"/>
      <c r="AB2464" s="4"/>
      <c r="AC2464" s="4"/>
      <c r="AD2464" s="4"/>
      <c r="AE2464" s="4"/>
      <c r="AF2464" s="4"/>
      <c r="AG2464" s="4"/>
      <c r="AH2464" s="4"/>
      <c r="AI2464" s="4"/>
      <c r="AJ2464" s="4">
        <v>-2000500</v>
      </c>
      <c r="AK2464" s="4"/>
      <c r="AL2464" s="4"/>
      <c r="AM2464" s="4"/>
      <c r="AN2464" s="4"/>
      <c r="AO2464" s="4"/>
      <c r="AP2464" s="4"/>
      <c r="AQ2464" s="4"/>
      <c r="AR2464" s="4">
        <f t="shared" si="153"/>
        <v>89692.020000000019</v>
      </c>
      <c r="AS2464" s="32"/>
      <c r="AT2464" s="33"/>
      <c r="AU2464" s="4"/>
      <c r="AV2464" s="4"/>
      <c r="AW2464" s="4"/>
      <c r="AX2464" s="4"/>
      <c r="AY2464" s="4"/>
      <c r="AZ2464" s="4"/>
      <c r="BA2464" s="4"/>
      <c r="BB2464" s="4">
        <v>2000500</v>
      </c>
      <c r="BC2464" s="4"/>
      <c r="BD2464" s="4"/>
      <c r="BE2464" s="4"/>
      <c r="BF2464" s="4"/>
      <c r="BG2464" s="4"/>
      <c r="BH2464" s="4"/>
      <c r="BI2464" s="4"/>
      <c r="BJ2464" s="4">
        <f t="shared" si="154"/>
        <v>2000501</v>
      </c>
      <c r="BL2464" s="7"/>
      <c r="BM2464" s="2"/>
    </row>
    <row r="2465" spans="2:65" x14ac:dyDescent="0.25">
      <c r="B2465" s="7" t="s">
        <v>1894</v>
      </c>
      <c r="C2465" s="2" t="s">
        <v>290</v>
      </c>
      <c r="D2465" s="2"/>
      <c r="E2465" s="2"/>
      <c r="F2465" s="2"/>
      <c r="G2465" s="2"/>
      <c r="H2465" s="4">
        <f t="shared" si="155"/>
        <v>0</v>
      </c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>
        <f t="shared" si="152"/>
        <v>2051.2299999999814</v>
      </c>
      <c r="AA2465" s="4"/>
      <c r="AB2465" s="4"/>
      <c r="AC2465" s="4"/>
      <c r="AD2465" s="4"/>
      <c r="AE2465" s="4"/>
      <c r="AF2465" s="4"/>
      <c r="AG2465" s="4"/>
      <c r="AH2465" s="4"/>
      <c r="AI2465" s="4"/>
      <c r="AJ2465" s="4"/>
      <c r="AK2465" s="4"/>
      <c r="AL2465" s="4"/>
      <c r="AM2465" s="4"/>
      <c r="AN2465" s="4"/>
      <c r="AO2465" s="4"/>
      <c r="AP2465" s="4"/>
      <c r="AQ2465" s="4"/>
      <c r="AR2465" s="4">
        <f t="shared" si="153"/>
        <v>89692.020000000019</v>
      </c>
      <c r="AS2465" s="32"/>
      <c r="AT2465" s="33"/>
      <c r="AU2465" s="4">
        <v>1</v>
      </c>
      <c r="AV2465" s="4"/>
      <c r="AW2465" s="4"/>
      <c r="AX2465" s="4"/>
      <c r="AY2465" s="4"/>
      <c r="AZ2465" s="4"/>
      <c r="BA2465" s="4"/>
      <c r="BB2465" s="4"/>
      <c r="BC2465" s="4"/>
      <c r="BD2465" s="4"/>
      <c r="BE2465" s="4"/>
      <c r="BF2465" s="4"/>
      <c r="BG2465" s="4"/>
      <c r="BH2465" s="4"/>
      <c r="BI2465" s="4"/>
      <c r="BJ2465" s="4">
        <f t="shared" si="154"/>
        <v>2000500</v>
      </c>
      <c r="BL2465" s="7"/>
      <c r="BM2465" s="2"/>
    </row>
    <row r="2466" spans="2:65" x14ac:dyDescent="0.25">
      <c r="B2466" s="7" t="s">
        <v>1895</v>
      </c>
      <c r="C2466" s="2" t="s">
        <v>299</v>
      </c>
      <c r="D2466" s="2"/>
      <c r="E2466" s="2"/>
      <c r="F2466" s="2"/>
      <c r="G2466" s="2"/>
      <c r="H2466" s="4">
        <f t="shared" si="155"/>
        <v>0</v>
      </c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>
        <f t="shared" si="152"/>
        <v>2051.2299999999814</v>
      </c>
      <c r="AA2466" s="4"/>
      <c r="AB2466" s="4">
        <v>5000</v>
      </c>
      <c r="AC2466" s="4"/>
      <c r="AD2466" s="4"/>
      <c r="AE2466" s="4"/>
      <c r="AF2466" s="4"/>
      <c r="AG2466" s="4"/>
      <c r="AH2466" s="4"/>
      <c r="AI2466" s="4"/>
      <c r="AJ2466" s="4"/>
      <c r="AK2466" s="4"/>
      <c r="AL2466" s="4"/>
      <c r="AM2466" s="4"/>
      <c r="AN2466" s="4"/>
      <c r="AO2466" s="4"/>
      <c r="AP2466" s="4"/>
      <c r="AQ2466" s="4"/>
      <c r="AR2466" s="4">
        <f t="shared" si="153"/>
        <v>84692.020000000019</v>
      </c>
      <c r="AS2466" s="32"/>
      <c r="AT2466" s="33"/>
      <c r="AU2466" s="4"/>
      <c r="AV2466" s="4"/>
      <c r="AW2466" s="4"/>
      <c r="AX2466" s="4"/>
      <c r="AY2466" s="4"/>
      <c r="AZ2466" s="4"/>
      <c r="BA2466" s="4"/>
      <c r="BB2466" s="4"/>
      <c r="BC2466" s="4"/>
      <c r="BD2466" s="4"/>
      <c r="BE2466" s="4"/>
      <c r="BF2466" s="4"/>
      <c r="BG2466" s="4"/>
      <c r="BH2466" s="4"/>
      <c r="BI2466" s="4"/>
      <c r="BJ2466" s="4">
        <f t="shared" si="154"/>
        <v>2000500</v>
      </c>
      <c r="BL2466" s="7"/>
      <c r="BM2466" s="2"/>
    </row>
    <row r="2467" spans="2:65" x14ac:dyDescent="0.25">
      <c r="B2467" s="7" t="s">
        <v>1899</v>
      </c>
      <c r="C2467" s="2" t="s">
        <v>290</v>
      </c>
      <c r="D2467" s="2"/>
      <c r="E2467" s="2"/>
      <c r="F2467" s="2"/>
      <c r="G2467" s="2"/>
      <c r="H2467" s="4">
        <f t="shared" si="155"/>
        <v>0</v>
      </c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>
        <f t="shared" si="152"/>
        <v>2051.2299999999814</v>
      </c>
      <c r="AA2467" s="4"/>
      <c r="AB2467" s="4"/>
      <c r="AC2467" s="4"/>
      <c r="AD2467" s="4"/>
      <c r="AE2467" s="4"/>
      <c r="AF2467" s="4"/>
      <c r="AG2467" s="4"/>
      <c r="AH2467" s="4"/>
      <c r="AI2467" s="4"/>
      <c r="AJ2467" s="4"/>
      <c r="AK2467" s="4"/>
      <c r="AL2467" s="4"/>
      <c r="AM2467" s="4"/>
      <c r="AN2467" s="4"/>
      <c r="AO2467" s="4"/>
      <c r="AP2467" s="4"/>
      <c r="AQ2467" s="4"/>
      <c r="AR2467" s="4">
        <f t="shared" si="153"/>
        <v>84692.020000000019</v>
      </c>
      <c r="AS2467" s="32"/>
      <c r="AT2467" s="33"/>
      <c r="AU2467" s="4">
        <v>412</v>
      </c>
      <c r="AV2467" s="4"/>
      <c r="AW2467" s="4"/>
      <c r="AX2467" s="4"/>
      <c r="AY2467" s="4"/>
      <c r="AZ2467" s="4"/>
      <c r="BA2467" s="4"/>
      <c r="BB2467" s="4"/>
      <c r="BC2467" s="4"/>
      <c r="BD2467" s="4"/>
      <c r="BE2467" s="4"/>
      <c r="BF2467" s="4"/>
      <c r="BG2467" s="4"/>
      <c r="BH2467" s="4"/>
      <c r="BI2467" s="4"/>
      <c r="BJ2467" s="4">
        <f t="shared" si="154"/>
        <v>2000088</v>
      </c>
      <c r="BL2467" s="7"/>
      <c r="BM2467" s="2"/>
    </row>
    <row r="2468" spans="2:65" x14ac:dyDescent="0.25">
      <c r="B2468" s="7" t="s">
        <v>1899</v>
      </c>
      <c r="C2468" s="2" t="s">
        <v>1940</v>
      </c>
      <c r="D2468" s="2"/>
      <c r="E2468" s="2"/>
      <c r="F2468" s="2"/>
      <c r="G2468" s="2"/>
      <c r="H2468" s="4">
        <f t="shared" si="155"/>
        <v>0</v>
      </c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>
        <f t="shared" si="152"/>
        <v>2051.2299999999814</v>
      </c>
      <c r="AA2468" s="4"/>
      <c r="AB2468" s="4"/>
      <c r="AC2468" s="4"/>
      <c r="AD2468" s="4"/>
      <c r="AE2468" s="4"/>
      <c r="AF2468" s="4"/>
      <c r="AG2468" s="4"/>
      <c r="AH2468" s="4"/>
      <c r="AI2468" s="4"/>
      <c r="AJ2468" s="4"/>
      <c r="AK2468" s="4"/>
      <c r="AL2468" s="4"/>
      <c r="AM2468" s="4"/>
      <c r="AN2468" s="4"/>
      <c r="AO2468" s="4"/>
      <c r="AP2468" s="4"/>
      <c r="AQ2468" s="4"/>
      <c r="AR2468" s="4">
        <f t="shared" si="153"/>
        <v>84692.020000000019</v>
      </c>
      <c r="AS2468" s="32"/>
      <c r="AT2468" s="33"/>
      <c r="AU2468" s="4"/>
      <c r="AV2468" s="4"/>
      <c r="AW2468" s="4"/>
      <c r="AX2468" s="4"/>
      <c r="AY2468" s="4"/>
      <c r="AZ2468" s="4"/>
      <c r="BA2468" s="4"/>
      <c r="BB2468" s="4"/>
      <c r="BC2468" s="4"/>
      <c r="BD2468" s="4"/>
      <c r="BE2468" s="4"/>
      <c r="BF2468" s="4"/>
      <c r="BG2468" s="4"/>
      <c r="BH2468" s="4">
        <v>0</v>
      </c>
      <c r="BI2468" s="4">
        <v>2000088</v>
      </c>
      <c r="BJ2468" s="4">
        <f t="shared" si="154"/>
        <v>0</v>
      </c>
      <c r="BL2468" s="7"/>
      <c r="BM2468" s="2"/>
    </row>
    <row r="2469" spans="2:65" x14ac:dyDescent="0.25">
      <c r="B2469" s="7" t="s">
        <v>1896</v>
      </c>
      <c r="C2469" s="2" t="s">
        <v>1364</v>
      </c>
      <c r="D2469" s="2"/>
      <c r="E2469" s="2"/>
      <c r="F2469" s="2"/>
      <c r="G2469" s="2"/>
      <c r="H2469" s="4">
        <f t="shared" si="155"/>
        <v>0</v>
      </c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>
        <f t="shared" si="152"/>
        <v>2051.2299999999814</v>
      </c>
      <c r="AA2469" s="4">
        <v>50000</v>
      </c>
      <c r="AB2469" s="4"/>
      <c r="AC2469" s="4"/>
      <c r="AD2469" s="4"/>
      <c r="AE2469" s="4"/>
      <c r="AF2469" s="4"/>
      <c r="AG2469" s="4"/>
      <c r="AH2469" s="4"/>
      <c r="AI2469" s="4"/>
      <c r="AJ2469" s="4"/>
      <c r="AK2469" s="4"/>
      <c r="AL2469" s="4"/>
      <c r="AM2469" s="4"/>
      <c r="AN2469" s="4"/>
      <c r="AO2469" s="4"/>
      <c r="AP2469" s="4"/>
      <c r="AQ2469" s="4"/>
      <c r="AR2469" s="4">
        <f t="shared" si="153"/>
        <v>134692.02000000002</v>
      </c>
      <c r="AS2469" s="32"/>
      <c r="AT2469" s="33"/>
      <c r="AU2469" s="4"/>
      <c r="AV2469" s="4"/>
      <c r="AW2469" s="4"/>
      <c r="AX2469" s="4"/>
      <c r="AY2469" s="4"/>
      <c r="AZ2469" s="4"/>
      <c r="BA2469" s="4"/>
      <c r="BB2469" s="4"/>
      <c r="BC2469" s="4"/>
      <c r="BD2469" s="4"/>
      <c r="BE2469" s="4"/>
      <c r="BF2469" s="4"/>
      <c r="BG2469" s="4"/>
      <c r="BH2469" s="4"/>
      <c r="BI2469" s="4"/>
      <c r="BJ2469" s="4">
        <f t="shared" si="154"/>
        <v>0</v>
      </c>
      <c r="BL2469" s="7"/>
      <c r="BM2469" s="2"/>
    </row>
    <row r="2470" spans="2:65" x14ac:dyDescent="0.25">
      <c r="B2470" s="7" t="s">
        <v>1900</v>
      </c>
      <c r="C2470" s="2" t="s">
        <v>1901</v>
      </c>
      <c r="D2470" s="2"/>
      <c r="E2470" s="2"/>
      <c r="F2470" s="2"/>
      <c r="G2470" s="2"/>
      <c r="H2470" s="4">
        <f t="shared" si="155"/>
        <v>0</v>
      </c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>
        <f t="shared" si="152"/>
        <v>2051.2299999999814</v>
      </c>
      <c r="AA2470" s="4"/>
      <c r="AB2470" s="4"/>
      <c r="AC2470" s="4"/>
      <c r="AD2470" s="4"/>
      <c r="AE2470" s="4"/>
      <c r="AF2470" s="4"/>
      <c r="AG2470" s="4"/>
      <c r="AH2470" s="4"/>
      <c r="AI2470" s="4"/>
      <c r="AJ2470" s="4"/>
      <c r="AK2470" s="4"/>
      <c r="AL2470" s="4"/>
      <c r="AM2470" s="4"/>
      <c r="AN2470" s="4"/>
      <c r="AO2470" s="4"/>
      <c r="AP2470" s="4"/>
      <c r="AQ2470" s="4"/>
      <c r="AR2470" s="4">
        <f t="shared" si="153"/>
        <v>134692.02000000002</v>
      </c>
      <c r="AS2470" s="32">
        <v>0</v>
      </c>
      <c r="AT2470" s="33"/>
      <c r="AU2470" s="4"/>
      <c r="AV2470" s="4"/>
      <c r="AW2470" s="4"/>
      <c r="AX2470" s="4"/>
      <c r="AY2470" s="4">
        <v>30122.76</v>
      </c>
      <c r="AZ2470" s="4"/>
      <c r="BA2470" s="4"/>
      <c r="BB2470" s="4"/>
      <c r="BC2470" s="4"/>
      <c r="BD2470" s="4"/>
      <c r="BE2470" s="4"/>
      <c r="BF2470" s="4"/>
      <c r="BG2470" s="4"/>
      <c r="BH2470" s="4"/>
      <c r="BI2470" s="4"/>
      <c r="BJ2470" s="4">
        <f t="shared" si="154"/>
        <v>30122.76</v>
      </c>
      <c r="BL2470" s="7"/>
      <c r="BM2470" s="2"/>
    </row>
    <row r="2471" spans="2:65" x14ac:dyDescent="0.25">
      <c r="B2471" s="7" t="s">
        <v>1902</v>
      </c>
      <c r="C2471" s="2" t="s">
        <v>1903</v>
      </c>
      <c r="D2471" s="2"/>
      <c r="E2471" s="2"/>
      <c r="F2471" s="2"/>
      <c r="G2471" s="2"/>
      <c r="H2471" s="4">
        <f t="shared" si="155"/>
        <v>0</v>
      </c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>
        <f t="shared" si="152"/>
        <v>2051.2299999999814</v>
      </c>
      <c r="AA2471" s="4"/>
      <c r="AB2471" s="4"/>
      <c r="AC2471" s="4"/>
      <c r="AD2471" s="4"/>
      <c r="AE2471" s="4"/>
      <c r="AF2471" s="4"/>
      <c r="AG2471" s="4"/>
      <c r="AH2471" s="4"/>
      <c r="AI2471" s="4"/>
      <c r="AJ2471" s="4"/>
      <c r="AK2471" s="4"/>
      <c r="AL2471" s="4"/>
      <c r="AM2471" s="4"/>
      <c r="AN2471" s="4"/>
      <c r="AO2471" s="4"/>
      <c r="AP2471" s="4"/>
      <c r="AQ2471" s="4"/>
      <c r="AR2471" s="4">
        <f t="shared" si="153"/>
        <v>134692.02000000002</v>
      </c>
      <c r="AS2471" s="32"/>
      <c r="AT2471" s="33"/>
      <c r="AU2471" s="4"/>
      <c r="AV2471" s="4"/>
      <c r="AW2471" s="4"/>
      <c r="AX2471" s="4"/>
      <c r="AY2471" s="4"/>
      <c r="AZ2471" s="4"/>
      <c r="BA2471" s="4"/>
      <c r="BB2471" s="4"/>
      <c r="BC2471" s="4"/>
      <c r="BD2471" s="4"/>
      <c r="BE2471" s="4"/>
      <c r="BF2471" s="4"/>
      <c r="BG2471" s="4">
        <v>0</v>
      </c>
      <c r="BH2471" s="4">
        <v>30000</v>
      </c>
      <c r="BI2471" s="4"/>
      <c r="BJ2471" s="4">
        <f t="shared" si="154"/>
        <v>122.7599999999984</v>
      </c>
      <c r="BL2471" s="7"/>
      <c r="BM2471" s="2"/>
    </row>
    <row r="2472" spans="2:65" x14ac:dyDescent="0.25">
      <c r="B2472" s="7" t="s">
        <v>1904</v>
      </c>
      <c r="C2472" s="2" t="s">
        <v>1489</v>
      </c>
      <c r="D2472" s="2"/>
      <c r="E2472" s="2"/>
      <c r="F2472" s="2"/>
      <c r="G2472" s="2"/>
      <c r="H2472" s="4">
        <f t="shared" si="155"/>
        <v>0</v>
      </c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>
        <f t="shared" si="152"/>
        <v>2051.2299999999814</v>
      </c>
      <c r="AA2472" s="4">
        <v>10000</v>
      </c>
      <c r="AB2472" s="4"/>
      <c r="AC2472" s="4"/>
      <c r="AD2472" s="4"/>
      <c r="AE2472" s="4"/>
      <c r="AF2472" s="4"/>
      <c r="AG2472" s="4"/>
      <c r="AH2472" s="4"/>
      <c r="AI2472" s="4"/>
      <c r="AJ2472" s="4"/>
      <c r="AK2472" s="4"/>
      <c r="AL2472" s="4"/>
      <c r="AM2472" s="4"/>
      <c r="AN2472" s="4"/>
      <c r="AO2472" s="4"/>
      <c r="AP2472" s="4"/>
      <c r="AQ2472" s="4"/>
      <c r="AR2472" s="4">
        <f t="shared" si="153"/>
        <v>144692.02000000002</v>
      </c>
      <c r="AS2472" s="32"/>
      <c r="AT2472" s="33"/>
      <c r="AU2472" s="4"/>
      <c r="AV2472" s="4"/>
      <c r="AW2472" s="4"/>
      <c r="AX2472" s="4"/>
      <c r="AY2472" s="4"/>
      <c r="AZ2472" s="4"/>
      <c r="BA2472" s="4"/>
      <c r="BB2472" s="4"/>
      <c r="BC2472" s="4"/>
      <c r="BD2472" s="4"/>
      <c r="BE2472" s="4"/>
      <c r="BF2472" s="4"/>
      <c r="BG2472" s="4"/>
      <c r="BH2472" s="4"/>
      <c r="BI2472" s="4"/>
      <c r="BJ2472" s="4">
        <f t="shared" si="154"/>
        <v>122.7599999999984</v>
      </c>
      <c r="BL2472" s="7"/>
      <c r="BM2472" s="2"/>
    </row>
    <row r="2473" spans="2:65" x14ac:dyDescent="0.25">
      <c r="B2473" s="7" t="s">
        <v>1905</v>
      </c>
      <c r="C2473" s="2" t="s">
        <v>1908</v>
      </c>
      <c r="D2473" s="2"/>
      <c r="E2473" s="2"/>
      <c r="F2473" s="2"/>
      <c r="G2473" s="2"/>
      <c r="H2473" s="4">
        <f t="shared" si="151"/>
        <v>0</v>
      </c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>
        <f t="shared" si="152"/>
        <v>2051.2299999999814</v>
      </c>
      <c r="AA2473" s="4">
        <v>25000</v>
      </c>
      <c r="AB2473" s="4"/>
      <c r="AC2473" s="4"/>
      <c r="AD2473" s="4"/>
      <c r="AE2473" s="4"/>
      <c r="AF2473" s="4"/>
      <c r="AG2473" s="4"/>
      <c r="AH2473" s="4"/>
      <c r="AI2473" s="4"/>
      <c r="AJ2473" s="4"/>
      <c r="AK2473" s="4"/>
      <c r="AL2473" s="4"/>
      <c r="AM2473" s="4"/>
      <c r="AN2473" s="4"/>
      <c r="AO2473" s="4"/>
      <c r="AP2473" s="4"/>
      <c r="AQ2473" s="4"/>
      <c r="AR2473" s="4">
        <f t="shared" si="153"/>
        <v>169692.02000000002</v>
      </c>
      <c r="AS2473" s="32"/>
      <c r="AT2473" s="33"/>
      <c r="AU2473" s="4"/>
      <c r="AV2473" s="4"/>
      <c r="AW2473" s="4"/>
      <c r="AX2473" s="4"/>
      <c r="AY2473" s="4"/>
      <c r="AZ2473" s="4"/>
      <c r="BA2473" s="4"/>
      <c r="BB2473" s="4"/>
      <c r="BC2473" s="4"/>
      <c r="BD2473" s="4"/>
      <c r="BE2473" s="4"/>
      <c r="BF2473" s="4"/>
      <c r="BG2473" s="4"/>
      <c r="BH2473" s="4"/>
      <c r="BI2473" s="4"/>
      <c r="BJ2473" s="4">
        <f t="shared" si="154"/>
        <v>122.7599999999984</v>
      </c>
      <c r="BL2473" s="7"/>
      <c r="BM2473" s="2"/>
    </row>
    <row r="2474" spans="2:65" x14ac:dyDescent="0.25">
      <c r="B2474" s="7" t="s">
        <v>1906</v>
      </c>
      <c r="C2474" s="2" t="s">
        <v>1907</v>
      </c>
      <c r="D2474" s="2"/>
      <c r="E2474" s="2"/>
      <c r="F2474" s="2"/>
      <c r="G2474" s="2"/>
      <c r="H2474" s="4">
        <f>H2473+D2474+E2474-G2474-F2474</f>
        <v>0</v>
      </c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>
        <f t="shared" si="152"/>
        <v>2051.2299999999814</v>
      </c>
      <c r="AA2474" s="4"/>
      <c r="AB2474" s="4">
        <v>10000</v>
      </c>
      <c r="AC2474" s="4"/>
      <c r="AD2474" s="4"/>
      <c r="AE2474" s="4"/>
      <c r="AF2474" s="4"/>
      <c r="AG2474" s="4"/>
      <c r="AH2474" s="4"/>
      <c r="AI2474" s="4"/>
      <c r="AJ2474" s="4"/>
      <c r="AK2474" s="4"/>
      <c r="AL2474" s="4"/>
      <c r="AM2474" s="4"/>
      <c r="AN2474" s="4"/>
      <c r="AO2474" s="4"/>
      <c r="AP2474" s="4"/>
      <c r="AQ2474" s="4"/>
      <c r="AR2474" s="4">
        <f t="shared" si="153"/>
        <v>159692.02000000002</v>
      </c>
      <c r="AS2474" s="32"/>
      <c r="AT2474" s="33"/>
      <c r="AU2474" s="4"/>
      <c r="AV2474" s="4"/>
      <c r="AW2474" s="4"/>
      <c r="AX2474" s="4"/>
      <c r="AY2474" s="4"/>
      <c r="AZ2474" s="4"/>
      <c r="BA2474" s="4"/>
      <c r="BB2474" s="4"/>
      <c r="BC2474" s="4"/>
      <c r="BD2474" s="4"/>
      <c r="BE2474" s="4"/>
      <c r="BF2474" s="4"/>
      <c r="BG2474" s="4"/>
      <c r="BH2474" s="4"/>
      <c r="BI2474" s="4"/>
      <c r="BJ2474" s="4">
        <f t="shared" si="154"/>
        <v>122.7599999999984</v>
      </c>
      <c r="BL2474" s="7"/>
      <c r="BM2474" s="2"/>
    </row>
    <row r="2475" spans="2:65" x14ac:dyDescent="0.25">
      <c r="B2475" s="7" t="s">
        <v>1910</v>
      </c>
      <c r="C2475" s="2" t="s">
        <v>547</v>
      </c>
      <c r="D2475" s="2"/>
      <c r="E2475" s="2"/>
      <c r="F2475" s="2"/>
      <c r="G2475" s="2"/>
      <c r="H2475" s="4">
        <f t="shared" si="151"/>
        <v>0</v>
      </c>
      <c r="I2475" s="4"/>
      <c r="J2475" s="4"/>
      <c r="K2475" s="4"/>
      <c r="L2475" s="4"/>
      <c r="M2475" s="4">
        <v>3827</v>
      </c>
      <c r="N2475" s="4"/>
      <c r="O2475" s="4"/>
      <c r="P2475" s="4"/>
      <c r="Q2475" s="4"/>
      <c r="R2475" s="4"/>
      <c r="S2475" s="4"/>
      <c r="T2475" s="4">
        <v>99000</v>
      </c>
      <c r="U2475" s="4"/>
      <c r="V2475" s="4"/>
      <c r="W2475" s="4"/>
      <c r="X2475" s="4"/>
      <c r="Y2475" s="4"/>
      <c r="Z2475" s="4">
        <f t="shared" si="152"/>
        <v>104878.22999999998</v>
      </c>
      <c r="AA2475" s="4"/>
      <c r="AB2475" s="4"/>
      <c r="AC2475" s="4"/>
      <c r="AD2475" s="4"/>
      <c r="AE2475" s="4"/>
      <c r="AF2475" s="4"/>
      <c r="AG2475" s="4"/>
      <c r="AH2475" s="4"/>
      <c r="AI2475" s="4"/>
      <c r="AJ2475" s="4"/>
      <c r="AK2475" s="4"/>
      <c r="AL2475" s="4"/>
      <c r="AM2475" s="4"/>
      <c r="AN2475" s="4"/>
      <c r="AO2475" s="4"/>
      <c r="AP2475" s="4"/>
      <c r="AQ2475" s="4"/>
      <c r="AR2475" s="4">
        <f t="shared" si="153"/>
        <v>159692.02000000002</v>
      </c>
      <c r="AS2475" s="32"/>
      <c r="AT2475" s="33"/>
      <c r="AU2475" s="4"/>
      <c r="AV2475" s="4"/>
      <c r="AW2475" s="4"/>
      <c r="AX2475" s="4"/>
      <c r="AY2475" s="4"/>
      <c r="AZ2475" s="4"/>
      <c r="BA2475" s="4"/>
      <c r="BB2475" s="4"/>
      <c r="BC2475" s="4"/>
      <c r="BD2475" s="4"/>
      <c r="BE2475" s="4"/>
      <c r="BF2475" s="4"/>
      <c r="BG2475" s="4"/>
      <c r="BH2475" s="4"/>
      <c r="BI2475" s="4"/>
      <c r="BJ2475" s="4">
        <f t="shared" si="154"/>
        <v>122.7599999999984</v>
      </c>
      <c r="BL2475" s="7"/>
      <c r="BM2475" s="2"/>
    </row>
    <row r="2476" spans="2:65" x14ac:dyDescent="0.25">
      <c r="B2476" s="7" t="s">
        <v>1910</v>
      </c>
      <c r="C2476" s="2" t="s">
        <v>547</v>
      </c>
      <c r="D2476" s="2"/>
      <c r="E2476" s="2"/>
      <c r="F2476" s="2"/>
      <c r="G2476" s="2"/>
      <c r="H2476" s="4">
        <f t="shared" si="151"/>
        <v>0</v>
      </c>
      <c r="I2476" s="4"/>
      <c r="J2476" s="4"/>
      <c r="K2476" s="4"/>
      <c r="L2476" s="4"/>
      <c r="M2476" s="4">
        <v>-679</v>
      </c>
      <c r="N2476" s="4"/>
      <c r="O2476" s="4"/>
      <c r="P2476" s="4"/>
      <c r="Q2476" s="4"/>
      <c r="R2476" s="4"/>
      <c r="S2476" s="4"/>
      <c r="T2476" s="4">
        <v>360000</v>
      </c>
      <c r="U2476" s="4"/>
      <c r="V2476" s="4"/>
      <c r="W2476" s="4"/>
      <c r="X2476" s="4"/>
      <c r="Y2476" s="4"/>
      <c r="Z2476" s="4">
        <f t="shared" si="152"/>
        <v>464199.23</v>
      </c>
      <c r="AA2476" s="4"/>
      <c r="AB2476" s="4"/>
      <c r="AC2476" s="4"/>
      <c r="AD2476" s="4"/>
      <c r="AE2476" s="4"/>
      <c r="AF2476" s="4"/>
      <c r="AG2476" s="4"/>
      <c r="AH2476" s="4"/>
      <c r="AI2476" s="4"/>
      <c r="AJ2476" s="4"/>
      <c r="AK2476" s="4"/>
      <c r="AL2476" s="4"/>
      <c r="AM2476" s="4"/>
      <c r="AN2476" s="4"/>
      <c r="AO2476" s="4"/>
      <c r="AP2476" s="4"/>
      <c r="AQ2476" s="4"/>
      <c r="AR2476" s="4">
        <f t="shared" si="153"/>
        <v>159692.02000000002</v>
      </c>
      <c r="AS2476" s="32"/>
      <c r="AT2476" s="33"/>
      <c r="AU2476" s="4"/>
      <c r="AV2476" s="4"/>
      <c r="AW2476" s="4"/>
      <c r="AX2476" s="4"/>
      <c r="AY2476" s="4"/>
      <c r="AZ2476" s="4"/>
      <c r="BA2476" s="4"/>
      <c r="BB2476" s="4"/>
      <c r="BC2476" s="4"/>
      <c r="BD2476" s="4"/>
      <c r="BE2476" s="4"/>
      <c r="BF2476" s="4"/>
      <c r="BG2476" s="4"/>
      <c r="BH2476" s="4"/>
      <c r="BI2476" s="4"/>
      <c r="BJ2476" s="4">
        <f t="shared" si="154"/>
        <v>122.7599999999984</v>
      </c>
      <c r="BL2476" s="7"/>
      <c r="BM2476" s="2"/>
    </row>
    <row r="2477" spans="2:65" x14ac:dyDescent="0.25">
      <c r="B2477" s="7" t="s">
        <v>1910</v>
      </c>
      <c r="C2477" s="2" t="s">
        <v>547</v>
      </c>
      <c r="D2477" s="2"/>
      <c r="E2477" s="2"/>
      <c r="F2477" s="2"/>
      <c r="G2477" s="2"/>
      <c r="H2477" s="4">
        <f t="shared" si="151"/>
        <v>0</v>
      </c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>
        <f t="shared" si="152"/>
        <v>464199.23</v>
      </c>
      <c r="AA2477" s="4"/>
      <c r="AB2477" s="4"/>
      <c r="AC2477" s="4"/>
      <c r="AD2477" s="4"/>
      <c r="AE2477" s="4">
        <v>361</v>
      </c>
      <c r="AF2477" s="4"/>
      <c r="AG2477" s="4"/>
      <c r="AH2477" s="4"/>
      <c r="AI2477" s="4"/>
      <c r="AJ2477" s="4"/>
      <c r="AK2477" s="4"/>
      <c r="AL2477" s="4">
        <v>30000</v>
      </c>
      <c r="AM2477" s="4"/>
      <c r="AN2477" s="4"/>
      <c r="AO2477" s="4"/>
      <c r="AP2477" s="4"/>
      <c r="AQ2477" s="4"/>
      <c r="AR2477" s="4">
        <f t="shared" si="153"/>
        <v>190053.02000000002</v>
      </c>
      <c r="AS2477" s="32"/>
      <c r="AT2477" s="33"/>
      <c r="AU2477" s="4"/>
      <c r="AV2477" s="4"/>
      <c r="AW2477" s="4"/>
      <c r="AX2477" s="4"/>
      <c r="AY2477" s="4"/>
      <c r="AZ2477" s="4"/>
      <c r="BA2477" s="4"/>
      <c r="BB2477" s="4"/>
      <c r="BC2477" s="4"/>
      <c r="BD2477" s="4"/>
      <c r="BE2477" s="4"/>
      <c r="BF2477" s="4"/>
      <c r="BG2477" s="4"/>
      <c r="BH2477" s="4"/>
      <c r="BI2477" s="4"/>
      <c r="BJ2477" s="4">
        <f t="shared" si="154"/>
        <v>122.7599999999984</v>
      </c>
      <c r="BL2477" s="7"/>
      <c r="BM2477" s="2"/>
    </row>
    <row r="2478" spans="2:65" x14ac:dyDescent="0.25">
      <c r="B2478" s="7" t="s">
        <v>1910</v>
      </c>
      <c r="C2478" s="2" t="s">
        <v>547</v>
      </c>
      <c r="D2478" s="2"/>
      <c r="E2478" s="2"/>
      <c r="F2478" s="2"/>
      <c r="G2478" s="2"/>
      <c r="H2478" s="4">
        <f t="shared" si="151"/>
        <v>0</v>
      </c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>
        <f t="shared" si="152"/>
        <v>464199.23</v>
      </c>
      <c r="AA2478" s="4"/>
      <c r="AB2478" s="4"/>
      <c r="AC2478" s="4"/>
      <c r="AD2478" s="4"/>
      <c r="AE2478" s="4">
        <v>1203</v>
      </c>
      <c r="AF2478" s="4"/>
      <c r="AG2478" s="4"/>
      <c r="AH2478" s="4"/>
      <c r="AI2478" s="4"/>
      <c r="AJ2478" s="4"/>
      <c r="AK2478" s="4"/>
      <c r="AL2478" s="4">
        <v>100000</v>
      </c>
      <c r="AM2478" s="4"/>
      <c r="AN2478" s="4"/>
      <c r="AO2478" s="4"/>
      <c r="AP2478" s="4"/>
      <c r="AQ2478" s="4"/>
      <c r="AR2478" s="4">
        <f t="shared" si="153"/>
        <v>291256.02</v>
      </c>
      <c r="AS2478" s="32"/>
      <c r="AT2478" s="33"/>
      <c r="AU2478" s="4"/>
      <c r="AV2478" s="4"/>
      <c r="AW2478" s="4"/>
      <c r="AX2478" s="4"/>
      <c r="AY2478" s="4"/>
      <c r="AZ2478" s="4"/>
      <c r="BA2478" s="4"/>
      <c r="BB2478" s="4"/>
      <c r="BC2478" s="4"/>
      <c r="BD2478" s="4"/>
      <c r="BE2478" s="4"/>
      <c r="BF2478" s="4"/>
      <c r="BG2478" s="4"/>
      <c r="BH2478" s="4"/>
      <c r="BI2478" s="4"/>
      <c r="BJ2478" s="4">
        <f t="shared" si="154"/>
        <v>122.7599999999984</v>
      </c>
      <c r="BL2478" s="7"/>
      <c r="BM2478" s="2"/>
    </row>
    <row r="2479" spans="2:65" x14ac:dyDescent="0.25">
      <c r="B2479" s="7" t="s">
        <v>1911</v>
      </c>
      <c r="C2479" s="2" t="s">
        <v>150</v>
      </c>
      <c r="D2479" s="2"/>
      <c r="E2479" s="2"/>
      <c r="F2479" s="2"/>
      <c r="G2479" s="2"/>
      <c r="H2479" s="4">
        <f t="shared" si="151"/>
        <v>0</v>
      </c>
      <c r="I2479" s="4"/>
      <c r="J2479" s="4"/>
      <c r="K2479" s="4"/>
      <c r="L2479" s="4"/>
      <c r="M2479" s="4"/>
      <c r="N2479" s="4"/>
      <c r="O2479" s="4"/>
      <c r="P2479" s="4"/>
      <c r="Q2479" s="4"/>
      <c r="R2479" s="4">
        <v>-100000</v>
      </c>
      <c r="S2479" s="4"/>
      <c r="T2479" s="4"/>
      <c r="U2479" s="4"/>
      <c r="V2479" s="4"/>
      <c r="W2479" s="4"/>
      <c r="X2479" s="4"/>
      <c r="Y2479" s="4"/>
      <c r="Z2479" s="4">
        <f t="shared" si="152"/>
        <v>364199.23</v>
      </c>
      <c r="AA2479" s="4"/>
      <c r="AB2479" s="4"/>
      <c r="AC2479" s="4"/>
      <c r="AD2479" s="4"/>
      <c r="AE2479" s="4"/>
      <c r="AF2479" s="4"/>
      <c r="AG2479" s="4"/>
      <c r="AH2479" s="4"/>
      <c r="AI2479" s="4"/>
      <c r="AJ2479" s="4">
        <v>100000</v>
      </c>
      <c r="AK2479" s="4"/>
      <c r="AL2479" s="4"/>
      <c r="AM2479" s="4"/>
      <c r="AN2479" s="4"/>
      <c r="AO2479" s="4"/>
      <c r="AP2479" s="4"/>
      <c r="AQ2479" s="4"/>
      <c r="AR2479" s="4">
        <f t="shared" si="153"/>
        <v>391256.02</v>
      </c>
      <c r="AS2479" s="32"/>
      <c r="AT2479" s="33"/>
      <c r="AU2479" s="4"/>
      <c r="AV2479" s="4"/>
      <c r="AW2479" s="4"/>
      <c r="AX2479" s="4"/>
      <c r="AY2479" s="4"/>
      <c r="AZ2479" s="4"/>
      <c r="BA2479" s="4"/>
      <c r="BB2479" s="4"/>
      <c r="BC2479" s="4"/>
      <c r="BD2479" s="4"/>
      <c r="BE2479" s="4"/>
      <c r="BF2479" s="4"/>
      <c r="BG2479" s="4"/>
      <c r="BH2479" s="4"/>
      <c r="BI2479" s="4"/>
      <c r="BJ2479" s="4">
        <f t="shared" si="154"/>
        <v>122.7599999999984</v>
      </c>
      <c r="BL2479" s="7"/>
      <c r="BM2479" s="2"/>
    </row>
    <row r="2480" spans="2:65" x14ac:dyDescent="0.25">
      <c r="B2480" s="7" t="s">
        <v>1911</v>
      </c>
      <c r="C2480" s="2" t="s">
        <v>150</v>
      </c>
      <c r="D2480" s="2"/>
      <c r="E2480" s="2"/>
      <c r="F2480" s="2"/>
      <c r="G2480" s="2"/>
      <c r="H2480" s="4">
        <f t="shared" si="151"/>
        <v>0</v>
      </c>
      <c r="I2480" s="4"/>
      <c r="J2480" s="4"/>
      <c r="K2480" s="4"/>
      <c r="L2480" s="4"/>
      <c r="M2480" s="4"/>
      <c r="N2480" s="4"/>
      <c r="O2480" s="4"/>
      <c r="P2480" s="4"/>
      <c r="Q2480" s="4"/>
      <c r="R2480" s="4">
        <v>-360000</v>
      </c>
      <c r="S2480" s="4"/>
      <c r="T2480" s="4"/>
      <c r="U2480" s="4"/>
      <c r="V2480" s="4"/>
      <c r="W2480" s="4"/>
      <c r="X2480" s="4"/>
      <c r="Y2480" s="4"/>
      <c r="Z2480" s="4">
        <f t="shared" si="152"/>
        <v>4199.2299999999814</v>
      </c>
      <c r="AA2480" s="4"/>
      <c r="AB2480" s="4"/>
      <c r="AC2480" s="4"/>
      <c r="AD2480" s="4"/>
      <c r="AE2480" s="4"/>
      <c r="AF2480" s="4"/>
      <c r="AG2480" s="4"/>
      <c r="AH2480" s="4"/>
      <c r="AI2480" s="4"/>
      <c r="AJ2480" s="4"/>
      <c r="AK2480" s="4"/>
      <c r="AL2480" s="4"/>
      <c r="AM2480" s="4"/>
      <c r="AN2480" s="4"/>
      <c r="AO2480" s="4"/>
      <c r="AP2480" s="4"/>
      <c r="AQ2480" s="4"/>
      <c r="AR2480" s="4">
        <f t="shared" si="153"/>
        <v>391256.02</v>
      </c>
      <c r="AS2480" s="32"/>
      <c r="AT2480" s="33"/>
      <c r="AU2480" s="4"/>
      <c r="AV2480" s="4"/>
      <c r="AW2480" s="4"/>
      <c r="AX2480" s="4"/>
      <c r="AY2480" s="4"/>
      <c r="AZ2480" s="4"/>
      <c r="BA2480" s="4"/>
      <c r="BB2480" s="4">
        <v>360000</v>
      </c>
      <c r="BC2480" s="4"/>
      <c r="BD2480" s="4"/>
      <c r="BE2480" s="4"/>
      <c r="BF2480" s="4"/>
      <c r="BG2480" s="4"/>
      <c r="BH2480" s="4"/>
      <c r="BI2480" s="4"/>
      <c r="BJ2480" s="4">
        <f t="shared" si="154"/>
        <v>360122.76</v>
      </c>
      <c r="BL2480" s="7"/>
      <c r="BM2480" s="2"/>
    </row>
    <row r="2481" spans="2:65" x14ac:dyDescent="0.25">
      <c r="B2481" s="7" t="s">
        <v>1912</v>
      </c>
      <c r="C2481" s="2" t="s">
        <v>301</v>
      </c>
      <c r="D2481" s="2"/>
      <c r="E2481" s="2"/>
      <c r="F2481" s="2"/>
      <c r="G2481" s="2"/>
      <c r="H2481" s="4">
        <f t="shared" si="151"/>
        <v>0</v>
      </c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>
        <f t="shared" si="152"/>
        <v>4199.2299999999814</v>
      </c>
      <c r="AA2481" s="4"/>
      <c r="AB2481" s="4">
        <v>10000</v>
      </c>
      <c r="AC2481" s="4"/>
      <c r="AD2481" s="4"/>
      <c r="AE2481" s="4"/>
      <c r="AF2481" s="4"/>
      <c r="AG2481" s="4"/>
      <c r="AH2481" s="4"/>
      <c r="AI2481" s="4"/>
      <c r="AJ2481" s="4"/>
      <c r="AK2481" s="4"/>
      <c r="AL2481" s="4"/>
      <c r="AM2481" s="4"/>
      <c r="AN2481" s="4"/>
      <c r="AO2481" s="4"/>
      <c r="AP2481" s="4"/>
      <c r="AQ2481" s="4"/>
      <c r="AR2481" s="4">
        <f t="shared" si="153"/>
        <v>381256.02</v>
      </c>
      <c r="AS2481" s="32"/>
      <c r="AT2481" s="33"/>
      <c r="AU2481" s="4"/>
      <c r="AV2481" s="4"/>
      <c r="AW2481" s="4"/>
      <c r="AX2481" s="4"/>
      <c r="AY2481" s="4"/>
      <c r="AZ2481" s="4"/>
      <c r="BA2481" s="4"/>
      <c r="BB2481" s="4"/>
      <c r="BC2481" s="4"/>
      <c r="BD2481" s="4"/>
      <c r="BE2481" s="4"/>
      <c r="BF2481" s="4"/>
      <c r="BG2481" s="4"/>
      <c r="BH2481" s="4"/>
      <c r="BI2481" s="4"/>
      <c r="BJ2481" s="4">
        <f t="shared" si="154"/>
        <v>360122.76</v>
      </c>
      <c r="BL2481" s="7">
        <v>10000</v>
      </c>
      <c r="BM2481" s="2"/>
    </row>
    <row r="2482" spans="2:65" x14ac:dyDescent="0.25">
      <c r="B2482" s="7" t="s">
        <v>1912</v>
      </c>
      <c r="C2482" s="2" t="s">
        <v>1344</v>
      </c>
      <c r="D2482" s="2"/>
      <c r="E2482" s="2"/>
      <c r="F2482" s="2"/>
      <c r="G2482" s="2"/>
      <c r="H2482" s="4">
        <f t="shared" si="151"/>
        <v>0</v>
      </c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>
        <f t="shared" si="152"/>
        <v>4199.2299999999814</v>
      </c>
      <c r="AA2482" s="4"/>
      <c r="AB2482" s="4">
        <v>54250</v>
      </c>
      <c r="AC2482" s="4"/>
      <c r="AD2482" s="4"/>
      <c r="AE2482" s="4"/>
      <c r="AF2482" s="4"/>
      <c r="AG2482" s="4"/>
      <c r="AH2482" s="4"/>
      <c r="AI2482" s="4"/>
      <c r="AJ2482" s="4"/>
      <c r="AK2482" s="4"/>
      <c r="AL2482" s="4"/>
      <c r="AM2482" s="4"/>
      <c r="AN2482" s="4"/>
      <c r="AO2482" s="4"/>
      <c r="AP2482" s="4"/>
      <c r="AQ2482" s="4"/>
      <c r="AR2482" s="4">
        <f t="shared" si="153"/>
        <v>327006.02</v>
      </c>
      <c r="AS2482" s="32"/>
      <c r="AT2482" s="33"/>
      <c r="AU2482" s="4"/>
      <c r="AV2482" s="4"/>
      <c r="AW2482" s="4"/>
      <c r="AX2482" s="4"/>
      <c r="AY2482" s="4"/>
      <c r="AZ2482" s="4"/>
      <c r="BA2482" s="4"/>
      <c r="BB2482" s="4"/>
      <c r="BC2482" s="4"/>
      <c r="BD2482" s="4"/>
      <c r="BE2482" s="4"/>
      <c r="BF2482" s="4"/>
      <c r="BG2482" s="4"/>
      <c r="BH2482" s="4"/>
      <c r="BI2482" s="4"/>
      <c r="BJ2482" s="4">
        <f t="shared" si="154"/>
        <v>360122.76</v>
      </c>
      <c r="BL2482" s="7">
        <v>54250</v>
      </c>
      <c r="BM2482" s="2"/>
    </row>
    <row r="2483" spans="2:65" x14ac:dyDescent="0.25">
      <c r="B2483" s="7" t="s">
        <v>1912</v>
      </c>
      <c r="C2483" s="2" t="s">
        <v>1958</v>
      </c>
      <c r="D2483" s="2"/>
      <c r="E2483" s="2"/>
      <c r="F2483" s="2"/>
      <c r="G2483" s="2"/>
      <c r="H2483" s="4">
        <f t="shared" si="151"/>
        <v>0</v>
      </c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>
        <f t="shared" si="152"/>
        <v>4199.2299999999814</v>
      </c>
      <c r="AA2483" s="4"/>
      <c r="AB2483" s="4">
        <v>4250</v>
      </c>
      <c r="AC2483" s="4"/>
      <c r="AD2483" s="4"/>
      <c r="AE2483" s="4"/>
      <c r="AF2483" s="4"/>
      <c r="AG2483" s="4"/>
      <c r="AH2483" s="4"/>
      <c r="AI2483" s="4"/>
      <c r="AJ2483" s="4"/>
      <c r="AK2483" s="4"/>
      <c r="AL2483" s="4"/>
      <c r="AM2483" s="4"/>
      <c r="AN2483" s="4"/>
      <c r="AO2483" s="4"/>
      <c r="AP2483" s="4"/>
      <c r="AQ2483" s="4"/>
      <c r="AR2483" s="4">
        <f t="shared" si="153"/>
        <v>322756.02</v>
      </c>
      <c r="AS2483" s="32"/>
      <c r="AT2483" s="33"/>
      <c r="AU2483" s="4"/>
      <c r="AV2483" s="4"/>
      <c r="AW2483" s="4"/>
      <c r="AX2483" s="4"/>
      <c r="AY2483" s="4"/>
      <c r="AZ2483" s="4"/>
      <c r="BA2483" s="4"/>
      <c r="BB2483" s="4"/>
      <c r="BC2483" s="4"/>
      <c r="BD2483" s="4"/>
      <c r="BE2483" s="4"/>
      <c r="BF2483" s="4"/>
      <c r="BG2483" s="4"/>
      <c r="BH2483" s="4"/>
      <c r="BI2483" s="4"/>
      <c r="BJ2483" s="4">
        <f t="shared" si="154"/>
        <v>360122.76</v>
      </c>
      <c r="BL2483" s="7">
        <v>4250</v>
      </c>
      <c r="BM2483" s="2"/>
    </row>
    <row r="2484" spans="2:65" x14ac:dyDescent="0.25">
      <c r="B2484" s="7" t="s">
        <v>1912</v>
      </c>
      <c r="C2484" s="2" t="s">
        <v>1940</v>
      </c>
      <c r="D2484" s="2"/>
      <c r="E2484" s="2"/>
      <c r="F2484" s="2"/>
      <c r="G2484" s="2"/>
      <c r="H2484" s="4">
        <f t="shared" si="151"/>
        <v>0</v>
      </c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>
        <f t="shared" si="152"/>
        <v>4199.2299999999814</v>
      </c>
      <c r="AA2484" s="4"/>
      <c r="AB2484" s="4"/>
      <c r="AC2484" s="4"/>
      <c r="AD2484" s="4"/>
      <c r="AE2484" s="4"/>
      <c r="AF2484" s="4"/>
      <c r="AG2484" s="4"/>
      <c r="AH2484" s="4"/>
      <c r="AI2484" s="4"/>
      <c r="AJ2484" s="4"/>
      <c r="AK2484" s="4"/>
      <c r="AL2484" s="4"/>
      <c r="AM2484" s="4"/>
      <c r="AN2484" s="4"/>
      <c r="AO2484" s="4"/>
      <c r="AP2484" s="4"/>
      <c r="AQ2484" s="4"/>
      <c r="AR2484" s="4">
        <f t="shared" si="153"/>
        <v>322756.02</v>
      </c>
      <c r="AS2484" s="32"/>
      <c r="AT2484" s="33"/>
      <c r="AU2484" s="4"/>
      <c r="AV2484" s="4"/>
      <c r="AW2484" s="4"/>
      <c r="AX2484" s="4"/>
      <c r="AY2484" s="4"/>
      <c r="AZ2484" s="4"/>
      <c r="BA2484" s="4"/>
      <c r="BB2484" s="4"/>
      <c r="BC2484" s="4"/>
      <c r="BD2484" s="4"/>
      <c r="BE2484" s="4"/>
      <c r="BF2484" s="4"/>
      <c r="BG2484" s="4"/>
      <c r="BH2484" s="4">
        <v>0</v>
      </c>
      <c r="BI2484" s="4">
        <v>360122</v>
      </c>
      <c r="BJ2484" s="4">
        <f t="shared" si="154"/>
        <v>0.76000000000931323</v>
      </c>
      <c r="BL2484" s="7"/>
      <c r="BM2484" s="2"/>
    </row>
    <row r="2485" spans="2:65" x14ac:dyDescent="0.25">
      <c r="B2485" s="7" t="s">
        <v>1918</v>
      </c>
      <c r="C2485" s="2" t="s">
        <v>310</v>
      </c>
      <c r="D2485" s="2"/>
      <c r="E2485" s="2"/>
      <c r="F2485" s="2"/>
      <c r="G2485" s="2"/>
      <c r="H2485" s="4">
        <f t="shared" si="151"/>
        <v>0</v>
      </c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>
        <f t="shared" si="152"/>
        <v>4199.2299999999814</v>
      </c>
      <c r="AA2485" s="4"/>
      <c r="AB2485" s="4">
        <v>60000</v>
      </c>
      <c r="AC2485" s="4"/>
      <c r="AD2485" s="4"/>
      <c r="AE2485" s="4"/>
      <c r="AF2485" s="4"/>
      <c r="AG2485" s="4"/>
      <c r="AH2485" s="4"/>
      <c r="AI2485" s="4"/>
      <c r="AJ2485" s="4"/>
      <c r="AK2485" s="4"/>
      <c r="AL2485" s="4"/>
      <c r="AM2485" s="4"/>
      <c r="AN2485" s="4"/>
      <c r="AO2485" s="4"/>
      <c r="AP2485" s="4"/>
      <c r="AQ2485" s="4"/>
      <c r="AR2485" s="4">
        <f t="shared" si="153"/>
        <v>262756.02</v>
      </c>
      <c r="AS2485" s="32"/>
      <c r="AT2485" s="33"/>
      <c r="AU2485" s="4"/>
      <c r="AV2485" s="4"/>
      <c r="AW2485" s="4"/>
      <c r="AX2485" s="4"/>
      <c r="AY2485" s="4"/>
      <c r="AZ2485" s="4"/>
      <c r="BA2485" s="4"/>
      <c r="BB2485" s="4"/>
      <c r="BC2485" s="4"/>
      <c r="BD2485" s="4"/>
      <c r="BE2485" s="4"/>
      <c r="BF2485" s="4"/>
      <c r="BG2485" s="4"/>
      <c r="BH2485" s="4"/>
      <c r="BI2485" s="4"/>
      <c r="BJ2485" s="4">
        <f t="shared" si="154"/>
        <v>0.76000000000931323</v>
      </c>
      <c r="BL2485" s="7">
        <v>60000</v>
      </c>
      <c r="BM2485" s="2"/>
    </row>
    <row r="2486" spans="2:65" x14ac:dyDescent="0.25">
      <c r="B2486" s="7" t="s">
        <v>1918</v>
      </c>
      <c r="C2486" s="2" t="s">
        <v>1346</v>
      </c>
      <c r="D2486" s="2"/>
      <c r="E2486" s="2"/>
      <c r="F2486" s="2"/>
      <c r="G2486" s="2"/>
      <c r="H2486" s="4">
        <f t="shared" si="151"/>
        <v>0</v>
      </c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>
        <f t="shared" si="152"/>
        <v>4199.2299999999814</v>
      </c>
      <c r="AA2486" s="4"/>
      <c r="AB2486" s="4">
        <v>49750</v>
      </c>
      <c r="AC2486" s="4"/>
      <c r="AD2486" s="4"/>
      <c r="AE2486" s="4"/>
      <c r="AF2486" s="4"/>
      <c r="AG2486" s="4"/>
      <c r="AH2486" s="4"/>
      <c r="AI2486" s="4"/>
      <c r="AJ2486" s="4"/>
      <c r="AK2486" s="4"/>
      <c r="AL2486" s="4"/>
      <c r="AM2486" s="4"/>
      <c r="AN2486" s="4"/>
      <c r="AO2486" s="4"/>
      <c r="AP2486" s="4"/>
      <c r="AQ2486" s="4"/>
      <c r="AR2486" s="4">
        <f t="shared" si="153"/>
        <v>213006.02000000002</v>
      </c>
      <c r="AS2486" s="32"/>
      <c r="AT2486" s="33"/>
      <c r="AU2486" s="4"/>
      <c r="AV2486" s="4"/>
      <c r="AW2486" s="4"/>
      <c r="AX2486" s="4"/>
      <c r="AY2486" s="4"/>
      <c r="AZ2486" s="4"/>
      <c r="BA2486" s="4"/>
      <c r="BB2486" s="4"/>
      <c r="BC2486" s="4"/>
      <c r="BD2486" s="4"/>
      <c r="BE2486" s="4"/>
      <c r="BF2486" s="4"/>
      <c r="BG2486" s="4"/>
      <c r="BH2486" s="4"/>
      <c r="BI2486" s="4"/>
      <c r="BJ2486" s="4">
        <f t="shared" si="154"/>
        <v>0.76000000000931323</v>
      </c>
      <c r="BL2486" s="7">
        <v>49750</v>
      </c>
      <c r="BM2486" s="2"/>
    </row>
    <row r="2487" spans="2:65" x14ac:dyDescent="0.25">
      <c r="B2487" s="7" t="s">
        <v>1919</v>
      </c>
      <c r="C2487" s="2" t="s">
        <v>232</v>
      </c>
      <c r="D2487" s="2"/>
      <c r="E2487" s="2"/>
      <c r="F2487" s="2"/>
      <c r="G2487" s="2"/>
      <c r="H2487" s="4">
        <f t="shared" si="151"/>
        <v>0</v>
      </c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>
        <f t="shared" si="152"/>
        <v>4199.2299999999814</v>
      </c>
      <c r="AA2487" s="4"/>
      <c r="AB2487" s="4"/>
      <c r="AC2487" s="4"/>
      <c r="AD2487" s="4">
        <v>675</v>
      </c>
      <c r="AE2487" s="4"/>
      <c r="AF2487" s="4"/>
      <c r="AG2487" s="4"/>
      <c r="AH2487" s="4"/>
      <c r="AI2487" s="4"/>
      <c r="AJ2487" s="4"/>
      <c r="AK2487" s="4"/>
      <c r="AL2487" s="4"/>
      <c r="AM2487" s="4"/>
      <c r="AN2487" s="4"/>
      <c r="AO2487" s="4"/>
      <c r="AP2487" s="4"/>
      <c r="AQ2487" s="4"/>
      <c r="AR2487" s="4">
        <f t="shared" si="153"/>
        <v>213681.02000000002</v>
      </c>
      <c r="AS2487" s="32"/>
      <c r="AT2487" s="33"/>
      <c r="AU2487" s="4"/>
      <c r="AV2487" s="4"/>
      <c r="AW2487" s="4"/>
      <c r="AX2487" s="4"/>
      <c r="AY2487" s="4"/>
      <c r="AZ2487" s="4"/>
      <c r="BA2487" s="4"/>
      <c r="BB2487" s="4"/>
      <c r="BC2487" s="4"/>
      <c r="BD2487" s="4"/>
      <c r="BE2487" s="4"/>
      <c r="BF2487" s="4"/>
      <c r="BG2487" s="4"/>
      <c r="BH2487" s="4"/>
      <c r="BI2487" s="4"/>
      <c r="BJ2487" s="4">
        <f t="shared" si="154"/>
        <v>0.76000000000931323</v>
      </c>
      <c r="BL2487" s="7"/>
      <c r="BM2487" s="2"/>
    </row>
    <row r="2488" spans="2:65" x14ac:dyDescent="0.25">
      <c r="B2488" s="7" t="s">
        <v>1916</v>
      </c>
      <c r="C2488" s="2" t="s">
        <v>301</v>
      </c>
      <c r="D2488" s="2"/>
      <c r="E2488" s="2"/>
      <c r="F2488" s="2"/>
      <c r="G2488" s="2"/>
      <c r="H2488" s="4">
        <f t="shared" si="151"/>
        <v>0</v>
      </c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>
        <f t="shared" si="152"/>
        <v>4199.2299999999814</v>
      </c>
      <c r="AA2488" s="4"/>
      <c r="AB2488" s="4">
        <v>25250</v>
      </c>
      <c r="AC2488" s="4"/>
      <c r="AD2488" s="4"/>
      <c r="AE2488" s="4"/>
      <c r="AF2488" s="4"/>
      <c r="AG2488" s="4"/>
      <c r="AH2488" s="4"/>
      <c r="AI2488" s="4"/>
      <c r="AJ2488" s="4"/>
      <c r="AK2488" s="4"/>
      <c r="AL2488" s="4"/>
      <c r="AM2488" s="4"/>
      <c r="AN2488" s="4"/>
      <c r="AO2488" s="4"/>
      <c r="AP2488" s="4"/>
      <c r="AQ2488" s="4"/>
      <c r="AR2488" s="4">
        <f t="shared" si="153"/>
        <v>188431.02000000002</v>
      </c>
      <c r="AS2488" s="32"/>
      <c r="AT2488" s="33"/>
      <c r="AU2488" s="4"/>
      <c r="AV2488" s="4"/>
      <c r="AW2488" s="4"/>
      <c r="AX2488" s="4"/>
      <c r="AY2488" s="4"/>
      <c r="AZ2488" s="4"/>
      <c r="BA2488" s="4"/>
      <c r="BB2488" s="4"/>
      <c r="BC2488" s="4"/>
      <c r="BD2488" s="4"/>
      <c r="BE2488" s="4"/>
      <c r="BF2488" s="4"/>
      <c r="BG2488" s="4"/>
      <c r="BH2488" s="4"/>
      <c r="BI2488" s="4"/>
      <c r="BJ2488" s="4">
        <f t="shared" si="154"/>
        <v>0.76000000000931323</v>
      </c>
      <c r="BL2488" s="7">
        <v>25250</v>
      </c>
      <c r="BM2488" s="2"/>
    </row>
    <row r="2489" spans="2:65" x14ac:dyDescent="0.25">
      <c r="B2489" s="7" t="s">
        <v>1916</v>
      </c>
      <c r="C2489" s="2" t="s">
        <v>1956</v>
      </c>
      <c r="D2489" s="2"/>
      <c r="E2489" s="2"/>
      <c r="F2489" s="2"/>
      <c r="G2489" s="2"/>
      <c r="H2489" s="4">
        <f t="shared" si="151"/>
        <v>0</v>
      </c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>
        <f t="shared" si="152"/>
        <v>4199.2299999999814</v>
      </c>
      <c r="AA2489" s="4"/>
      <c r="AB2489" s="4">
        <v>73750</v>
      </c>
      <c r="AC2489" s="4"/>
      <c r="AD2489" s="4"/>
      <c r="AE2489" s="4"/>
      <c r="AF2489" s="4"/>
      <c r="AG2489" s="4"/>
      <c r="AH2489" s="4"/>
      <c r="AI2489" s="4"/>
      <c r="AJ2489" s="4"/>
      <c r="AK2489" s="4"/>
      <c r="AL2489" s="4"/>
      <c r="AM2489" s="4"/>
      <c r="AN2489" s="4"/>
      <c r="AO2489" s="4"/>
      <c r="AP2489" s="4"/>
      <c r="AQ2489" s="4"/>
      <c r="AR2489" s="4">
        <f t="shared" si="153"/>
        <v>114681.02000000002</v>
      </c>
      <c r="AS2489" s="32"/>
      <c r="AT2489" s="33"/>
      <c r="AU2489" s="4"/>
      <c r="AV2489" s="4"/>
      <c r="AW2489" s="4"/>
      <c r="AX2489" s="4"/>
      <c r="AY2489" s="4"/>
      <c r="AZ2489" s="4"/>
      <c r="BA2489" s="4"/>
      <c r="BB2489" s="4"/>
      <c r="BC2489" s="4"/>
      <c r="BD2489" s="4"/>
      <c r="BE2489" s="4"/>
      <c r="BF2489" s="4"/>
      <c r="BG2489" s="4"/>
      <c r="BH2489" s="4"/>
      <c r="BI2489" s="4"/>
      <c r="BJ2489" s="4">
        <f t="shared" si="154"/>
        <v>0.76000000000931323</v>
      </c>
      <c r="BL2489" s="7">
        <v>73750</v>
      </c>
      <c r="BM2489" s="2"/>
    </row>
    <row r="2490" spans="2:65" x14ac:dyDescent="0.25">
      <c r="B2490" s="7" t="s">
        <v>1916</v>
      </c>
      <c r="C2490" s="2" t="s">
        <v>290</v>
      </c>
      <c r="D2490" s="2"/>
      <c r="E2490" s="2"/>
      <c r="F2490" s="2"/>
      <c r="G2490" s="2"/>
      <c r="H2490" s="4">
        <f t="shared" si="151"/>
        <v>0</v>
      </c>
      <c r="I2490" s="4"/>
      <c r="J2490" s="4"/>
      <c r="K2490" s="4">
        <v>4.43</v>
      </c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>
        <f t="shared" si="152"/>
        <v>4194.7999999999811</v>
      </c>
      <c r="AA2490" s="4"/>
      <c r="AB2490" s="4"/>
      <c r="AC2490" s="4"/>
      <c r="AD2490" s="4"/>
      <c r="AE2490" s="4"/>
      <c r="AF2490" s="4"/>
      <c r="AG2490" s="4"/>
      <c r="AH2490" s="4"/>
      <c r="AI2490" s="4"/>
      <c r="AJ2490" s="4"/>
      <c r="AK2490" s="4"/>
      <c r="AL2490" s="4"/>
      <c r="AM2490" s="4"/>
      <c r="AN2490" s="4"/>
      <c r="AO2490" s="4"/>
      <c r="AP2490" s="4"/>
      <c r="AQ2490" s="4"/>
      <c r="AR2490" s="4">
        <f t="shared" si="153"/>
        <v>114681.02000000002</v>
      </c>
      <c r="AS2490" s="32"/>
      <c r="AT2490" s="33"/>
      <c r="AU2490" s="4"/>
      <c r="AV2490" s="4"/>
      <c r="AW2490" s="4"/>
      <c r="AX2490" s="4"/>
      <c r="AY2490" s="4"/>
      <c r="AZ2490" s="4"/>
      <c r="BA2490" s="4"/>
      <c r="BB2490" s="4"/>
      <c r="BC2490" s="4"/>
      <c r="BD2490" s="4"/>
      <c r="BE2490" s="4"/>
      <c r="BF2490" s="4"/>
      <c r="BG2490" s="4"/>
      <c r="BH2490" s="4"/>
      <c r="BI2490" s="4"/>
      <c r="BJ2490" s="4">
        <f t="shared" si="154"/>
        <v>0.76000000000931323</v>
      </c>
      <c r="BL2490" s="7"/>
      <c r="BM2490" s="2"/>
    </row>
    <row r="2491" spans="2:65" x14ac:dyDescent="0.25">
      <c r="B2491" s="7" t="s">
        <v>1920</v>
      </c>
      <c r="C2491" s="2" t="s">
        <v>1346</v>
      </c>
      <c r="D2491" s="2"/>
      <c r="E2491" s="2"/>
      <c r="F2491" s="2"/>
      <c r="G2491" s="2"/>
      <c r="H2491" s="4">
        <f t="shared" si="151"/>
        <v>0</v>
      </c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>
        <f t="shared" si="152"/>
        <v>4194.7999999999811</v>
      </c>
      <c r="AA2491" s="4"/>
      <c r="AB2491" s="4">
        <v>1250</v>
      </c>
      <c r="AC2491" s="4"/>
      <c r="AD2491" s="4"/>
      <c r="AE2491" s="4"/>
      <c r="AF2491" s="4"/>
      <c r="AG2491" s="4"/>
      <c r="AH2491" s="4"/>
      <c r="AI2491" s="4"/>
      <c r="AJ2491" s="4"/>
      <c r="AK2491" s="4"/>
      <c r="AL2491" s="4"/>
      <c r="AM2491" s="4"/>
      <c r="AN2491" s="4"/>
      <c r="AO2491" s="4"/>
      <c r="AP2491" s="4"/>
      <c r="AQ2491" s="4"/>
      <c r="AR2491" s="4">
        <f t="shared" si="153"/>
        <v>113431.02000000002</v>
      </c>
      <c r="AS2491" s="32"/>
      <c r="AT2491" s="33"/>
      <c r="AU2491" s="4"/>
      <c r="AV2491" s="4"/>
      <c r="AW2491" s="4"/>
      <c r="AX2491" s="4"/>
      <c r="AY2491" s="4"/>
      <c r="AZ2491" s="4"/>
      <c r="BA2491" s="4"/>
      <c r="BB2491" s="4"/>
      <c r="BC2491" s="4"/>
      <c r="BD2491" s="4"/>
      <c r="BE2491" s="4"/>
      <c r="BF2491" s="4"/>
      <c r="BG2491" s="4"/>
      <c r="BH2491" s="4"/>
      <c r="BI2491" s="4"/>
      <c r="BJ2491" s="4">
        <f t="shared" si="154"/>
        <v>0.76000000000931323</v>
      </c>
      <c r="BL2491" s="7">
        <v>1250</v>
      </c>
      <c r="BM2491" s="2"/>
    </row>
    <row r="2492" spans="2:65" x14ac:dyDescent="0.25">
      <c r="B2492" s="7" t="s">
        <v>1920</v>
      </c>
      <c r="C2492" s="2" t="s">
        <v>1956</v>
      </c>
      <c r="D2492" s="2"/>
      <c r="E2492" s="2"/>
      <c r="F2492" s="2"/>
      <c r="G2492" s="2"/>
      <c r="H2492" s="4">
        <f t="shared" si="151"/>
        <v>0</v>
      </c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>
        <f t="shared" si="152"/>
        <v>4194.7999999999811</v>
      </c>
      <c r="AA2492" s="4"/>
      <c r="AB2492" s="4">
        <v>6000</v>
      </c>
      <c r="AC2492" s="4"/>
      <c r="AD2492" s="4"/>
      <c r="AE2492" s="4"/>
      <c r="AF2492" s="4"/>
      <c r="AG2492" s="4"/>
      <c r="AH2492" s="4"/>
      <c r="AI2492" s="4"/>
      <c r="AJ2492" s="4"/>
      <c r="AK2492" s="4"/>
      <c r="AL2492" s="4"/>
      <c r="AM2492" s="4"/>
      <c r="AN2492" s="4"/>
      <c r="AO2492" s="4"/>
      <c r="AP2492" s="4"/>
      <c r="AQ2492" s="4"/>
      <c r="AR2492" s="4">
        <f t="shared" si="153"/>
        <v>107431.02000000002</v>
      </c>
      <c r="AS2492" s="32"/>
      <c r="AT2492" s="33"/>
      <c r="AU2492" s="4"/>
      <c r="AV2492" s="4"/>
      <c r="AW2492" s="4"/>
      <c r="AX2492" s="4"/>
      <c r="AY2492" s="4"/>
      <c r="AZ2492" s="4"/>
      <c r="BA2492" s="4"/>
      <c r="BB2492" s="4"/>
      <c r="BC2492" s="4"/>
      <c r="BD2492" s="4"/>
      <c r="BE2492" s="4"/>
      <c r="BF2492" s="4"/>
      <c r="BG2492" s="4"/>
      <c r="BH2492" s="4"/>
      <c r="BI2492" s="4"/>
      <c r="BJ2492" s="4">
        <f t="shared" si="154"/>
        <v>0.76000000000931323</v>
      </c>
      <c r="BL2492" s="7">
        <v>6000</v>
      </c>
      <c r="BM2492" s="2"/>
    </row>
    <row r="2493" spans="2:65" x14ac:dyDescent="0.25">
      <c r="B2493" s="7" t="s">
        <v>1920</v>
      </c>
      <c r="C2493" s="2" t="s">
        <v>1761</v>
      </c>
      <c r="D2493" s="2"/>
      <c r="E2493" s="2"/>
      <c r="F2493" s="2"/>
      <c r="G2493" s="2"/>
      <c r="H2493" s="4">
        <f t="shared" si="151"/>
        <v>0</v>
      </c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>
        <f t="shared" si="152"/>
        <v>4194.7999999999811</v>
      </c>
      <c r="AA2493" s="4"/>
      <c r="AB2493" s="4">
        <v>2500</v>
      </c>
      <c r="AC2493" s="4"/>
      <c r="AD2493" s="4"/>
      <c r="AE2493" s="4"/>
      <c r="AF2493" s="4"/>
      <c r="AG2493" s="4"/>
      <c r="AH2493" s="4"/>
      <c r="AI2493" s="4"/>
      <c r="AJ2493" s="4"/>
      <c r="AK2493" s="4"/>
      <c r="AL2493" s="4"/>
      <c r="AM2493" s="4"/>
      <c r="AN2493" s="4"/>
      <c r="AO2493" s="4"/>
      <c r="AP2493" s="4"/>
      <c r="AQ2493" s="4"/>
      <c r="AR2493" s="4">
        <f t="shared" si="153"/>
        <v>104931.02000000002</v>
      </c>
      <c r="AS2493" s="32"/>
      <c r="AT2493" s="33"/>
      <c r="AU2493" s="4"/>
      <c r="AV2493" s="4"/>
      <c r="AW2493" s="4"/>
      <c r="AX2493" s="4"/>
      <c r="AY2493" s="4"/>
      <c r="AZ2493" s="4"/>
      <c r="BA2493" s="4"/>
      <c r="BB2493" s="4"/>
      <c r="BC2493" s="4"/>
      <c r="BD2493" s="4"/>
      <c r="BE2493" s="4"/>
      <c r="BF2493" s="4"/>
      <c r="BG2493" s="4"/>
      <c r="BH2493" s="4"/>
      <c r="BI2493" s="4"/>
      <c r="BJ2493" s="4">
        <f t="shared" si="154"/>
        <v>0.76000000000931323</v>
      </c>
      <c r="BL2493" s="7">
        <v>2500</v>
      </c>
      <c r="BM2493" s="2"/>
    </row>
    <row r="2494" spans="2:65" x14ac:dyDescent="0.25">
      <c r="B2494" s="7" t="s">
        <v>1923</v>
      </c>
      <c r="C2494" s="2" t="s">
        <v>1901</v>
      </c>
      <c r="D2494" s="2"/>
      <c r="E2494" s="2"/>
      <c r="F2494" s="2"/>
      <c r="G2494" s="2"/>
      <c r="H2494" s="4">
        <f t="shared" si="151"/>
        <v>0</v>
      </c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>
        <f t="shared" si="152"/>
        <v>4194.7999999999811</v>
      </c>
      <c r="AA2494" s="4"/>
      <c r="AB2494" s="4"/>
      <c r="AC2494" s="4"/>
      <c r="AD2494" s="4"/>
      <c r="AE2494" s="4"/>
      <c r="AF2494" s="4"/>
      <c r="AG2494" s="4"/>
      <c r="AH2494" s="4"/>
      <c r="AI2494" s="4"/>
      <c r="AJ2494" s="4"/>
      <c r="AK2494" s="4"/>
      <c r="AL2494" s="4"/>
      <c r="AM2494" s="4"/>
      <c r="AN2494" s="4"/>
      <c r="AO2494" s="4"/>
      <c r="AP2494" s="4"/>
      <c r="AQ2494" s="4"/>
      <c r="AR2494" s="4">
        <f t="shared" si="153"/>
        <v>104931.02000000002</v>
      </c>
      <c r="AS2494" s="32"/>
      <c r="AT2494" s="33"/>
      <c r="AU2494" s="4"/>
      <c r="AV2494" s="4"/>
      <c r="AW2494" s="4">
        <v>0</v>
      </c>
      <c r="AX2494" s="4"/>
      <c r="AY2494" s="4">
        <v>32340.45</v>
      </c>
      <c r="AZ2494" s="4"/>
      <c r="BA2494" s="4"/>
      <c r="BB2494" s="4"/>
      <c r="BC2494" s="4"/>
      <c r="BD2494" s="4"/>
      <c r="BE2494" s="4"/>
      <c r="BF2494" s="4"/>
      <c r="BG2494" s="4"/>
      <c r="BH2494" s="4"/>
      <c r="BI2494" s="4"/>
      <c r="BJ2494" s="4">
        <f t="shared" si="154"/>
        <v>32341.21000000001</v>
      </c>
      <c r="BL2494" s="7"/>
      <c r="BM2494" s="2"/>
    </row>
    <row r="2495" spans="2:65" x14ac:dyDescent="0.25">
      <c r="B2495" s="7" t="s">
        <v>1924</v>
      </c>
      <c r="C2495" s="2" t="s">
        <v>1903</v>
      </c>
      <c r="D2495" s="2"/>
      <c r="E2495" s="2"/>
      <c r="F2495" s="2"/>
      <c r="G2495" s="2"/>
      <c r="H2495" s="4">
        <f t="shared" si="151"/>
        <v>0</v>
      </c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>
        <f t="shared" si="152"/>
        <v>4194.7999999999811</v>
      </c>
      <c r="AA2495" s="4"/>
      <c r="AB2495" s="4"/>
      <c r="AC2495" s="4"/>
      <c r="AD2495" s="4"/>
      <c r="AE2495" s="4"/>
      <c r="AF2495" s="4"/>
      <c r="AG2495" s="4"/>
      <c r="AH2495" s="4"/>
      <c r="AI2495" s="4"/>
      <c r="AJ2495" s="4"/>
      <c r="AK2495" s="4"/>
      <c r="AL2495" s="4"/>
      <c r="AM2495" s="4"/>
      <c r="AN2495" s="4"/>
      <c r="AO2495" s="4"/>
      <c r="AP2495" s="4"/>
      <c r="AQ2495" s="4"/>
      <c r="AR2495" s="4">
        <f t="shared" si="153"/>
        <v>104931.02000000002</v>
      </c>
      <c r="AS2495" s="32"/>
      <c r="AT2495" s="33"/>
      <c r="AU2495" s="4"/>
      <c r="AV2495" s="4"/>
      <c r="AW2495" s="4"/>
      <c r="AX2495" s="4"/>
      <c r="AY2495" s="4"/>
      <c r="AZ2495" s="4"/>
      <c r="BA2495" s="4"/>
      <c r="BB2495" s="4"/>
      <c r="BC2495" s="4"/>
      <c r="BD2495" s="4"/>
      <c r="BE2495" s="4"/>
      <c r="BF2495" s="4"/>
      <c r="BG2495" s="4">
        <v>0</v>
      </c>
      <c r="BH2495" s="4">
        <v>1000</v>
      </c>
      <c r="BI2495" s="4"/>
      <c r="BJ2495" s="4">
        <f t="shared" si="154"/>
        <v>31341.21000000001</v>
      </c>
      <c r="BL2495" s="7"/>
      <c r="BM2495" s="2"/>
    </row>
    <row r="2496" spans="2:65" x14ac:dyDescent="0.25">
      <c r="B2496" s="7" t="s">
        <v>1925</v>
      </c>
      <c r="C2496" s="2" t="s">
        <v>232</v>
      </c>
      <c r="D2496" s="2"/>
      <c r="E2496" s="2"/>
      <c r="F2496" s="2"/>
      <c r="G2496" s="2"/>
      <c r="H2496" s="4">
        <f t="shared" si="151"/>
        <v>0</v>
      </c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>
        <f t="shared" si="152"/>
        <v>4194.7999999999811</v>
      </c>
      <c r="AA2496" s="4"/>
      <c r="AB2496" s="4"/>
      <c r="AC2496" s="4"/>
      <c r="AD2496" s="4"/>
      <c r="AE2496" s="4"/>
      <c r="AF2496" s="4"/>
      <c r="AG2496" s="4"/>
      <c r="AH2496" s="4"/>
      <c r="AI2496" s="4"/>
      <c r="AJ2496" s="4"/>
      <c r="AK2496" s="4"/>
      <c r="AL2496" s="4"/>
      <c r="AM2496" s="4"/>
      <c r="AN2496" s="4"/>
      <c r="AO2496" s="4"/>
      <c r="AP2496" s="4"/>
      <c r="AQ2496" s="4"/>
      <c r="AR2496" s="4">
        <f t="shared" si="153"/>
        <v>104931.02000000002</v>
      </c>
      <c r="AS2496" s="32"/>
      <c r="AT2496" s="33"/>
      <c r="AU2496" s="4"/>
      <c r="AV2496" s="4">
        <v>1563</v>
      </c>
      <c r="AW2496" s="4"/>
      <c r="AX2496" s="4"/>
      <c r="AY2496" s="4"/>
      <c r="AZ2496" s="4"/>
      <c r="BA2496" s="4"/>
      <c r="BB2496" s="4"/>
      <c r="BC2496" s="4"/>
      <c r="BD2496" s="4"/>
      <c r="BE2496" s="4"/>
      <c r="BF2496" s="4"/>
      <c r="BG2496" s="4"/>
      <c r="BH2496" s="4"/>
      <c r="BI2496" s="4"/>
      <c r="BJ2496" s="4">
        <f t="shared" si="154"/>
        <v>32904.210000000006</v>
      </c>
      <c r="BL2496" s="7"/>
      <c r="BM2496" s="2"/>
    </row>
    <row r="2497" spans="2:65" x14ac:dyDescent="0.25">
      <c r="B2497" s="7" t="s">
        <v>1925</v>
      </c>
      <c r="C2497" s="2" t="s">
        <v>1903</v>
      </c>
      <c r="D2497" s="2"/>
      <c r="E2497" s="2"/>
      <c r="F2497" s="2"/>
      <c r="G2497" s="2"/>
      <c r="H2497" s="4">
        <f t="shared" si="151"/>
        <v>0</v>
      </c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>
        <f t="shared" si="152"/>
        <v>4194.7999999999811</v>
      </c>
      <c r="AA2497" s="4"/>
      <c r="AB2497" s="4"/>
      <c r="AC2497" s="4"/>
      <c r="AD2497" s="4"/>
      <c r="AE2497" s="4"/>
      <c r="AF2497" s="4"/>
      <c r="AG2497" s="4"/>
      <c r="AH2497" s="4"/>
      <c r="AI2497" s="4"/>
      <c r="AJ2497" s="4"/>
      <c r="AK2497" s="4"/>
      <c r="AL2497" s="4"/>
      <c r="AM2497" s="4"/>
      <c r="AN2497" s="4"/>
      <c r="AO2497" s="4"/>
      <c r="AP2497" s="4"/>
      <c r="AQ2497" s="4"/>
      <c r="AR2497" s="4">
        <f t="shared" si="153"/>
        <v>104931.02000000002</v>
      </c>
      <c r="AS2497" s="32"/>
      <c r="AT2497" s="33"/>
      <c r="AU2497" s="4"/>
      <c r="AV2497" s="4"/>
      <c r="AW2497" s="4"/>
      <c r="AX2497" s="4"/>
      <c r="AY2497" s="4"/>
      <c r="AZ2497" s="4"/>
      <c r="BA2497" s="4"/>
      <c r="BB2497" s="4"/>
      <c r="BC2497" s="4"/>
      <c r="BD2497" s="4"/>
      <c r="BE2497" s="4"/>
      <c r="BF2497" s="4"/>
      <c r="BG2497" s="4">
        <v>0</v>
      </c>
      <c r="BH2497" s="4">
        <v>1000</v>
      </c>
      <c r="BI2497" s="4"/>
      <c r="BJ2497" s="4">
        <f t="shared" si="154"/>
        <v>31904.210000000006</v>
      </c>
      <c r="BL2497" s="7"/>
      <c r="BM2497" s="2"/>
    </row>
    <row r="2498" spans="2:65" x14ac:dyDescent="0.25">
      <c r="B2498" s="7" t="s">
        <v>1926</v>
      </c>
      <c r="C2498" s="2" t="s">
        <v>1903</v>
      </c>
      <c r="D2498" s="2"/>
      <c r="E2498" s="2"/>
      <c r="F2498" s="2"/>
      <c r="G2498" s="2"/>
      <c r="H2498" s="4">
        <f t="shared" si="151"/>
        <v>0</v>
      </c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>
        <f t="shared" si="152"/>
        <v>4194.7999999999811</v>
      </c>
      <c r="AA2498" s="4"/>
      <c r="AB2498" s="4"/>
      <c r="AC2498" s="4"/>
      <c r="AD2498" s="4"/>
      <c r="AE2498" s="4"/>
      <c r="AF2498" s="4"/>
      <c r="AG2498" s="4"/>
      <c r="AH2498" s="4"/>
      <c r="AI2498" s="4"/>
      <c r="AJ2498" s="4"/>
      <c r="AK2498" s="4"/>
      <c r="AL2498" s="4"/>
      <c r="AM2498" s="4"/>
      <c r="AN2498" s="4"/>
      <c r="AO2498" s="4"/>
      <c r="AP2498" s="4"/>
      <c r="AQ2498" s="4"/>
      <c r="AR2498" s="4">
        <f t="shared" si="153"/>
        <v>104931.02000000002</v>
      </c>
      <c r="AS2498" s="32"/>
      <c r="AT2498" s="33"/>
      <c r="AU2498" s="4"/>
      <c r="AV2498" s="4"/>
      <c r="AW2498" s="4"/>
      <c r="AX2498" s="4"/>
      <c r="AY2498" s="4"/>
      <c r="AZ2498" s="4"/>
      <c r="BA2498" s="4"/>
      <c r="BB2498" s="4"/>
      <c r="BC2498" s="4"/>
      <c r="BD2498" s="4"/>
      <c r="BE2498" s="4"/>
      <c r="BF2498" s="4"/>
      <c r="BG2498" s="4">
        <v>0</v>
      </c>
      <c r="BH2498" s="4">
        <v>30000</v>
      </c>
      <c r="BI2498" s="4"/>
      <c r="BJ2498" s="4">
        <f t="shared" si="154"/>
        <v>1904.2100000000064</v>
      </c>
      <c r="BL2498" s="7"/>
      <c r="BM2498" s="2"/>
    </row>
    <row r="2499" spans="2:65" x14ac:dyDescent="0.25">
      <c r="B2499" s="7" t="s">
        <v>1917</v>
      </c>
      <c r="C2499" s="2" t="s">
        <v>232</v>
      </c>
      <c r="D2499" s="2"/>
      <c r="E2499" s="2"/>
      <c r="F2499" s="2"/>
      <c r="G2499" s="2"/>
      <c r="H2499" s="4">
        <f t="shared" si="151"/>
        <v>0</v>
      </c>
      <c r="I2499" s="4"/>
      <c r="J2499" s="4"/>
      <c r="K2499" s="4"/>
      <c r="L2499" s="4">
        <v>85</v>
      </c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>
        <f t="shared" si="152"/>
        <v>4279.7999999999811</v>
      </c>
      <c r="AA2499" s="4"/>
      <c r="AB2499" s="4"/>
      <c r="AC2499" s="4"/>
      <c r="AD2499" s="4"/>
      <c r="AE2499" s="4"/>
      <c r="AF2499" s="4"/>
      <c r="AG2499" s="4"/>
      <c r="AH2499" s="4"/>
      <c r="AI2499" s="4"/>
      <c r="AJ2499" s="4"/>
      <c r="AK2499" s="4"/>
      <c r="AL2499" s="4"/>
      <c r="AM2499" s="4"/>
      <c r="AN2499" s="4"/>
      <c r="AO2499" s="4"/>
      <c r="AP2499" s="4"/>
      <c r="AQ2499" s="4"/>
      <c r="AR2499" s="4">
        <f t="shared" si="153"/>
        <v>104931.02000000002</v>
      </c>
      <c r="AS2499" s="32"/>
      <c r="AT2499" s="33"/>
      <c r="AU2499" s="4"/>
      <c r="AV2499" s="4"/>
      <c r="AW2499" s="4"/>
      <c r="AX2499" s="4"/>
      <c r="AY2499" s="4"/>
      <c r="AZ2499" s="4"/>
      <c r="BA2499" s="4"/>
      <c r="BB2499" s="4"/>
      <c r="BC2499" s="4"/>
      <c r="BD2499" s="4"/>
      <c r="BE2499" s="4"/>
      <c r="BF2499" s="4"/>
      <c r="BG2499" s="4"/>
      <c r="BH2499" s="4"/>
      <c r="BI2499" s="4"/>
      <c r="BJ2499" s="4">
        <f t="shared" si="154"/>
        <v>1904.2100000000064</v>
      </c>
      <c r="BL2499" s="7"/>
      <c r="BM2499" s="2"/>
    </row>
    <row r="2500" spans="2:65" x14ac:dyDescent="0.25">
      <c r="B2500" s="7" t="s">
        <v>1921</v>
      </c>
      <c r="C2500" s="2" t="s">
        <v>1344</v>
      </c>
      <c r="D2500" s="2"/>
      <c r="E2500" s="2"/>
      <c r="F2500" s="2"/>
      <c r="G2500" s="2"/>
      <c r="H2500" s="4">
        <f t="shared" si="151"/>
        <v>0</v>
      </c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>
        <f t="shared" ref="Z2500:Z2533" si="156">Z2499+(I2500+L2500+M2500+N2500+O2500+R2500+S2500+T2500+U2500+V2500)-(J2500+K2500+P2500+Q2500+W2500+X2500+Y2500)</f>
        <v>4279.7999999999811</v>
      </c>
      <c r="AA2500" s="4"/>
      <c r="AB2500" s="4">
        <v>10000</v>
      </c>
      <c r="AC2500" s="4"/>
      <c r="AD2500" s="4"/>
      <c r="AE2500" s="4"/>
      <c r="AF2500" s="4"/>
      <c r="AG2500" s="4"/>
      <c r="AH2500" s="4"/>
      <c r="AI2500" s="4"/>
      <c r="AJ2500" s="4"/>
      <c r="AK2500" s="4"/>
      <c r="AL2500" s="4"/>
      <c r="AM2500" s="4"/>
      <c r="AN2500" s="4"/>
      <c r="AO2500" s="4"/>
      <c r="AP2500" s="4"/>
      <c r="AQ2500" s="4"/>
      <c r="AR2500" s="4">
        <f t="shared" ref="AR2500:AR2533" si="157">AR2499+(AA2500+AD2500+AE2500+AF2500+AG2500+AJ2500+AK2500+AL2500+AM2500+AN2500)-(AB2500+AC2500+AH2500+AI2500+AO2500+AP2500+AQ2500)</f>
        <v>94931.020000000019</v>
      </c>
      <c r="AS2500" s="32"/>
      <c r="AT2500" s="33"/>
      <c r="AU2500" s="4"/>
      <c r="AV2500" s="4"/>
      <c r="AW2500" s="4"/>
      <c r="AX2500" s="4"/>
      <c r="AY2500" s="4"/>
      <c r="AZ2500" s="4"/>
      <c r="BA2500" s="4"/>
      <c r="BB2500" s="4"/>
      <c r="BC2500" s="4"/>
      <c r="BD2500" s="4"/>
      <c r="BE2500" s="4"/>
      <c r="BF2500" s="4"/>
      <c r="BG2500" s="4"/>
      <c r="BH2500" s="4"/>
      <c r="BI2500" s="4"/>
      <c r="BJ2500" s="4">
        <f t="shared" ref="BJ2500:BJ2533" si="158">BJ2499+(AS2500+AV2500+AW2500+AX2500+AY2500+BB2500+BC2500+BD2500+BE2500+BF2500)-(AT2500+AU2500+AZ2500+BA2500+BG2500+BH2500+BI2500)</f>
        <v>1904.2100000000064</v>
      </c>
      <c r="BL2500" s="7">
        <v>10000</v>
      </c>
      <c r="BM2500" s="2"/>
    </row>
    <row r="2501" spans="2:65" x14ac:dyDescent="0.25">
      <c r="B2501" s="7" t="s">
        <v>1922</v>
      </c>
      <c r="C2501" s="2" t="s">
        <v>1742</v>
      </c>
      <c r="D2501" s="2"/>
      <c r="E2501" s="2"/>
      <c r="F2501" s="2"/>
      <c r="G2501" s="2"/>
      <c r="H2501" s="4">
        <f t="shared" si="151"/>
        <v>0</v>
      </c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>
        <f t="shared" si="156"/>
        <v>4279.7999999999811</v>
      </c>
      <c r="AA2501" s="4">
        <v>20000</v>
      </c>
      <c r="AB2501" s="4"/>
      <c r="AC2501" s="4"/>
      <c r="AD2501" s="4"/>
      <c r="AE2501" s="4"/>
      <c r="AF2501" s="4"/>
      <c r="AG2501" s="4"/>
      <c r="AH2501" s="4"/>
      <c r="AI2501" s="4"/>
      <c r="AJ2501" s="4"/>
      <c r="AK2501" s="4"/>
      <c r="AL2501" s="4"/>
      <c r="AM2501" s="4"/>
      <c r="AN2501" s="4"/>
      <c r="AO2501" s="4"/>
      <c r="AP2501" s="4"/>
      <c r="AQ2501" s="4"/>
      <c r="AR2501" s="4">
        <f t="shared" si="157"/>
        <v>114931.02000000002</v>
      </c>
      <c r="AS2501" s="32"/>
      <c r="AT2501" s="33"/>
      <c r="AU2501" s="4"/>
      <c r="AV2501" s="4"/>
      <c r="AW2501" s="4"/>
      <c r="AX2501" s="4"/>
      <c r="AY2501" s="4"/>
      <c r="AZ2501" s="4"/>
      <c r="BA2501" s="4"/>
      <c r="BB2501" s="4"/>
      <c r="BC2501" s="4"/>
      <c r="BD2501" s="4"/>
      <c r="BE2501" s="4"/>
      <c r="BF2501" s="4"/>
      <c r="BG2501" s="4"/>
      <c r="BH2501" s="4"/>
      <c r="BI2501" s="4"/>
      <c r="BJ2501" s="4">
        <f t="shared" si="158"/>
        <v>1904.2100000000064</v>
      </c>
      <c r="BL2501" s="7"/>
      <c r="BM2501" s="2"/>
    </row>
    <row r="2502" spans="2:65" x14ac:dyDescent="0.25">
      <c r="B2502" s="7" t="s">
        <v>1927</v>
      </c>
      <c r="C2502" s="2" t="s">
        <v>290</v>
      </c>
      <c r="D2502" s="2"/>
      <c r="E2502" s="2"/>
      <c r="F2502" s="2"/>
      <c r="G2502" s="2"/>
      <c r="H2502" s="4">
        <f t="shared" si="151"/>
        <v>0</v>
      </c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>
        <f t="shared" si="156"/>
        <v>4279.7999999999811</v>
      </c>
      <c r="AA2502" s="4"/>
      <c r="AB2502" s="4"/>
      <c r="AC2502" s="4"/>
      <c r="AD2502" s="4"/>
      <c r="AE2502" s="4"/>
      <c r="AF2502" s="4"/>
      <c r="AG2502" s="4"/>
      <c r="AH2502" s="4"/>
      <c r="AI2502" s="4"/>
      <c r="AJ2502" s="4"/>
      <c r="AK2502" s="4"/>
      <c r="AL2502" s="4"/>
      <c r="AM2502" s="4"/>
      <c r="AN2502" s="4"/>
      <c r="AO2502" s="4"/>
      <c r="AP2502" s="4"/>
      <c r="AQ2502" s="4"/>
      <c r="AR2502" s="4">
        <f t="shared" si="157"/>
        <v>114931.02000000002</v>
      </c>
      <c r="AS2502" s="32"/>
      <c r="AT2502" s="33"/>
      <c r="AU2502" s="4">
        <v>15.39</v>
      </c>
      <c r="AV2502" s="4"/>
      <c r="AW2502" s="4"/>
      <c r="AX2502" s="4"/>
      <c r="AY2502" s="4"/>
      <c r="AZ2502" s="4"/>
      <c r="BA2502" s="4"/>
      <c r="BB2502" s="4"/>
      <c r="BC2502" s="4"/>
      <c r="BD2502" s="4"/>
      <c r="BE2502" s="4"/>
      <c r="BF2502" s="4"/>
      <c r="BG2502" s="4"/>
      <c r="BH2502" s="4"/>
      <c r="BI2502" s="4"/>
      <c r="BJ2502" s="4">
        <f t="shared" si="158"/>
        <v>1888.8200000000063</v>
      </c>
      <c r="BL2502" s="7"/>
      <c r="BM2502" s="2"/>
    </row>
    <row r="2503" spans="2:65" x14ac:dyDescent="0.25">
      <c r="B2503" s="7" t="s">
        <v>1942</v>
      </c>
      <c r="C2503" s="2" t="s">
        <v>290</v>
      </c>
      <c r="D2503" s="2"/>
      <c r="E2503" s="2"/>
      <c r="F2503" s="2"/>
      <c r="G2503" s="2"/>
      <c r="H2503" s="4">
        <f t="shared" si="151"/>
        <v>0</v>
      </c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>
        <f t="shared" si="156"/>
        <v>4279.7999999999811</v>
      </c>
      <c r="AA2503" s="4"/>
      <c r="AB2503" s="4"/>
      <c r="AC2503" s="4"/>
      <c r="AD2503" s="4"/>
      <c r="AE2503" s="4"/>
      <c r="AF2503" s="4"/>
      <c r="AG2503" s="4"/>
      <c r="AH2503" s="4"/>
      <c r="AI2503" s="4"/>
      <c r="AJ2503" s="4"/>
      <c r="AK2503" s="4"/>
      <c r="AL2503" s="4"/>
      <c r="AM2503" s="4"/>
      <c r="AN2503" s="4"/>
      <c r="AO2503" s="4"/>
      <c r="AP2503" s="4"/>
      <c r="AQ2503" s="4"/>
      <c r="AR2503" s="4">
        <f t="shared" si="157"/>
        <v>114931.02000000002</v>
      </c>
      <c r="AS2503" s="32"/>
      <c r="AT2503" s="33"/>
      <c r="AU2503" s="4">
        <v>1.06</v>
      </c>
      <c r="AV2503" s="4"/>
      <c r="AW2503" s="4"/>
      <c r="AX2503" s="4"/>
      <c r="AY2503" s="4"/>
      <c r="AZ2503" s="4"/>
      <c r="BA2503" s="4"/>
      <c r="BB2503" s="4"/>
      <c r="BC2503" s="4"/>
      <c r="BD2503" s="4"/>
      <c r="BE2503" s="4"/>
      <c r="BF2503" s="4"/>
      <c r="BG2503" s="4"/>
      <c r="BH2503" s="4">
        <v>0</v>
      </c>
      <c r="BI2503" s="4"/>
      <c r="BJ2503" s="4">
        <f t="shared" si="158"/>
        <v>1887.7600000000064</v>
      </c>
      <c r="BL2503" s="7"/>
      <c r="BM2503" s="2"/>
    </row>
    <row r="2504" spans="2:65" x14ac:dyDescent="0.25">
      <c r="B2504" s="7" t="s">
        <v>1943</v>
      </c>
      <c r="C2504" s="2" t="s">
        <v>1901</v>
      </c>
      <c r="D2504" s="2"/>
      <c r="E2504" s="2"/>
      <c r="F2504" s="2"/>
      <c r="G2504" s="2"/>
      <c r="H2504" s="4">
        <f t="shared" si="151"/>
        <v>0</v>
      </c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>
        <f t="shared" si="156"/>
        <v>4279.7999999999811</v>
      </c>
      <c r="AA2504" s="4"/>
      <c r="AB2504" s="4"/>
      <c r="AC2504" s="4"/>
      <c r="AD2504" s="4"/>
      <c r="AE2504" s="4"/>
      <c r="AF2504" s="4"/>
      <c r="AG2504" s="4"/>
      <c r="AH2504" s="4"/>
      <c r="AI2504" s="4"/>
      <c r="AJ2504" s="4"/>
      <c r="AK2504" s="4"/>
      <c r="AL2504" s="4"/>
      <c r="AM2504" s="4"/>
      <c r="AN2504" s="4"/>
      <c r="AO2504" s="4"/>
      <c r="AP2504" s="4"/>
      <c r="AQ2504" s="4"/>
      <c r="AR2504" s="4">
        <f t="shared" si="157"/>
        <v>114931.02000000002</v>
      </c>
      <c r="AS2504" s="32"/>
      <c r="AT2504" s="33"/>
      <c r="AU2504" s="4"/>
      <c r="AV2504" s="4"/>
      <c r="AW2504" s="4"/>
      <c r="AX2504" s="4"/>
      <c r="AY2504" s="4">
        <v>32340.45</v>
      </c>
      <c r="AZ2504" s="4"/>
      <c r="BA2504" s="4"/>
      <c r="BB2504" s="4"/>
      <c r="BC2504" s="4"/>
      <c r="BD2504" s="4"/>
      <c r="BE2504" s="4"/>
      <c r="BF2504" s="4"/>
      <c r="BG2504" s="4"/>
      <c r="BH2504" s="4">
        <v>0</v>
      </c>
      <c r="BI2504" s="4"/>
      <c r="BJ2504" s="4">
        <f t="shared" si="158"/>
        <v>34228.210000000006</v>
      </c>
      <c r="BL2504" s="7"/>
      <c r="BM2504" s="2"/>
    </row>
    <row r="2505" spans="2:65" x14ac:dyDescent="0.25">
      <c r="B2505" s="7" t="s">
        <v>1944</v>
      </c>
      <c r="C2505" s="2" t="s">
        <v>1903</v>
      </c>
      <c r="D2505" s="2"/>
      <c r="E2505" s="2"/>
      <c r="F2505" s="2"/>
      <c r="G2505" s="2"/>
      <c r="H2505" s="4">
        <f t="shared" si="151"/>
        <v>0</v>
      </c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>
        <f t="shared" si="156"/>
        <v>4279.7999999999811</v>
      </c>
      <c r="AA2505" s="4"/>
      <c r="AB2505" s="4"/>
      <c r="AC2505" s="4"/>
      <c r="AD2505" s="4"/>
      <c r="AE2505" s="4"/>
      <c r="AF2505" s="4"/>
      <c r="AG2505" s="4"/>
      <c r="AH2505" s="4"/>
      <c r="AI2505" s="4"/>
      <c r="AJ2505" s="4"/>
      <c r="AK2505" s="4"/>
      <c r="AL2505" s="4"/>
      <c r="AM2505" s="4"/>
      <c r="AN2505" s="4"/>
      <c r="AO2505" s="4"/>
      <c r="AP2505" s="4"/>
      <c r="AQ2505" s="4"/>
      <c r="AR2505" s="4">
        <f t="shared" si="157"/>
        <v>114931.02000000002</v>
      </c>
      <c r="AS2505" s="32"/>
      <c r="AT2505" s="33"/>
      <c r="AU2505" s="4"/>
      <c r="AV2505" s="4"/>
      <c r="AW2505" s="4"/>
      <c r="AX2505" s="4"/>
      <c r="AY2505" s="4"/>
      <c r="AZ2505" s="4"/>
      <c r="BA2505" s="4"/>
      <c r="BB2505" s="4"/>
      <c r="BC2505" s="4"/>
      <c r="BD2505" s="4"/>
      <c r="BE2505" s="4"/>
      <c r="BF2505" s="4"/>
      <c r="BG2505" s="4"/>
      <c r="BH2505" s="4">
        <v>1000</v>
      </c>
      <c r="BI2505" s="4"/>
      <c r="BJ2505" s="4">
        <f t="shared" si="158"/>
        <v>33228.210000000006</v>
      </c>
      <c r="BL2505" s="7"/>
      <c r="BM2505" s="2"/>
    </row>
    <row r="2506" spans="2:65" x14ac:dyDescent="0.25">
      <c r="B2506" s="7" t="s">
        <v>1945</v>
      </c>
      <c r="C2506" s="2" t="s">
        <v>1903</v>
      </c>
      <c r="D2506" s="2"/>
      <c r="E2506" s="2"/>
      <c r="F2506" s="2"/>
      <c r="G2506" s="2"/>
      <c r="H2506" s="4">
        <f t="shared" si="151"/>
        <v>0</v>
      </c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>
        <f t="shared" si="156"/>
        <v>4279.7999999999811</v>
      </c>
      <c r="AA2506" s="4"/>
      <c r="AB2506" s="4"/>
      <c r="AC2506" s="4"/>
      <c r="AD2506" s="4"/>
      <c r="AE2506" s="4"/>
      <c r="AF2506" s="4"/>
      <c r="AG2506" s="4"/>
      <c r="AH2506" s="4"/>
      <c r="AI2506" s="4"/>
      <c r="AJ2506" s="4"/>
      <c r="AK2506" s="4"/>
      <c r="AL2506" s="4"/>
      <c r="AM2506" s="4"/>
      <c r="AN2506" s="4"/>
      <c r="AO2506" s="4"/>
      <c r="AP2506" s="4"/>
      <c r="AQ2506" s="4"/>
      <c r="AR2506" s="4">
        <f t="shared" si="157"/>
        <v>114931.02000000002</v>
      </c>
      <c r="AS2506" s="32"/>
      <c r="AT2506" s="33"/>
      <c r="AU2506" s="4"/>
      <c r="AV2506" s="4"/>
      <c r="AW2506" s="4"/>
      <c r="AX2506" s="4"/>
      <c r="AY2506" s="4"/>
      <c r="AZ2506" s="4"/>
      <c r="BA2506" s="4"/>
      <c r="BB2506" s="4"/>
      <c r="BC2506" s="4"/>
      <c r="BD2506" s="4"/>
      <c r="BE2506" s="4"/>
      <c r="BF2506" s="4"/>
      <c r="BG2506" s="4"/>
      <c r="BH2506" s="4">
        <v>30000</v>
      </c>
      <c r="BI2506" s="4"/>
      <c r="BJ2506" s="4">
        <f t="shared" si="158"/>
        <v>3228.2100000000064</v>
      </c>
      <c r="BL2506" s="7"/>
      <c r="BM2506" s="2"/>
    </row>
    <row r="2507" spans="2:65" x14ac:dyDescent="0.25">
      <c r="B2507" s="7" t="s">
        <v>1945</v>
      </c>
      <c r="C2507" s="2" t="s">
        <v>1903</v>
      </c>
      <c r="D2507" s="2"/>
      <c r="E2507" s="2"/>
      <c r="F2507" s="2"/>
      <c r="G2507" s="2"/>
      <c r="H2507" s="4">
        <f t="shared" si="151"/>
        <v>0</v>
      </c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>
        <f t="shared" si="156"/>
        <v>4279.7999999999811</v>
      </c>
      <c r="AA2507" s="4"/>
      <c r="AB2507" s="4"/>
      <c r="AC2507" s="4"/>
      <c r="AD2507" s="4"/>
      <c r="AE2507" s="4"/>
      <c r="AF2507" s="4"/>
      <c r="AG2507" s="4"/>
      <c r="AH2507" s="4"/>
      <c r="AI2507" s="4"/>
      <c r="AJ2507" s="4"/>
      <c r="AK2507" s="4"/>
      <c r="AL2507" s="4"/>
      <c r="AM2507" s="4"/>
      <c r="AN2507" s="4"/>
      <c r="AO2507" s="4"/>
      <c r="AP2507" s="4"/>
      <c r="AQ2507" s="4"/>
      <c r="AR2507" s="4">
        <f t="shared" si="157"/>
        <v>114931.02000000002</v>
      </c>
      <c r="AS2507" s="32"/>
      <c r="AT2507" s="33"/>
      <c r="AU2507" s="4"/>
      <c r="AV2507" s="4"/>
      <c r="AW2507" s="4"/>
      <c r="AX2507" s="4"/>
      <c r="AY2507" s="4"/>
      <c r="AZ2507" s="4"/>
      <c r="BA2507" s="4"/>
      <c r="BB2507" s="4"/>
      <c r="BC2507" s="4"/>
      <c r="BD2507" s="4"/>
      <c r="BE2507" s="4"/>
      <c r="BF2507" s="4"/>
      <c r="BG2507" s="4"/>
      <c r="BH2507" s="4">
        <v>1000</v>
      </c>
      <c r="BI2507" s="4"/>
      <c r="BJ2507" s="4">
        <f t="shared" si="158"/>
        <v>2228.2100000000064</v>
      </c>
      <c r="BL2507" s="7"/>
      <c r="BM2507" s="2"/>
    </row>
    <row r="2508" spans="2:65" x14ac:dyDescent="0.25">
      <c r="B2508" s="7" t="s">
        <v>1946</v>
      </c>
      <c r="C2508" s="2" t="s">
        <v>1903</v>
      </c>
      <c r="D2508" s="2"/>
      <c r="E2508" s="2"/>
      <c r="F2508" s="2"/>
      <c r="G2508" s="2"/>
      <c r="H2508" s="4">
        <f t="shared" si="151"/>
        <v>0</v>
      </c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>
        <f t="shared" si="156"/>
        <v>4279.7999999999811</v>
      </c>
      <c r="AA2508" s="4"/>
      <c r="AB2508" s="4"/>
      <c r="AC2508" s="4"/>
      <c r="AD2508" s="4"/>
      <c r="AE2508" s="4"/>
      <c r="AF2508" s="4"/>
      <c r="AG2508" s="4"/>
      <c r="AH2508" s="4"/>
      <c r="AI2508" s="4"/>
      <c r="AJ2508" s="4"/>
      <c r="AK2508" s="4"/>
      <c r="AL2508" s="4"/>
      <c r="AM2508" s="4"/>
      <c r="AN2508" s="4"/>
      <c r="AO2508" s="4"/>
      <c r="AP2508" s="4"/>
      <c r="AQ2508" s="4"/>
      <c r="AR2508" s="4">
        <f t="shared" si="157"/>
        <v>114931.02000000002</v>
      </c>
      <c r="AS2508" s="32"/>
      <c r="AT2508" s="33"/>
      <c r="AU2508" s="4"/>
      <c r="AV2508" s="4"/>
      <c r="AW2508" s="4"/>
      <c r="AX2508" s="4"/>
      <c r="AY2508" s="4"/>
      <c r="AZ2508" s="4"/>
      <c r="BA2508" s="4"/>
      <c r="BB2508" s="4"/>
      <c r="BC2508" s="4"/>
      <c r="BD2508" s="4"/>
      <c r="BE2508" s="4"/>
      <c r="BF2508" s="4"/>
      <c r="BG2508" s="4"/>
      <c r="BH2508" s="4">
        <v>1000</v>
      </c>
      <c r="BI2508" s="4"/>
      <c r="BJ2508" s="4">
        <f t="shared" si="158"/>
        <v>1228.2100000000064</v>
      </c>
      <c r="BL2508" s="7"/>
      <c r="BM2508" s="2"/>
    </row>
    <row r="2509" spans="2:65" x14ac:dyDescent="0.25">
      <c r="B2509" s="7" t="s">
        <v>1948</v>
      </c>
      <c r="C2509" s="2" t="s">
        <v>1418</v>
      </c>
      <c r="D2509" s="2"/>
      <c r="E2509" s="2"/>
      <c r="F2509" s="2"/>
      <c r="G2509" s="2"/>
      <c r="H2509" s="4">
        <f t="shared" si="151"/>
        <v>0</v>
      </c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>
        <f t="shared" si="156"/>
        <v>4279.7999999999811</v>
      </c>
      <c r="AA2509" s="4">
        <v>100000</v>
      </c>
      <c r="AB2509" s="4"/>
      <c r="AC2509" s="4"/>
      <c r="AD2509" s="4"/>
      <c r="AE2509" s="4"/>
      <c r="AF2509" s="4"/>
      <c r="AG2509" s="4"/>
      <c r="AH2509" s="4"/>
      <c r="AI2509" s="4"/>
      <c r="AJ2509" s="4"/>
      <c r="AK2509" s="4"/>
      <c r="AL2509" s="4"/>
      <c r="AM2509" s="4"/>
      <c r="AN2509" s="4"/>
      <c r="AO2509" s="4"/>
      <c r="AP2509" s="4"/>
      <c r="AQ2509" s="4"/>
      <c r="AR2509" s="4">
        <f t="shared" si="157"/>
        <v>214931.02000000002</v>
      </c>
      <c r="AS2509" s="32"/>
      <c r="AT2509" s="33"/>
      <c r="AU2509" s="4"/>
      <c r="AV2509" s="4"/>
      <c r="AW2509" s="4"/>
      <c r="AX2509" s="4"/>
      <c r="AY2509" s="4"/>
      <c r="AZ2509" s="4"/>
      <c r="BA2509" s="4"/>
      <c r="BB2509" s="4"/>
      <c r="BC2509" s="4"/>
      <c r="BD2509" s="4"/>
      <c r="BE2509" s="4"/>
      <c r="BF2509" s="4"/>
      <c r="BG2509" s="4"/>
      <c r="BH2509" s="4"/>
      <c r="BI2509" s="4"/>
      <c r="BJ2509" s="4">
        <f t="shared" si="158"/>
        <v>1228.2100000000064</v>
      </c>
      <c r="BL2509" s="7"/>
      <c r="BM2509" s="2"/>
    </row>
    <row r="2510" spans="2:65" x14ac:dyDescent="0.25">
      <c r="B2510" s="7" t="s">
        <v>1947</v>
      </c>
      <c r="C2510" s="2" t="s">
        <v>150</v>
      </c>
      <c r="D2510" s="2"/>
      <c r="E2510" s="2"/>
      <c r="F2510" s="2"/>
      <c r="G2510" s="2"/>
      <c r="H2510" s="4">
        <f t="shared" si="151"/>
        <v>0</v>
      </c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>
        <f t="shared" si="156"/>
        <v>4279.7999999999811</v>
      </c>
      <c r="AA2510" s="4"/>
      <c r="AB2510" s="4"/>
      <c r="AC2510" s="4"/>
      <c r="AD2510" s="4"/>
      <c r="AE2510" s="4"/>
      <c r="AF2510" s="4"/>
      <c r="AG2510" s="4"/>
      <c r="AH2510" s="4"/>
      <c r="AI2510" s="4"/>
      <c r="AJ2510" s="4">
        <v>-50000</v>
      </c>
      <c r="AK2510" s="4"/>
      <c r="AL2510" s="4"/>
      <c r="AM2510" s="4"/>
      <c r="AN2510" s="4"/>
      <c r="AO2510" s="4"/>
      <c r="AP2510" s="4"/>
      <c r="AQ2510" s="4"/>
      <c r="AR2510" s="4">
        <f t="shared" si="157"/>
        <v>164931.02000000002</v>
      </c>
      <c r="AS2510" s="32"/>
      <c r="AT2510" s="33"/>
      <c r="AU2510" s="4"/>
      <c r="AV2510" s="4"/>
      <c r="AW2510" s="4"/>
      <c r="AX2510" s="4"/>
      <c r="AY2510" s="4"/>
      <c r="AZ2510" s="4"/>
      <c r="BA2510" s="4"/>
      <c r="BB2510" s="4">
        <v>50000</v>
      </c>
      <c r="BC2510" s="4"/>
      <c r="BD2510" s="4"/>
      <c r="BE2510" s="4"/>
      <c r="BF2510" s="4"/>
      <c r="BG2510" s="4"/>
      <c r="BH2510" s="4"/>
      <c r="BI2510" s="4"/>
      <c r="BJ2510" s="4">
        <f t="shared" si="158"/>
        <v>51228.210000000006</v>
      </c>
      <c r="BL2510" s="7"/>
      <c r="BM2510" s="2"/>
    </row>
    <row r="2511" spans="2:65" x14ac:dyDescent="0.25">
      <c r="B2511" s="7" t="s">
        <v>1947</v>
      </c>
      <c r="C2511" s="2" t="s">
        <v>150</v>
      </c>
      <c r="D2511" s="2"/>
      <c r="E2511" s="2"/>
      <c r="F2511" s="2"/>
      <c r="G2511" s="2"/>
      <c r="H2511" s="4">
        <f t="shared" si="151"/>
        <v>0</v>
      </c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>
        <f t="shared" si="156"/>
        <v>4279.7999999999811</v>
      </c>
      <c r="AA2511" s="4"/>
      <c r="AB2511" s="4"/>
      <c r="AC2511" s="4"/>
      <c r="AD2511" s="4"/>
      <c r="AE2511" s="4"/>
      <c r="AF2511" s="4"/>
      <c r="AG2511" s="4"/>
      <c r="AH2511" s="4"/>
      <c r="AI2511" s="4"/>
      <c r="AJ2511" s="4">
        <v>-100000</v>
      </c>
      <c r="AK2511" s="4"/>
      <c r="AL2511" s="4"/>
      <c r="AM2511" s="4"/>
      <c r="AN2511" s="4"/>
      <c r="AO2511" s="4"/>
      <c r="AP2511" s="4"/>
      <c r="AQ2511" s="4"/>
      <c r="AR2511" s="4">
        <f t="shared" si="157"/>
        <v>64931.020000000019</v>
      </c>
      <c r="AS2511" s="32"/>
      <c r="AT2511" s="33"/>
      <c r="AU2511" s="4"/>
      <c r="AV2511" s="4"/>
      <c r="AW2511" s="4"/>
      <c r="AX2511" s="4"/>
      <c r="AY2511" s="4"/>
      <c r="AZ2511" s="4"/>
      <c r="BA2511" s="4"/>
      <c r="BB2511" s="4">
        <v>100000</v>
      </c>
      <c r="BC2511" s="4"/>
      <c r="BD2511" s="4"/>
      <c r="BE2511" s="4"/>
      <c r="BF2511" s="4"/>
      <c r="BG2511" s="4"/>
      <c r="BH2511" s="4"/>
      <c r="BI2511" s="4"/>
      <c r="BJ2511" s="4">
        <f t="shared" si="158"/>
        <v>151228.21000000002</v>
      </c>
      <c r="BL2511" s="7"/>
      <c r="BM2511" s="2"/>
    </row>
    <row r="2512" spans="2:65" x14ac:dyDescent="0.25">
      <c r="B2512" s="7" t="s">
        <v>1947</v>
      </c>
      <c r="C2512" s="2" t="s">
        <v>1940</v>
      </c>
      <c r="D2512" s="2"/>
      <c r="E2512" s="2"/>
      <c r="F2512" s="2"/>
      <c r="G2512" s="2"/>
      <c r="H2512" s="4">
        <f t="shared" si="151"/>
        <v>0</v>
      </c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>
        <f t="shared" si="156"/>
        <v>4279.7999999999811</v>
      </c>
      <c r="AA2512" s="4"/>
      <c r="AB2512" s="4"/>
      <c r="AC2512" s="4"/>
      <c r="AD2512" s="4"/>
      <c r="AE2512" s="4"/>
      <c r="AF2512" s="4"/>
      <c r="AG2512" s="4"/>
      <c r="AH2512" s="4"/>
      <c r="AI2512" s="4"/>
      <c r="AJ2512" s="4"/>
      <c r="AK2512" s="4"/>
      <c r="AL2512" s="4"/>
      <c r="AM2512" s="4"/>
      <c r="AN2512" s="4"/>
      <c r="AO2512" s="4"/>
      <c r="AP2512" s="4"/>
      <c r="AQ2512" s="4"/>
      <c r="AR2512" s="4">
        <f t="shared" si="157"/>
        <v>64931.020000000019</v>
      </c>
      <c r="AS2512" s="32"/>
      <c r="AT2512" s="33"/>
      <c r="AU2512" s="4"/>
      <c r="AV2512" s="4"/>
      <c r="AW2512" s="4"/>
      <c r="AX2512" s="4"/>
      <c r="AY2512" s="4"/>
      <c r="AZ2512" s="4"/>
      <c r="BA2512" s="4"/>
      <c r="BB2512" s="4"/>
      <c r="BC2512" s="4"/>
      <c r="BD2512" s="4"/>
      <c r="BE2512" s="4"/>
      <c r="BF2512" s="4"/>
      <c r="BG2512" s="4"/>
      <c r="BH2512" s="4"/>
      <c r="BI2512" s="4">
        <v>150000</v>
      </c>
      <c r="BJ2512" s="4">
        <f t="shared" si="158"/>
        <v>1228.210000000021</v>
      </c>
      <c r="BL2512" s="7"/>
      <c r="BM2512" s="2"/>
    </row>
    <row r="2513" spans="2:65" x14ac:dyDescent="0.25">
      <c r="B2513" s="7" t="s">
        <v>1949</v>
      </c>
      <c r="C2513" s="2" t="s">
        <v>1957</v>
      </c>
      <c r="D2513" s="2"/>
      <c r="E2513" s="2"/>
      <c r="F2513" s="2"/>
      <c r="G2513" s="2"/>
      <c r="H2513" s="4">
        <f t="shared" si="151"/>
        <v>0</v>
      </c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>
        <f t="shared" si="156"/>
        <v>4279.7999999999811</v>
      </c>
      <c r="AA2513" s="4"/>
      <c r="AB2513" s="4">
        <v>6000</v>
      </c>
      <c r="AC2513" s="4"/>
      <c r="AD2513" s="4"/>
      <c r="AE2513" s="4"/>
      <c r="AF2513" s="4"/>
      <c r="AG2513" s="4"/>
      <c r="AH2513" s="4"/>
      <c r="AI2513" s="4"/>
      <c r="AJ2513" s="4"/>
      <c r="AK2513" s="4"/>
      <c r="AL2513" s="4"/>
      <c r="AM2513" s="4"/>
      <c r="AN2513" s="4"/>
      <c r="AO2513" s="4"/>
      <c r="AP2513" s="4"/>
      <c r="AQ2513" s="4"/>
      <c r="AR2513" s="4">
        <f t="shared" si="157"/>
        <v>58931.020000000019</v>
      </c>
      <c r="AS2513" s="32"/>
      <c r="AT2513" s="33"/>
      <c r="AU2513" s="4"/>
      <c r="AV2513" s="4"/>
      <c r="AW2513" s="4"/>
      <c r="AX2513" s="4"/>
      <c r="AY2513" s="4"/>
      <c r="AZ2513" s="4"/>
      <c r="BA2513" s="4"/>
      <c r="BB2513" s="4"/>
      <c r="BC2513" s="4"/>
      <c r="BD2513" s="4"/>
      <c r="BE2513" s="4"/>
      <c r="BF2513" s="4"/>
      <c r="BG2513" s="4"/>
      <c r="BH2513" s="4"/>
      <c r="BI2513" s="4"/>
      <c r="BJ2513" s="4">
        <f t="shared" si="158"/>
        <v>1228.210000000021</v>
      </c>
      <c r="BL2513" s="7">
        <v>6000</v>
      </c>
      <c r="BM2513" s="2"/>
    </row>
    <row r="2514" spans="2:65" x14ac:dyDescent="0.25">
      <c r="B2514" s="7" t="s">
        <v>1986</v>
      </c>
      <c r="C2514" s="2" t="s">
        <v>150</v>
      </c>
      <c r="D2514" s="2"/>
      <c r="E2514" s="2"/>
      <c r="F2514" s="2"/>
      <c r="G2514" s="2"/>
      <c r="H2514" s="4">
        <f t="shared" si="151"/>
        <v>0</v>
      </c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>
        <f t="shared" si="156"/>
        <v>4279.7999999999811</v>
      </c>
      <c r="AA2514" s="4"/>
      <c r="AB2514" s="4"/>
      <c r="AC2514" s="4"/>
      <c r="AD2514" s="4"/>
      <c r="AE2514" s="4"/>
      <c r="AF2514" s="4"/>
      <c r="AG2514" s="4"/>
      <c r="AH2514" s="4"/>
      <c r="AI2514" s="4"/>
      <c r="AJ2514" s="4">
        <v>-56931</v>
      </c>
      <c r="AK2514" s="4"/>
      <c r="AL2514" s="4"/>
      <c r="AM2514" s="4"/>
      <c r="AN2514" s="4"/>
      <c r="AO2514" s="4"/>
      <c r="AP2514" s="4"/>
      <c r="AQ2514" s="4"/>
      <c r="AR2514" s="4">
        <f t="shared" si="157"/>
        <v>2000.0200000000186</v>
      </c>
      <c r="AS2514" s="32"/>
      <c r="AT2514" s="33"/>
      <c r="AU2514" s="4"/>
      <c r="AV2514" s="4"/>
      <c r="AW2514" s="4"/>
      <c r="AX2514" s="4"/>
      <c r="AY2514" s="4"/>
      <c r="AZ2514" s="4"/>
      <c r="BA2514" s="4"/>
      <c r="BB2514" s="4">
        <v>56931</v>
      </c>
      <c r="BC2514" s="4"/>
      <c r="BD2514" s="4"/>
      <c r="BE2514" s="4"/>
      <c r="BF2514" s="4"/>
      <c r="BG2514" s="4"/>
      <c r="BH2514" s="4"/>
      <c r="BI2514" s="4"/>
      <c r="BJ2514" s="4">
        <f t="shared" si="158"/>
        <v>58159.210000000021</v>
      </c>
      <c r="BL2514" s="7"/>
      <c r="BM2514" s="2"/>
    </row>
    <row r="2515" spans="2:65" x14ac:dyDescent="0.25">
      <c r="B2515" s="7" t="s">
        <v>1987</v>
      </c>
      <c r="C2515" s="2" t="s">
        <v>290</v>
      </c>
      <c r="D2515" s="2"/>
      <c r="E2515" s="2"/>
      <c r="F2515" s="2"/>
      <c r="G2515" s="2"/>
      <c r="H2515" s="4">
        <f t="shared" si="151"/>
        <v>0</v>
      </c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>
        <f t="shared" si="156"/>
        <v>4279.7999999999811</v>
      </c>
      <c r="AA2515" s="4"/>
      <c r="AB2515" s="4"/>
      <c r="AC2515" s="4"/>
      <c r="AD2515" s="4"/>
      <c r="AE2515" s="4"/>
      <c r="AF2515" s="4"/>
      <c r="AG2515" s="4"/>
      <c r="AH2515" s="4"/>
      <c r="AI2515" s="4"/>
      <c r="AJ2515" s="4"/>
      <c r="AK2515" s="4"/>
      <c r="AL2515" s="4"/>
      <c r="AM2515" s="4"/>
      <c r="AN2515" s="4"/>
      <c r="AO2515" s="4"/>
      <c r="AP2515" s="4"/>
      <c r="AQ2515" s="4"/>
      <c r="AR2515" s="4">
        <f t="shared" si="157"/>
        <v>2000.0200000000186</v>
      </c>
      <c r="AS2515" s="32"/>
      <c r="AT2515" s="33"/>
      <c r="AU2515" s="4">
        <v>0.7</v>
      </c>
      <c r="AV2515" s="4"/>
      <c r="AW2515" s="4"/>
      <c r="AX2515" s="4"/>
      <c r="AY2515" s="4"/>
      <c r="AZ2515" s="4"/>
      <c r="BA2515" s="4"/>
      <c r="BB2515" s="4"/>
      <c r="BC2515" s="4"/>
      <c r="BD2515" s="4"/>
      <c r="BE2515" s="4"/>
      <c r="BF2515" s="4"/>
      <c r="BG2515" s="4"/>
      <c r="BH2515" s="4"/>
      <c r="BI2515" s="4"/>
      <c r="BJ2515" s="4">
        <f t="shared" si="158"/>
        <v>58158.510000000024</v>
      </c>
      <c r="BL2515" s="7"/>
      <c r="BM2515" s="2"/>
    </row>
    <row r="2516" spans="2:65" x14ac:dyDescent="0.25">
      <c r="B2516" s="7" t="s">
        <v>1988</v>
      </c>
      <c r="C2516" s="2" t="s">
        <v>1940</v>
      </c>
      <c r="D2516" s="2"/>
      <c r="E2516" s="2"/>
      <c r="F2516" s="2"/>
      <c r="G2516" s="2"/>
      <c r="H2516" s="4">
        <f t="shared" si="151"/>
        <v>0</v>
      </c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>
        <f t="shared" si="156"/>
        <v>4279.7999999999811</v>
      </c>
      <c r="AA2516" s="4"/>
      <c r="AB2516" s="4"/>
      <c r="AC2516" s="4"/>
      <c r="AD2516" s="4"/>
      <c r="AE2516" s="4"/>
      <c r="AF2516" s="4"/>
      <c r="AG2516" s="4"/>
      <c r="AH2516" s="4"/>
      <c r="AI2516" s="4"/>
      <c r="AJ2516" s="4"/>
      <c r="AK2516" s="4"/>
      <c r="AL2516" s="4"/>
      <c r="AM2516" s="4"/>
      <c r="AN2516" s="4"/>
      <c r="AO2516" s="4"/>
      <c r="AP2516" s="4"/>
      <c r="AQ2516" s="4"/>
      <c r="AR2516" s="4">
        <f t="shared" si="157"/>
        <v>2000.0200000000186</v>
      </c>
      <c r="AS2516" s="32"/>
      <c r="AT2516" s="33"/>
      <c r="AU2516" s="4"/>
      <c r="AV2516" s="4"/>
      <c r="AW2516" s="4"/>
      <c r="AX2516" s="4"/>
      <c r="AY2516" s="4"/>
      <c r="AZ2516" s="4"/>
      <c r="BA2516" s="4"/>
      <c r="BB2516" s="4"/>
      <c r="BC2516" s="4"/>
      <c r="BD2516" s="4"/>
      <c r="BE2516" s="4"/>
      <c r="BF2516" s="4"/>
      <c r="BG2516" s="4"/>
      <c r="BH2516" s="4"/>
      <c r="BI2516" s="4">
        <v>58158</v>
      </c>
      <c r="BJ2516" s="4">
        <f t="shared" si="158"/>
        <v>0.51000000002386514</v>
      </c>
      <c r="BL2516" s="7"/>
      <c r="BM2516" s="2"/>
    </row>
    <row r="2517" spans="2:65" x14ac:dyDescent="0.25">
      <c r="B2517" s="7"/>
      <c r="C2517" s="2"/>
      <c r="D2517" s="2"/>
      <c r="E2517" s="2"/>
      <c r="F2517" s="2"/>
      <c r="G2517" s="2"/>
      <c r="H2517" s="4">
        <f t="shared" si="151"/>
        <v>0</v>
      </c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>
        <f t="shared" si="156"/>
        <v>4279.7999999999811</v>
      </c>
      <c r="AA2517" s="4"/>
      <c r="AB2517" s="4"/>
      <c r="AC2517" s="4"/>
      <c r="AD2517" s="4"/>
      <c r="AE2517" s="4"/>
      <c r="AF2517" s="4"/>
      <c r="AG2517" s="4"/>
      <c r="AH2517" s="4"/>
      <c r="AI2517" s="4"/>
      <c r="AJ2517" s="4"/>
      <c r="AK2517" s="4"/>
      <c r="AL2517" s="4"/>
      <c r="AM2517" s="4"/>
      <c r="AN2517" s="4"/>
      <c r="AO2517" s="4"/>
      <c r="AP2517" s="4"/>
      <c r="AQ2517" s="4"/>
      <c r="AR2517" s="4">
        <f t="shared" si="157"/>
        <v>2000.0200000000186</v>
      </c>
      <c r="AS2517" s="32"/>
      <c r="AT2517" s="33"/>
      <c r="AU2517" s="4"/>
      <c r="AV2517" s="4"/>
      <c r="AW2517" s="4"/>
      <c r="AX2517" s="4"/>
      <c r="AY2517" s="4"/>
      <c r="AZ2517" s="4"/>
      <c r="BA2517" s="4"/>
      <c r="BB2517" s="4"/>
      <c r="BC2517" s="4"/>
      <c r="BD2517" s="4"/>
      <c r="BE2517" s="4"/>
      <c r="BF2517" s="4"/>
      <c r="BG2517" s="4"/>
      <c r="BH2517" s="4"/>
      <c r="BI2517" s="4"/>
      <c r="BJ2517" s="4">
        <f t="shared" si="158"/>
        <v>0.51000000002386514</v>
      </c>
      <c r="BL2517" s="7"/>
      <c r="BM2517" s="2"/>
    </row>
    <row r="2518" spans="2:65" x14ac:dyDescent="0.25">
      <c r="B2518" s="7"/>
      <c r="C2518" s="2"/>
      <c r="D2518" s="2"/>
      <c r="E2518" s="2"/>
      <c r="F2518" s="2"/>
      <c r="G2518" s="2"/>
      <c r="H2518" s="4">
        <f t="shared" si="151"/>
        <v>0</v>
      </c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>
        <f t="shared" si="156"/>
        <v>4279.7999999999811</v>
      </c>
      <c r="AA2518" s="4"/>
      <c r="AB2518" s="4"/>
      <c r="AC2518" s="4"/>
      <c r="AD2518" s="4"/>
      <c r="AE2518" s="4"/>
      <c r="AF2518" s="4"/>
      <c r="AG2518" s="4"/>
      <c r="AH2518" s="4"/>
      <c r="AI2518" s="4"/>
      <c r="AJ2518" s="4"/>
      <c r="AK2518" s="4"/>
      <c r="AL2518" s="4"/>
      <c r="AM2518" s="4"/>
      <c r="AN2518" s="4"/>
      <c r="AO2518" s="4"/>
      <c r="AP2518" s="4"/>
      <c r="AQ2518" s="4"/>
      <c r="AR2518" s="4">
        <f t="shared" si="157"/>
        <v>2000.0200000000186</v>
      </c>
      <c r="AS2518" s="32"/>
      <c r="AT2518" s="33"/>
      <c r="AU2518" s="4"/>
      <c r="AV2518" s="4"/>
      <c r="AW2518" s="4"/>
      <c r="AX2518" s="4"/>
      <c r="AY2518" s="4"/>
      <c r="AZ2518" s="4"/>
      <c r="BA2518" s="4"/>
      <c r="BB2518" s="4"/>
      <c r="BC2518" s="4"/>
      <c r="BD2518" s="4"/>
      <c r="BE2518" s="4"/>
      <c r="BF2518" s="4"/>
      <c r="BG2518" s="4"/>
      <c r="BH2518" s="4"/>
      <c r="BI2518" s="4"/>
      <c r="BJ2518" s="4">
        <f t="shared" si="158"/>
        <v>0.51000000002386514</v>
      </c>
      <c r="BL2518" s="7"/>
      <c r="BM2518" s="2"/>
    </row>
    <row r="2519" spans="2:65" x14ac:dyDescent="0.25">
      <c r="B2519" s="7"/>
      <c r="C2519" s="2"/>
      <c r="D2519" s="2"/>
      <c r="E2519" s="2"/>
      <c r="F2519" s="2"/>
      <c r="G2519" s="2"/>
      <c r="H2519" s="4">
        <f t="shared" si="151"/>
        <v>0</v>
      </c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>
        <f t="shared" si="156"/>
        <v>4279.7999999999811</v>
      </c>
      <c r="AA2519" s="4"/>
      <c r="AB2519" s="4"/>
      <c r="AC2519" s="4"/>
      <c r="AD2519" s="4"/>
      <c r="AE2519" s="4"/>
      <c r="AF2519" s="4"/>
      <c r="AG2519" s="4"/>
      <c r="AH2519" s="4"/>
      <c r="AI2519" s="4"/>
      <c r="AJ2519" s="4"/>
      <c r="AK2519" s="4"/>
      <c r="AL2519" s="4"/>
      <c r="AM2519" s="4"/>
      <c r="AN2519" s="4"/>
      <c r="AO2519" s="4"/>
      <c r="AP2519" s="4"/>
      <c r="AQ2519" s="4"/>
      <c r="AR2519" s="4">
        <f t="shared" si="157"/>
        <v>2000.0200000000186</v>
      </c>
      <c r="AS2519" s="32"/>
      <c r="AT2519" s="33"/>
      <c r="AU2519" s="4"/>
      <c r="AV2519" s="4"/>
      <c r="AW2519" s="4"/>
      <c r="AX2519" s="4"/>
      <c r="AY2519" s="4"/>
      <c r="AZ2519" s="4"/>
      <c r="BA2519" s="4"/>
      <c r="BB2519" s="4"/>
      <c r="BC2519" s="4"/>
      <c r="BD2519" s="4"/>
      <c r="BE2519" s="4"/>
      <c r="BF2519" s="4"/>
      <c r="BG2519" s="4"/>
      <c r="BH2519" s="4"/>
      <c r="BI2519" s="4"/>
      <c r="BJ2519" s="4">
        <f t="shared" si="158"/>
        <v>0.51000000002386514</v>
      </c>
      <c r="BL2519" s="7"/>
      <c r="BM2519" s="2"/>
    </row>
    <row r="2520" spans="2:65" x14ac:dyDescent="0.25">
      <c r="B2520" s="7"/>
      <c r="C2520" s="2"/>
      <c r="D2520" s="2"/>
      <c r="E2520" s="2"/>
      <c r="F2520" s="2"/>
      <c r="G2520" s="2"/>
      <c r="H2520" s="4">
        <f t="shared" si="151"/>
        <v>0</v>
      </c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>
        <f t="shared" si="156"/>
        <v>4279.7999999999811</v>
      </c>
      <c r="AA2520" s="4"/>
      <c r="AB2520" s="4"/>
      <c r="AC2520" s="4"/>
      <c r="AD2520" s="4"/>
      <c r="AE2520" s="4"/>
      <c r="AF2520" s="4"/>
      <c r="AG2520" s="4"/>
      <c r="AH2520" s="4"/>
      <c r="AI2520" s="4"/>
      <c r="AJ2520" s="4"/>
      <c r="AK2520" s="4"/>
      <c r="AL2520" s="4"/>
      <c r="AM2520" s="4"/>
      <c r="AN2520" s="4"/>
      <c r="AO2520" s="4"/>
      <c r="AP2520" s="4"/>
      <c r="AQ2520" s="4"/>
      <c r="AR2520" s="4">
        <f t="shared" si="157"/>
        <v>2000.0200000000186</v>
      </c>
      <c r="AS2520" s="32"/>
      <c r="AT2520" s="33"/>
      <c r="AU2520" s="4"/>
      <c r="AV2520" s="4"/>
      <c r="AW2520" s="4"/>
      <c r="AX2520" s="4"/>
      <c r="AY2520" s="4"/>
      <c r="AZ2520" s="4"/>
      <c r="BA2520" s="4"/>
      <c r="BB2520" s="4"/>
      <c r="BC2520" s="4"/>
      <c r="BD2520" s="4"/>
      <c r="BE2520" s="4"/>
      <c r="BF2520" s="4"/>
      <c r="BG2520" s="4"/>
      <c r="BH2520" s="4"/>
      <c r="BI2520" s="4"/>
      <c r="BJ2520" s="4">
        <f t="shared" si="158"/>
        <v>0.51000000002386514</v>
      </c>
      <c r="BL2520" s="7"/>
      <c r="BM2520" s="2"/>
    </row>
    <row r="2521" spans="2:65" x14ac:dyDescent="0.25">
      <c r="B2521" s="7"/>
      <c r="C2521" s="2"/>
      <c r="D2521" s="2"/>
      <c r="E2521" s="2"/>
      <c r="F2521" s="2"/>
      <c r="G2521" s="2"/>
      <c r="H2521" s="4">
        <f t="shared" si="151"/>
        <v>0</v>
      </c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>
        <f t="shared" si="156"/>
        <v>4279.7999999999811</v>
      </c>
      <c r="AA2521" s="4"/>
      <c r="AB2521" s="4"/>
      <c r="AC2521" s="4"/>
      <c r="AD2521" s="4"/>
      <c r="AE2521" s="4"/>
      <c r="AF2521" s="4"/>
      <c r="AG2521" s="4"/>
      <c r="AH2521" s="4"/>
      <c r="AI2521" s="4"/>
      <c r="AJ2521" s="4"/>
      <c r="AK2521" s="4"/>
      <c r="AL2521" s="4"/>
      <c r="AM2521" s="4"/>
      <c r="AN2521" s="4"/>
      <c r="AO2521" s="4"/>
      <c r="AP2521" s="4"/>
      <c r="AQ2521" s="4"/>
      <c r="AR2521" s="4">
        <f t="shared" si="157"/>
        <v>2000.0200000000186</v>
      </c>
      <c r="AS2521" s="32"/>
      <c r="AT2521" s="33"/>
      <c r="AU2521" s="4"/>
      <c r="AV2521" s="4"/>
      <c r="AW2521" s="4"/>
      <c r="AX2521" s="4"/>
      <c r="AY2521" s="4"/>
      <c r="AZ2521" s="4"/>
      <c r="BA2521" s="4"/>
      <c r="BB2521" s="4"/>
      <c r="BC2521" s="4"/>
      <c r="BD2521" s="4"/>
      <c r="BE2521" s="4"/>
      <c r="BF2521" s="4"/>
      <c r="BG2521" s="4"/>
      <c r="BH2521" s="4"/>
      <c r="BI2521" s="4"/>
      <c r="BJ2521" s="4">
        <f t="shared" si="158"/>
        <v>0.51000000002386514</v>
      </c>
      <c r="BL2521" s="7"/>
      <c r="BM2521" s="2"/>
    </row>
    <row r="2522" spans="2:65" x14ac:dyDescent="0.25">
      <c r="B2522" s="7"/>
      <c r="C2522" s="2"/>
      <c r="D2522" s="2"/>
      <c r="E2522" s="2"/>
      <c r="F2522" s="2"/>
      <c r="G2522" s="2"/>
      <c r="H2522" s="4">
        <f t="shared" si="151"/>
        <v>0</v>
      </c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>
        <f t="shared" si="156"/>
        <v>4279.7999999999811</v>
      </c>
      <c r="AA2522" s="4"/>
      <c r="AB2522" s="4"/>
      <c r="AC2522" s="4"/>
      <c r="AD2522" s="4"/>
      <c r="AE2522" s="4"/>
      <c r="AF2522" s="4"/>
      <c r="AG2522" s="4"/>
      <c r="AH2522" s="4"/>
      <c r="AI2522" s="4"/>
      <c r="AJ2522" s="4"/>
      <c r="AK2522" s="4"/>
      <c r="AL2522" s="4"/>
      <c r="AM2522" s="4"/>
      <c r="AN2522" s="4"/>
      <c r="AO2522" s="4"/>
      <c r="AP2522" s="4"/>
      <c r="AQ2522" s="4"/>
      <c r="AR2522" s="4">
        <f t="shared" si="157"/>
        <v>2000.0200000000186</v>
      </c>
      <c r="AS2522" s="32"/>
      <c r="AT2522" s="33"/>
      <c r="AU2522" s="4"/>
      <c r="AV2522" s="4"/>
      <c r="AW2522" s="4"/>
      <c r="AX2522" s="4"/>
      <c r="AY2522" s="4"/>
      <c r="AZ2522" s="4"/>
      <c r="BA2522" s="4"/>
      <c r="BB2522" s="4"/>
      <c r="BC2522" s="4"/>
      <c r="BD2522" s="4"/>
      <c r="BE2522" s="4"/>
      <c r="BF2522" s="4"/>
      <c r="BG2522" s="4"/>
      <c r="BH2522" s="4"/>
      <c r="BI2522" s="4"/>
      <c r="BJ2522" s="4">
        <f t="shared" si="158"/>
        <v>0.51000000002386514</v>
      </c>
      <c r="BL2522" s="7"/>
      <c r="BM2522" s="2"/>
    </row>
    <row r="2523" spans="2:65" x14ac:dyDescent="0.25">
      <c r="B2523" s="7"/>
      <c r="C2523" s="2"/>
      <c r="D2523" s="2"/>
      <c r="E2523" s="2"/>
      <c r="F2523" s="2"/>
      <c r="G2523" s="2"/>
      <c r="H2523" s="4">
        <f t="shared" si="151"/>
        <v>0</v>
      </c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>
        <f t="shared" si="156"/>
        <v>4279.7999999999811</v>
      </c>
      <c r="AA2523" s="4"/>
      <c r="AB2523" s="4"/>
      <c r="AC2523" s="4"/>
      <c r="AD2523" s="4"/>
      <c r="AE2523" s="4"/>
      <c r="AF2523" s="4"/>
      <c r="AG2523" s="4"/>
      <c r="AH2523" s="4"/>
      <c r="AI2523" s="4"/>
      <c r="AJ2523" s="4"/>
      <c r="AK2523" s="4"/>
      <c r="AL2523" s="4"/>
      <c r="AM2523" s="4"/>
      <c r="AN2523" s="4"/>
      <c r="AO2523" s="4"/>
      <c r="AP2523" s="4"/>
      <c r="AQ2523" s="4"/>
      <c r="AR2523" s="4">
        <f t="shared" si="157"/>
        <v>2000.0200000000186</v>
      </c>
      <c r="AS2523" s="32"/>
      <c r="AT2523" s="33"/>
      <c r="AU2523" s="4"/>
      <c r="AV2523" s="4"/>
      <c r="AW2523" s="4"/>
      <c r="AX2523" s="4"/>
      <c r="AY2523" s="4"/>
      <c r="AZ2523" s="4"/>
      <c r="BA2523" s="4"/>
      <c r="BB2523" s="4"/>
      <c r="BC2523" s="4"/>
      <c r="BD2523" s="4"/>
      <c r="BE2523" s="4"/>
      <c r="BF2523" s="4"/>
      <c r="BG2523" s="4"/>
      <c r="BH2523" s="4"/>
      <c r="BI2523" s="4"/>
      <c r="BJ2523" s="4">
        <f t="shared" si="158"/>
        <v>0.51000000002386514</v>
      </c>
      <c r="BL2523" s="7"/>
      <c r="BM2523" s="2"/>
    </row>
    <row r="2524" spans="2:65" x14ac:dyDescent="0.25">
      <c r="B2524" s="7"/>
      <c r="C2524" s="2"/>
      <c r="D2524" s="2"/>
      <c r="E2524" s="2"/>
      <c r="F2524" s="2"/>
      <c r="G2524" s="2"/>
      <c r="H2524" s="4">
        <f t="shared" si="151"/>
        <v>0</v>
      </c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>
        <f t="shared" si="156"/>
        <v>4279.7999999999811</v>
      </c>
      <c r="AA2524" s="4"/>
      <c r="AB2524" s="4"/>
      <c r="AC2524" s="4"/>
      <c r="AD2524" s="4"/>
      <c r="AE2524" s="4"/>
      <c r="AF2524" s="4"/>
      <c r="AG2524" s="4"/>
      <c r="AH2524" s="4"/>
      <c r="AI2524" s="4"/>
      <c r="AJ2524" s="4"/>
      <c r="AK2524" s="4"/>
      <c r="AL2524" s="4"/>
      <c r="AM2524" s="4"/>
      <c r="AN2524" s="4"/>
      <c r="AO2524" s="4"/>
      <c r="AP2524" s="4"/>
      <c r="AQ2524" s="4"/>
      <c r="AR2524" s="4">
        <f t="shared" si="157"/>
        <v>2000.0200000000186</v>
      </c>
      <c r="AS2524" s="32"/>
      <c r="AT2524" s="33"/>
      <c r="AU2524" s="4"/>
      <c r="AV2524" s="4"/>
      <c r="AW2524" s="4"/>
      <c r="AX2524" s="4"/>
      <c r="AY2524" s="4"/>
      <c r="AZ2524" s="4"/>
      <c r="BA2524" s="4"/>
      <c r="BB2524" s="4"/>
      <c r="BC2524" s="4"/>
      <c r="BD2524" s="4"/>
      <c r="BE2524" s="4"/>
      <c r="BF2524" s="4"/>
      <c r="BG2524" s="4"/>
      <c r="BH2524" s="4"/>
      <c r="BI2524" s="4"/>
      <c r="BJ2524" s="4">
        <f t="shared" si="158"/>
        <v>0.51000000002386514</v>
      </c>
      <c r="BL2524" s="7"/>
      <c r="BM2524" s="2"/>
    </row>
    <row r="2525" spans="2:65" x14ac:dyDescent="0.25">
      <c r="B2525" s="7"/>
      <c r="C2525" s="2"/>
      <c r="D2525" s="2"/>
      <c r="E2525" s="2"/>
      <c r="F2525" s="2"/>
      <c r="G2525" s="2"/>
      <c r="H2525" s="4">
        <f t="shared" si="151"/>
        <v>0</v>
      </c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>
        <f t="shared" si="156"/>
        <v>4279.7999999999811</v>
      </c>
      <c r="AA2525" s="4"/>
      <c r="AB2525" s="4"/>
      <c r="AC2525" s="4"/>
      <c r="AD2525" s="4"/>
      <c r="AE2525" s="4"/>
      <c r="AF2525" s="4"/>
      <c r="AG2525" s="4"/>
      <c r="AH2525" s="4"/>
      <c r="AI2525" s="4"/>
      <c r="AJ2525" s="4"/>
      <c r="AK2525" s="4"/>
      <c r="AL2525" s="4"/>
      <c r="AM2525" s="4"/>
      <c r="AN2525" s="4"/>
      <c r="AO2525" s="4"/>
      <c r="AP2525" s="4"/>
      <c r="AQ2525" s="4"/>
      <c r="AR2525" s="4">
        <f t="shared" si="157"/>
        <v>2000.0200000000186</v>
      </c>
      <c r="AS2525" s="32"/>
      <c r="AT2525" s="33"/>
      <c r="AU2525" s="4"/>
      <c r="AV2525" s="4"/>
      <c r="AW2525" s="4"/>
      <c r="AX2525" s="4"/>
      <c r="AY2525" s="4"/>
      <c r="AZ2525" s="4"/>
      <c r="BA2525" s="4"/>
      <c r="BB2525" s="4"/>
      <c r="BC2525" s="4"/>
      <c r="BD2525" s="4"/>
      <c r="BE2525" s="4"/>
      <c r="BF2525" s="4"/>
      <c r="BG2525" s="4"/>
      <c r="BH2525" s="4"/>
      <c r="BI2525" s="4"/>
      <c r="BJ2525" s="4">
        <f t="shared" si="158"/>
        <v>0.51000000002386514</v>
      </c>
      <c r="BL2525" s="7"/>
      <c r="BM2525" s="2"/>
    </row>
    <row r="2526" spans="2:65" x14ac:dyDescent="0.25">
      <c r="B2526" s="7"/>
      <c r="C2526" s="2"/>
      <c r="D2526" s="2"/>
      <c r="E2526" s="2"/>
      <c r="F2526" s="2"/>
      <c r="G2526" s="2"/>
      <c r="H2526" s="4">
        <f t="shared" si="151"/>
        <v>0</v>
      </c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>
        <f t="shared" si="156"/>
        <v>4279.7999999999811</v>
      </c>
      <c r="AA2526" s="4"/>
      <c r="AB2526" s="4"/>
      <c r="AC2526" s="4"/>
      <c r="AD2526" s="4"/>
      <c r="AE2526" s="4"/>
      <c r="AF2526" s="4"/>
      <c r="AG2526" s="4"/>
      <c r="AH2526" s="4"/>
      <c r="AI2526" s="4"/>
      <c r="AJ2526" s="4"/>
      <c r="AK2526" s="4"/>
      <c r="AL2526" s="4"/>
      <c r="AM2526" s="4"/>
      <c r="AN2526" s="4"/>
      <c r="AO2526" s="4"/>
      <c r="AP2526" s="4"/>
      <c r="AQ2526" s="4"/>
      <c r="AR2526" s="4">
        <f t="shared" si="157"/>
        <v>2000.0200000000186</v>
      </c>
      <c r="AS2526" s="32"/>
      <c r="AT2526" s="33"/>
      <c r="AU2526" s="4"/>
      <c r="AV2526" s="4"/>
      <c r="AW2526" s="4"/>
      <c r="AX2526" s="4"/>
      <c r="AY2526" s="4"/>
      <c r="AZ2526" s="4"/>
      <c r="BA2526" s="4"/>
      <c r="BB2526" s="4"/>
      <c r="BC2526" s="4"/>
      <c r="BD2526" s="4"/>
      <c r="BE2526" s="4"/>
      <c r="BF2526" s="4"/>
      <c r="BG2526" s="4"/>
      <c r="BH2526" s="4"/>
      <c r="BI2526" s="4"/>
      <c r="BJ2526" s="4">
        <f t="shared" si="158"/>
        <v>0.51000000002386514</v>
      </c>
      <c r="BL2526" s="7"/>
      <c r="BM2526" s="2"/>
    </row>
    <row r="2527" spans="2:65" x14ac:dyDescent="0.25">
      <c r="B2527" s="7"/>
      <c r="C2527" s="2"/>
      <c r="D2527" s="2"/>
      <c r="E2527" s="2"/>
      <c r="F2527" s="2"/>
      <c r="G2527" s="2"/>
      <c r="H2527" s="4">
        <f t="shared" si="151"/>
        <v>0</v>
      </c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>
        <f t="shared" si="156"/>
        <v>4279.7999999999811</v>
      </c>
      <c r="AA2527" s="4"/>
      <c r="AB2527" s="4"/>
      <c r="AC2527" s="4"/>
      <c r="AD2527" s="4"/>
      <c r="AE2527" s="4"/>
      <c r="AF2527" s="4"/>
      <c r="AG2527" s="4"/>
      <c r="AH2527" s="4"/>
      <c r="AI2527" s="4"/>
      <c r="AJ2527" s="4"/>
      <c r="AK2527" s="4"/>
      <c r="AL2527" s="4"/>
      <c r="AM2527" s="4"/>
      <c r="AN2527" s="4"/>
      <c r="AO2527" s="4"/>
      <c r="AP2527" s="4"/>
      <c r="AQ2527" s="4"/>
      <c r="AR2527" s="4">
        <f t="shared" si="157"/>
        <v>2000.0200000000186</v>
      </c>
      <c r="AS2527" s="32"/>
      <c r="AT2527" s="33"/>
      <c r="AU2527" s="4"/>
      <c r="AV2527" s="4"/>
      <c r="AW2527" s="4"/>
      <c r="AX2527" s="4"/>
      <c r="AY2527" s="4"/>
      <c r="AZ2527" s="4"/>
      <c r="BA2527" s="4"/>
      <c r="BB2527" s="4"/>
      <c r="BC2527" s="4"/>
      <c r="BD2527" s="4"/>
      <c r="BE2527" s="4"/>
      <c r="BF2527" s="4"/>
      <c r="BG2527" s="4"/>
      <c r="BH2527" s="4"/>
      <c r="BI2527" s="4"/>
      <c r="BJ2527" s="4">
        <f t="shared" si="158"/>
        <v>0.51000000002386514</v>
      </c>
      <c r="BL2527" s="7"/>
      <c r="BM2527" s="2"/>
    </row>
    <row r="2528" spans="2:65" x14ac:dyDescent="0.25">
      <c r="B2528" s="7"/>
      <c r="C2528" s="2"/>
      <c r="D2528" s="2"/>
      <c r="E2528" s="2"/>
      <c r="F2528" s="2"/>
      <c r="G2528" s="2"/>
      <c r="H2528" s="4">
        <f t="shared" si="151"/>
        <v>0</v>
      </c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>
        <f t="shared" si="156"/>
        <v>4279.7999999999811</v>
      </c>
      <c r="AA2528" s="4"/>
      <c r="AB2528" s="4"/>
      <c r="AC2528" s="4"/>
      <c r="AD2528" s="4"/>
      <c r="AE2528" s="4"/>
      <c r="AF2528" s="4"/>
      <c r="AG2528" s="4"/>
      <c r="AH2528" s="4"/>
      <c r="AI2528" s="4"/>
      <c r="AJ2528" s="4"/>
      <c r="AK2528" s="4"/>
      <c r="AL2528" s="4"/>
      <c r="AM2528" s="4"/>
      <c r="AN2528" s="4"/>
      <c r="AO2528" s="4"/>
      <c r="AP2528" s="4"/>
      <c r="AQ2528" s="4"/>
      <c r="AR2528" s="4">
        <f t="shared" si="157"/>
        <v>2000.0200000000186</v>
      </c>
      <c r="AS2528" s="32"/>
      <c r="AT2528" s="33"/>
      <c r="AU2528" s="4"/>
      <c r="AV2528" s="4"/>
      <c r="AW2528" s="4"/>
      <c r="AX2528" s="4"/>
      <c r="AY2528" s="4"/>
      <c r="AZ2528" s="4"/>
      <c r="BA2528" s="4"/>
      <c r="BB2528" s="4"/>
      <c r="BC2528" s="4"/>
      <c r="BD2528" s="4"/>
      <c r="BE2528" s="4"/>
      <c r="BF2528" s="4"/>
      <c r="BG2528" s="4"/>
      <c r="BH2528" s="4"/>
      <c r="BI2528" s="4"/>
      <c r="BJ2528" s="4">
        <f t="shared" si="158"/>
        <v>0.51000000002386514</v>
      </c>
      <c r="BL2528" s="7"/>
      <c r="BM2528" s="2"/>
    </row>
    <row r="2529" spans="2:65" x14ac:dyDescent="0.25">
      <c r="B2529" s="7"/>
      <c r="C2529" s="2"/>
      <c r="D2529" s="2"/>
      <c r="E2529" s="2"/>
      <c r="F2529" s="2"/>
      <c r="G2529" s="2"/>
      <c r="H2529" s="4">
        <f t="shared" si="151"/>
        <v>0</v>
      </c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>
        <f t="shared" si="156"/>
        <v>4279.7999999999811</v>
      </c>
      <c r="AA2529" s="4"/>
      <c r="AB2529" s="4"/>
      <c r="AC2529" s="4"/>
      <c r="AD2529" s="4"/>
      <c r="AE2529" s="4"/>
      <c r="AF2529" s="4"/>
      <c r="AG2529" s="4"/>
      <c r="AH2529" s="4"/>
      <c r="AI2529" s="4"/>
      <c r="AJ2529" s="4"/>
      <c r="AK2529" s="4"/>
      <c r="AL2529" s="4"/>
      <c r="AM2529" s="4"/>
      <c r="AN2529" s="4"/>
      <c r="AO2529" s="4"/>
      <c r="AP2529" s="4"/>
      <c r="AQ2529" s="4"/>
      <c r="AR2529" s="4">
        <f t="shared" si="157"/>
        <v>2000.0200000000186</v>
      </c>
      <c r="AS2529" s="32"/>
      <c r="AT2529" s="33"/>
      <c r="AU2529" s="4"/>
      <c r="AV2529" s="4"/>
      <c r="AW2529" s="4"/>
      <c r="AX2529" s="4"/>
      <c r="AY2529" s="4"/>
      <c r="AZ2529" s="4"/>
      <c r="BA2529" s="4"/>
      <c r="BB2529" s="4"/>
      <c r="BC2529" s="4"/>
      <c r="BD2529" s="4"/>
      <c r="BE2529" s="4"/>
      <c r="BF2529" s="4"/>
      <c r="BG2529" s="4"/>
      <c r="BH2529" s="4"/>
      <c r="BI2529" s="4"/>
      <c r="BJ2529" s="4">
        <f t="shared" si="158"/>
        <v>0.51000000002386514</v>
      </c>
      <c r="BL2529" s="7"/>
      <c r="BM2529" s="2"/>
    </row>
    <row r="2530" spans="2:65" x14ac:dyDescent="0.25">
      <c r="B2530" s="7"/>
      <c r="C2530" s="2"/>
      <c r="D2530" s="2"/>
      <c r="E2530" s="2"/>
      <c r="F2530" s="2"/>
      <c r="G2530" s="2"/>
      <c r="H2530" s="4">
        <f t="shared" si="151"/>
        <v>0</v>
      </c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>
        <f t="shared" si="156"/>
        <v>4279.7999999999811</v>
      </c>
      <c r="AA2530" s="4"/>
      <c r="AB2530" s="4"/>
      <c r="AC2530" s="4"/>
      <c r="AD2530" s="4"/>
      <c r="AE2530" s="4"/>
      <c r="AF2530" s="4"/>
      <c r="AG2530" s="4"/>
      <c r="AH2530" s="4"/>
      <c r="AI2530" s="4"/>
      <c r="AJ2530" s="4"/>
      <c r="AK2530" s="4"/>
      <c r="AL2530" s="4"/>
      <c r="AM2530" s="4"/>
      <c r="AN2530" s="4"/>
      <c r="AO2530" s="4"/>
      <c r="AP2530" s="4"/>
      <c r="AQ2530" s="4"/>
      <c r="AR2530" s="4">
        <f t="shared" si="157"/>
        <v>2000.0200000000186</v>
      </c>
      <c r="AS2530" s="32"/>
      <c r="AT2530" s="33"/>
      <c r="AU2530" s="4"/>
      <c r="AV2530" s="4"/>
      <c r="AW2530" s="4"/>
      <c r="AX2530" s="4"/>
      <c r="AY2530" s="4"/>
      <c r="AZ2530" s="4"/>
      <c r="BA2530" s="4"/>
      <c r="BB2530" s="4"/>
      <c r="BC2530" s="4"/>
      <c r="BD2530" s="4"/>
      <c r="BE2530" s="4"/>
      <c r="BF2530" s="4"/>
      <c r="BG2530" s="4"/>
      <c r="BH2530" s="4"/>
      <c r="BI2530" s="4"/>
      <c r="BJ2530" s="4">
        <f t="shared" si="158"/>
        <v>0.51000000002386514</v>
      </c>
      <c r="BL2530" s="7"/>
      <c r="BM2530" s="2"/>
    </row>
    <row r="2531" spans="2:65" x14ac:dyDescent="0.25">
      <c r="B2531" s="7"/>
      <c r="C2531" s="2"/>
      <c r="D2531" s="2"/>
      <c r="E2531" s="2"/>
      <c r="F2531" s="2"/>
      <c r="G2531" s="2"/>
      <c r="H2531" s="4">
        <f t="shared" si="151"/>
        <v>0</v>
      </c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>
        <f t="shared" si="156"/>
        <v>4279.7999999999811</v>
      </c>
      <c r="AA2531" s="4"/>
      <c r="AB2531" s="4"/>
      <c r="AC2531" s="4"/>
      <c r="AD2531" s="4"/>
      <c r="AE2531" s="4"/>
      <c r="AF2531" s="4"/>
      <c r="AG2531" s="4"/>
      <c r="AH2531" s="4"/>
      <c r="AI2531" s="4"/>
      <c r="AJ2531" s="4"/>
      <c r="AK2531" s="4"/>
      <c r="AL2531" s="4"/>
      <c r="AM2531" s="4"/>
      <c r="AN2531" s="4"/>
      <c r="AO2531" s="4"/>
      <c r="AP2531" s="4"/>
      <c r="AQ2531" s="4"/>
      <c r="AR2531" s="4">
        <f t="shared" si="157"/>
        <v>2000.0200000000186</v>
      </c>
      <c r="AS2531" s="32"/>
      <c r="AT2531" s="33"/>
      <c r="AU2531" s="4"/>
      <c r="AV2531" s="4"/>
      <c r="AW2531" s="4"/>
      <c r="AX2531" s="4"/>
      <c r="AY2531" s="4"/>
      <c r="AZ2531" s="4"/>
      <c r="BA2531" s="4"/>
      <c r="BB2531" s="4"/>
      <c r="BC2531" s="4"/>
      <c r="BD2531" s="4"/>
      <c r="BE2531" s="4"/>
      <c r="BF2531" s="4"/>
      <c r="BG2531" s="4"/>
      <c r="BH2531" s="4"/>
      <c r="BI2531" s="4"/>
      <c r="BJ2531" s="4">
        <f t="shared" si="158"/>
        <v>0.51000000002386514</v>
      </c>
      <c r="BL2531" s="7"/>
      <c r="BM2531" s="2"/>
    </row>
    <row r="2532" spans="2:65" x14ac:dyDescent="0.25">
      <c r="B2532" s="7"/>
      <c r="C2532" s="2"/>
      <c r="D2532" s="2"/>
      <c r="E2532" s="2"/>
      <c r="F2532" s="2"/>
      <c r="G2532" s="2"/>
      <c r="H2532" s="4">
        <f t="shared" si="151"/>
        <v>0</v>
      </c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>
        <f t="shared" si="156"/>
        <v>4279.7999999999811</v>
      </c>
      <c r="AA2532" s="4"/>
      <c r="AB2532" s="4"/>
      <c r="AC2532" s="4"/>
      <c r="AD2532" s="4"/>
      <c r="AE2532" s="4"/>
      <c r="AF2532" s="4"/>
      <c r="AG2532" s="4"/>
      <c r="AH2532" s="4"/>
      <c r="AI2532" s="4"/>
      <c r="AJ2532" s="4"/>
      <c r="AK2532" s="4"/>
      <c r="AL2532" s="4"/>
      <c r="AM2532" s="4"/>
      <c r="AN2532" s="4"/>
      <c r="AO2532" s="4"/>
      <c r="AP2532" s="4"/>
      <c r="AQ2532" s="4"/>
      <c r="AR2532" s="4">
        <f t="shared" si="157"/>
        <v>2000.0200000000186</v>
      </c>
      <c r="AS2532" s="32"/>
      <c r="AT2532" s="33"/>
      <c r="AU2532" s="4"/>
      <c r="AV2532" s="4"/>
      <c r="AW2532" s="4"/>
      <c r="AX2532" s="4"/>
      <c r="AY2532" s="4"/>
      <c r="AZ2532" s="4"/>
      <c r="BA2532" s="4"/>
      <c r="BB2532" s="4"/>
      <c r="BC2532" s="4"/>
      <c r="BD2532" s="4"/>
      <c r="BE2532" s="4"/>
      <c r="BF2532" s="4"/>
      <c r="BG2532" s="4"/>
      <c r="BH2532" s="4"/>
      <c r="BI2532" s="4"/>
      <c r="BJ2532" s="4">
        <f t="shared" si="158"/>
        <v>0.51000000002386514</v>
      </c>
      <c r="BL2532" s="7"/>
      <c r="BM2532" s="2"/>
    </row>
    <row r="2533" spans="2:65" x14ac:dyDescent="0.25">
      <c r="B2533" s="2"/>
      <c r="C2533" s="2"/>
      <c r="D2533" s="2"/>
      <c r="E2533" s="2"/>
      <c r="F2533" s="2"/>
      <c r="G2533" s="2"/>
      <c r="H2533" s="4">
        <f t="shared" si="151"/>
        <v>0</v>
      </c>
      <c r="I2533" s="4">
        <v>0</v>
      </c>
      <c r="J2533" s="4">
        <v>0</v>
      </c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>
        <f t="shared" si="156"/>
        <v>4279.7999999999811</v>
      </c>
      <c r="AA2533" s="4"/>
      <c r="AB2533" s="4"/>
      <c r="AC2533" s="4"/>
      <c r="AD2533" s="4"/>
      <c r="AE2533" s="4"/>
      <c r="AF2533" s="4"/>
      <c r="AG2533" s="4"/>
      <c r="AH2533" s="4"/>
      <c r="AI2533" s="4"/>
      <c r="AJ2533" s="4"/>
      <c r="AK2533" s="4"/>
      <c r="AL2533" s="4"/>
      <c r="AM2533" s="4"/>
      <c r="AN2533" s="4"/>
      <c r="AO2533" s="4"/>
      <c r="AP2533" s="4"/>
      <c r="AQ2533" s="4"/>
      <c r="AR2533" s="4">
        <f t="shared" si="157"/>
        <v>2000.0200000000186</v>
      </c>
      <c r="AS2533" s="32"/>
      <c r="AT2533" s="33"/>
      <c r="AU2533" s="4"/>
      <c r="AV2533" s="4"/>
      <c r="AW2533" s="4"/>
      <c r="AX2533" s="4"/>
      <c r="AY2533" s="4"/>
      <c r="AZ2533" s="4"/>
      <c r="BA2533" s="4"/>
      <c r="BB2533" s="4"/>
      <c r="BC2533" s="4"/>
      <c r="BD2533" s="4"/>
      <c r="BE2533" s="4"/>
      <c r="BF2533" s="4"/>
      <c r="BG2533" s="4"/>
      <c r="BH2533" s="4"/>
      <c r="BI2533" s="4"/>
      <c r="BJ2533" s="4">
        <f t="shared" si="158"/>
        <v>0.51000000002386514</v>
      </c>
      <c r="BL2533" s="7"/>
      <c r="BM2533" s="2"/>
    </row>
    <row r="2534" spans="2:65" x14ac:dyDescent="0.25">
      <c r="BM2534" s="2"/>
    </row>
    <row r="2535" spans="2:65" ht="15.75" thickBot="1" x14ac:dyDescent="0.3">
      <c r="BM2535" s="2"/>
    </row>
    <row r="2536" spans="2:65" x14ac:dyDescent="0.25">
      <c r="G2536" t="s">
        <v>130</v>
      </c>
      <c r="H2536">
        <v>0</v>
      </c>
      <c r="W2536" t="s">
        <v>130</v>
      </c>
      <c r="Z2536" s="25">
        <v>0</v>
      </c>
      <c r="AO2536" t="s">
        <v>130</v>
      </c>
      <c r="AR2536" s="26">
        <v>0</v>
      </c>
      <c r="AS2536" s="61"/>
      <c r="AT2536" s="61"/>
      <c r="AU2536" s="61"/>
      <c r="AV2536" s="61"/>
      <c r="AW2536" s="61"/>
      <c r="AX2536" s="61"/>
      <c r="AY2536" s="61"/>
      <c r="AZ2536" s="61"/>
      <c r="BA2536" s="61"/>
      <c r="BB2536" s="61"/>
      <c r="BC2536" s="61"/>
      <c r="BD2536" s="61"/>
      <c r="BE2536" s="61"/>
      <c r="BF2536" s="61"/>
      <c r="BG2536" s="61"/>
      <c r="BH2536" s="61"/>
      <c r="BI2536" s="61"/>
      <c r="BJ2536" s="61"/>
      <c r="BM2536" s="2"/>
    </row>
    <row r="2537" spans="2:65" x14ac:dyDescent="0.25">
      <c r="D2537" s="4">
        <f>SUM(D2:D2533)</f>
        <v>1128148</v>
      </c>
      <c r="E2537" s="4">
        <f>SUM(E2:E2533)</f>
        <v>-1085195</v>
      </c>
      <c r="F2537" s="4">
        <f>SUM(F2:F2533)</f>
        <v>810</v>
      </c>
      <c r="G2537" s="4">
        <f>SUM(G2:G2533)</f>
        <v>42143</v>
      </c>
      <c r="H2537" s="4">
        <f>H2536+D2537+E2537-G2537-F2537</f>
        <v>0</v>
      </c>
      <c r="I2537" s="4">
        <f t="shared" ref="I2537:Y2537" si="159">SUM(I2:I2533)</f>
        <v>1319118</v>
      </c>
      <c r="J2537" s="4">
        <f t="shared" si="159"/>
        <v>704753</v>
      </c>
      <c r="K2537" s="4">
        <f t="shared" si="159"/>
        <v>2628.1999999999971</v>
      </c>
      <c r="L2537" s="4">
        <f t="shared" si="159"/>
        <v>15941</v>
      </c>
      <c r="M2537" s="4">
        <f t="shared" si="159"/>
        <v>2304581</v>
      </c>
      <c r="N2537" s="4">
        <f t="shared" si="159"/>
        <v>0</v>
      </c>
      <c r="O2537" s="4">
        <f t="shared" si="159"/>
        <v>0</v>
      </c>
      <c r="P2537" s="4">
        <f t="shared" si="159"/>
        <v>12176</v>
      </c>
      <c r="Q2537" s="4">
        <f t="shared" si="159"/>
        <v>0</v>
      </c>
      <c r="R2537" s="4">
        <f t="shared" si="159"/>
        <v>-2943603</v>
      </c>
      <c r="S2537" s="4">
        <f t="shared" si="159"/>
        <v>27800</v>
      </c>
      <c r="T2537" s="4">
        <f t="shared" si="159"/>
        <v>11709770</v>
      </c>
      <c r="U2537" s="4">
        <f t="shared" si="159"/>
        <v>0</v>
      </c>
      <c r="V2537" s="4">
        <f t="shared" si="159"/>
        <v>0</v>
      </c>
      <c r="W2537" s="4">
        <f t="shared" si="159"/>
        <v>11709770</v>
      </c>
      <c r="X2537" s="4">
        <f t="shared" si="159"/>
        <v>0</v>
      </c>
      <c r="Y2537" s="4">
        <f t="shared" si="159"/>
        <v>0</v>
      </c>
      <c r="Z2537" s="4">
        <f>I2537-J2537-K2537+L2537+M2537-P2537-Q2537+R2537+S2537+Z2536+T2537-W2537</f>
        <v>4279.8000000007451</v>
      </c>
      <c r="AA2537" s="4">
        <f t="shared" ref="AA2537:BI2537" si="160">SUM(AA2:AA2533)</f>
        <v>3960495</v>
      </c>
      <c r="AB2537" s="4">
        <f t="shared" si="160"/>
        <v>4577485</v>
      </c>
      <c r="AC2537" s="4">
        <f t="shared" si="160"/>
        <v>20166.979999999996</v>
      </c>
      <c r="AD2537" s="4">
        <f t="shared" si="160"/>
        <v>26855</v>
      </c>
      <c r="AE2537" s="4">
        <f t="shared" si="160"/>
        <v>1722487</v>
      </c>
      <c r="AF2537" s="4">
        <f t="shared" si="160"/>
        <v>0</v>
      </c>
      <c r="AG2537" s="4">
        <f t="shared" si="160"/>
        <v>0</v>
      </c>
      <c r="AH2537" s="4">
        <f t="shared" si="160"/>
        <v>0</v>
      </c>
      <c r="AI2537" s="4">
        <f t="shared" si="160"/>
        <v>0</v>
      </c>
      <c r="AJ2537" s="4">
        <f t="shared" si="160"/>
        <v>-1345533</v>
      </c>
      <c r="AK2537" s="4">
        <f t="shared" si="160"/>
        <v>235348</v>
      </c>
      <c r="AL2537" s="4">
        <f t="shared" si="160"/>
        <v>7387279</v>
      </c>
      <c r="AM2537" s="4">
        <f t="shared" si="160"/>
        <v>0</v>
      </c>
      <c r="AN2537" s="4">
        <f t="shared" si="160"/>
        <v>0</v>
      </c>
      <c r="AO2537" s="4">
        <f t="shared" si="160"/>
        <v>7387279</v>
      </c>
      <c r="AP2537" s="4">
        <f t="shared" si="160"/>
        <v>0</v>
      </c>
      <c r="AQ2537" s="4">
        <f t="shared" si="160"/>
        <v>0</v>
      </c>
      <c r="AR2537" s="4">
        <f>AA2537-AB2537-AC2537+AD2537+AE2537-AH2537-AI2537+AJ2537+AK2537+AR2536+AL2537-AO2537</f>
        <v>2000.019999999553</v>
      </c>
      <c r="AS2537" s="4">
        <f t="shared" si="160"/>
        <v>1</v>
      </c>
      <c r="AT2537" s="4">
        <f t="shared" si="160"/>
        <v>0</v>
      </c>
      <c r="AU2537" s="4">
        <f t="shared" si="160"/>
        <v>430.15</v>
      </c>
      <c r="AV2537" s="4">
        <f t="shared" si="160"/>
        <v>1563</v>
      </c>
      <c r="AW2537" s="4">
        <f t="shared" si="160"/>
        <v>0</v>
      </c>
      <c r="AX2537" s="4">
        <f t="shared" si="160"/>
        <v>0</v>
      </c>
      <c r="AY2537" s="4">
        <f t="shared" si="160"/>
        <v>94803.66</v>
      </c>
      <c r="AZ2537" s="4">
        <f t="shared" si="160"/>
        <v>0</v>
      </c>
      <c r="BA2537" s="4">
        <f t="shared" si="160"/>
        <v>0</v>
      </c>
      <c r="BB2537" s="4">
        <f t="shared" si="160"/>
        <v>5374331</v>
      </c>
      <c r="BC2537" s="4">
        <f t="shared" si="160"/>
        <v>0</v>
      </c>
      <c r="BD2537" s="4">
        <f t="shared" si="160"/>
        <v>0</v>
      </c>
      <c r="BE2537" s="4">
        <f t="shared" si="160"/>
        <v>0</v>
      </c>
      <c r="BF2537" s="4">
        <f t="shared" si="160"/>
        <v>0</v>
      </c>
      <c r="BG2537" s="4">
        <f t="shared" si="160"/>
        <v>0</v>
      </c>
      <c r="BH2537" s="4">
        <f t="shared" si="160"/>
        <v>95000</v>
      </c>
      <c r="BI2537" s="4">
        <f t="shared" si="160"/>
        <v>5375268</v>
      </c>
      <c r="BJ2537" s="4">
        <f>AS2537-AT2537-AU2537+AV2537+AX2537+AY2537+AW2537-AZ2537-BA2537+BB2537+BC2537+BJ2536+BD2537+BE2537+BF2537-BG2537-BH2537-BI2537</f>
        <v>0.50999999977648258</v>
      </c>
      <c r="BL2537" s="7">
        <f>SUM(BL1:BL2533)</f>
        <v>3534175</v>
      </c>
      <c r="BM2537" s="2">
        <f>SUM(BM1:BM2533)</f>
        <v>654500</v>
      </c>
    </row>
    <row r="2538" spans="2:65" ht="60" x14ac:dyDescent="0.25">
      <c r="B2538" s="9" t="s">
        <v>1</v>
      </c>
      <c r="C2538" s="10" t="s">
        <v>0</v>
      </c>
      <c r="D2538" s="10" t="s">
        <v>2</v>
      </c>
      <c r="E2538" s="10" t="s">
        <v>150</v>
      </c>
      <c r="F2538" s="10" t="s">
        <v>796</v>
      </c>
      <c r="G2538" s="10" t="s">
        <v>3</v>
      </c>
      <c r="H2538" s="10" t="s">
        <v>4</v>
      </c>
      <c r="I2538" s="10" t="s">
        <v>124</v>
      </c>
      <c r="J2538" s="10" t="s">
        <v>123</v>
      </c>
      <c r="K2538" s="10" t="s">
        <v>122</v>
      </c>
      <c r="L2538" s="10" t="s">
        <v>121</v>
      </c>
      <c r="M2538" s="10" t="s">
        <v>120</v>
      </c>
      <c r="N2538" s="10" t="s">
        <v>1928</v>
      </c>
      <c r="O2538" s="10" t="s">
        <v>1929</v>
      </c>
      <c r="P2538" s="10" t="s">
        <v>119</v>
      </c>
      <c r="Q2538" s="10" t="s">
        <v>118</v>
      </c>
      <c r="R2538" s="10" t="s">
        <v>125</v>
      </c>
      <c r="S2538" s="10" t="s">
        <v>126</v>
      </c>
      <c r="T2538" s="10" t="s">
        <v>288</v>
      </c>
      <c r="U2538" s="10" t="s">
        <v>1914</v>
      </c>
      <c r="V2538" s="10" t="s">
        <v>1930</v>
      </c>
      <c r="W2538" s="10" t="s">
        <v>117</v>
      </c>
      <c r="X2538" s="10" t="s">
        <v>1931</v>
      </c>
      <c r="Y2538" s="10" t="s">
        <v>1932</v>
      </c>
      <c r="Z2538" s="10" t="s">
        <v>5</v>
      </c>
      <c r="AA2538" s="10" t="s">
        <v>110</v>
      </c>
      <c r="AB2538" s="10" t="s">
        <v>111</v>
      </c>
      <c r="AC2538" s="10" t="s">
        <v>112</v>
      </c>
      <c r="AD2538" s="10" t="s">
        <v>113</v>
      </c>
      <c r="AE2538" s="10" t="s">
        <v>114</v>
      </c>
      <c r="AF2538" s="10" t="s">
        <v>1933</v>
      </c>
      <c r="AG2538" s="10" t="s">
        <v>1934</v>
      </c>
      <c r="AH2538" s="10" t="s">
        <v>115</v>
      </c>
      <c r="AI2538" s="10" t="s">
        <v>116</v>
      </c>
      <c r="AJ2538" s="10" t="s">
        <v>127</v>
      </c>
      <c r="AK2538" s="10" t="s">
        <v>128</v>
      </c>
      <c r="AL2538" s="10" t="s">
        <v>288</v>
      </c>
      <c r="AM2538" s="10" t="s">
        <v>1914</v>
      </c>
      <c r="AN2538" s="10" t="s">
        <v>1930</v>
      </c>
      <c r="AO2538" s="10" t="s">
        <v>109</v>
      </c>
      <c r="AP2538" s="10" t="s">
        <v>1935</v>
      </c>
      <c r="AQ2538" s="10" t="s">
        <v>1936</v>
      </c>
      <c r="AR2538" s="10" t="s">
        <v>6</v>
      </c>
      <c r="AS2538" s="10" t="s">
        <v>1870</v>
      </c>
      <c r="AT2538" s="10" t="s">
        <v>1871</v>
      </c>
      <c r="AU2538" s="10" t="s">
        <v>1872</v>
      </c>
      <c r="AV2538" s="10" t="s">
        <v>1873</v>
      </c>
      <c r="AW2538" s="10" t="s">
        <v>1874</v>
      </c>
      <c r="AX2538" s="10" t="s">
        <v>1937</v>
      </c>
      <c r="AY2538" s="10" t="s">
        <v>1938</v>
      </c>
      <c r="AZ2538" s="10" t="s">
        <v>1875</v>
      </c>
      <c r="BA2538" s="10" t="s">
        <v>1876</v>
      </c>
      <c r="BB2538" s="10" t="s">
        <v>1877</v>
      </c>
      <c r="BC2538" s="10" t="s">
        <v>1878</v>
      </c>
      <c r="BD2538" s="10" t="s">
        <v>288</v>
      </c>
      <c r="BE2538" s="10" t="s">
        <v>1914</v>
      </c>
      <c r="BF2538" s="10" t="s">
        <v>1930</v>
      </c>
      <c r="BG2538" s="10" t="s">
        <v>1879</v>
      </c>
      <c r="BH2538" s="10" t="s">
        <v>1913</v>
      </c>
      <c r="BI2538" s="10" t="s">
        <v>1939</v>
      </c>
      <c r="BJ2538" s="10" t="s">
        <v>1880</v>
      </c>
      <c r="BL2538" s="9" t="s">
        <v>1275</v>
      </c>
      <c r="BM2538" s="10" t="s">
        <v>1645</v>
      </c>
    </row>
    <row r="2540" spans="2:65" x14ac:dyDescent="0.25">
      <c r="W2540" s="40">
        <f>W2537-T2537</f>
        <v>0</v>
      </c>
      <c r="X2540" s="40">
        <f>X2537-U2537</f>
        <v>0</v>
      </c>
      <c r="Y2540" s="40">
        <f>Y2537-V2537</f>
        <v>0</v>
      </c>
      <c r="AE2540" s="40">
        <f>W2540+AO2540</f>
        <v>0</v>
      </c>
      <c r="AF2540" s="40"/>
      <c r="AG2540" s="40"/>
      <c r="AO2540" s="40">
        <f>AO2537-AL2537</f>
        <v>0</v>
      </c>
      <c r="AP2540" s="40"/>
      <c r="AQ2540" s="40"/>
      <c r="BG2540" s="40">
        <f>BG2537-BC2537</f>
        <v>0</v>
      </c>
      <c r="BH2540" s="40">
        <f>BH2537-BD2537</f>
        <v>95000</v>
      </c>
      <c r="BI2540" s="40">
        <f>BI2537-BE2537</f>
        <v>5375268</v>
      </c>
    </row>
    <row r="2541" spans="2:65" x14ac:dyDescent="0.25">
      <c r="C2541" s="2" t="s">
        <v>1273</v>
      </c>
      <c r="D2541" s="55">
        <f>D2537+I2537+AA2537+AS2537</f>
        <v>6407762</v>
      </c>
    </row>
    <row r="2542" spans="2:65" x14ac:dyDescent="0.25">
      <c r="C2542" s="2"/>
      <c r="D2542" s="54"/>
      <c r="S2542" t="s">
        <v>1463</v>
      </c>
      <c r="W2542">
        <f>W2555</f>
        <v>0</v>
      </c>
      <c r="Z2542" t="s">
        <v>349</v>
      </c>
      <c r="AE2542" s="40">
        <f>W2542+AO2542</f>
        <v>0</v>
      </c>
      <c r="AF2542" s="40"/>
      <c r="AG2542" s="40"/>
      <c r="AK2542" t="s">
        <v>1462</v>
      </c>
      <c r="AO2542">
        <f>AO2555</f>
        <v>0</v>
      </c>
    </row>
    <row r="2543" spans="2:65" x14ac:dyDescent="0.25">
      <c r="C2543" s="2" t="s">
        <v>1272</v>
      </c>
      <c r="D2543" s="56">
        <f>G2537+J2537+AB2537+AT2537</f>
        <v>5324381</v>
      </c>
    </row>
    <row r="2544" spans="2:65" x14ac:dyDescent="0.25">
      <c r="C2544" s="2"/>
      <c r="D2544" s="54"/>
      <c r="W2544" s="40">
        <f>W2540-W2542</f>
        <v>0</v>
      </c>
      <c r="X2544" s="40"/>
      <c r="Y2544" s="40"/>
      <c r="Z2544" s="40" t="s">
        <v>349</v>
      </c>
      <c r="AE2544" s="40">
        <f>W2544+AO2544</f>
        <v>0</v>
      </c>
      <c r="AF2544" s="40"/>
      <c r="AG2544" s="40"/>
      <c r="AO2544" s="40">
        <f>AO2540-AO2542</f>
        <v>0</v>
      </c>
      <c r="AP2544" s="40"/>
      <c r="AQ2544" s="40"/>
    </row>
    <row r="2545" spans="3:41" x14ac:dyDescent="0.25">
      <c r="C2545" s="2" t="s">
        <v>290</v>
      </c>
      <c r="D2545" s="56">
        <f>F2537+K2537+AC2537+AU2537</f>
        <v>24035.329999999994</v>
      </c>
    </row>
    <row r="2546" spans="3:41" x14ac:dyDescent="0.25">
      <c r="C2546" s="2"/>
      <c r="D2546" s="54"/>
      <c r="H2546" s="40">
        <f>E2537</f>
        <v>-1085195</v>
      </c>
      <c r="I2546" s="40">
        <f>R2537</f>
        <v>-2943603</v>
      </c>
      <c r="J2546" s="40">
        <f>AJ2537</f>
        <v>-1345533</v>
      </c>
      <c r="T2546" t="s">
        <v>1586</v>
      </c>
      <c r="W2546">
        <v>0</v>
      </c>
      <c r="AE2546" t="s">
        <v>349</v>
      </c>
      <c r="AL2546" t="s">
        <v>1585</v>
      </c>
      <c r="AO2546">
        <v>0</v>
      </c>
    </row>
    <row r="2547" spans="3:41" x14ac:dyDescent="0.25">
      <c r="C2547" s="2" t="s">
        <v>232</v>
      </c>
      <c r="D2547" s="55">
        <f>L2537+AD2537+AV2537</f>
        <v>44359</v>
      </c>
      <c r="F2547" s="40">
        <f>D2541+D2547+D2549+D2553-D2543-D2545-D2551-D2555-D2557</f>
        <v>0</v>
      </c>
      <c r="H2547" s="40">
        <f>E2537+R2537+AJ2537</f>
        <v>-5374331</v>
      </c>
      <c r="W2547">
        <v>0</v>
      </c>
      <c r="AO2547">
        <v>0</v>
      </c>
    </row>
    <row r="2548" spans="3:41" x14ac:dyDescent="0.25">
      <c r="C2548" s="2"/>
      <c r="D2548" s="54"/>
      <c r="W2548">
        <v>0</v>
      </c>
      <c r="AO2548">
        <v>0</v>
      </c>
    </row>
    <row r="2549" spans="3:41" x14ac:dyDescent="0.25">
      <c r="C2549" s="2" t="s">
        <v>1941</v>
      </c>
      <c r="D2549" s="55">
        <f>M2537+N2537+O2537+AE2537+AF2537+AG2537+AW2537+AX2537+AY2537</f>
        <v>4121871.66</v>
      </c>
      <c r="W2549">
        <v>0</v>
      </c>
      <c r="AO2549">
        <v>0</v>
      </c>
    </row>
    <row r="2550" spans="3:41" x14ac:dyDescent="0.25">
      <c r="C2550" s="2"/>
      <c r="D2550" s="54"/>
      <c r="W2550">
        <v>0</v>
      </c>
      <c r="AO2550">
        <v>0</v>
      </c>
    </row>
    <row r="2551" spans="3:41" x14ac:dyDescent="0.25">
      <c r="C2551" s="2" t="s">
        <v>814</v>
      </c>
      <c r="D2551" s="56">
        <f>P2537+AH2537+AZ2537</f>
        <v>12176</v>
      </c>
      <c r="W2551">
        <v>0</v>
      </c>
      <c r="AO2551">
        <v>0</v>
      </c>
    </row>
    <row r="2552" spans="3:41" x14ac:dyDescent="0.25">
      <c r="C2552" s="2"/>
      <c r="D2552" s="54"/>
      <c r="W2552">
        <v>0</v>
      </c>
    </row>
    <row r="2553" spans="3:41" x14ac:dyDescent="0.25">
      <c r="C2553" s="2" t="s">
        <v>202</v>
      </c>
      <c r="D2553" s="55">
        <f>S2537+AK2537+BC2537</f>
        <v>263148</v>
      </c>
    </row>
    <row r="2554" spans="3:41" x14ac:dyDescent="0.25">
      <c r="C2554" s="2"/>
      <c r="D2554" s="54"/>
    </row>
    <row r="2555" spans="3:41" x14ac:dyDescent="0.25">
      <c r="C2555" s="2" t="s">
        <v>1915</v>
      </c>
      <c r="D2555" s="56">
        <f>W2537-T2537+X2537-U2537+Y2537-V2537+AO2537-AL2537+AP2537-AM2537+AQ2537-AN2537+BG2537-BD2537+BH2537-BE2537+BI2537-BF2537</f>
        <v>5470268</v>
      </c>
      <c r="W2555">
        <f>SUM(W2546:W2554)</f>
        <v>0</v>
      </c>
      <c r="AO2555">
        <f>SUM(AO2546:AO2554)</f>
        <v>0</v>
      </c>
    </row>
    <row r="2556" spans="3:41" x14ac:dyDescent="0.25">
      <c r="C2556" s="2"/>
      <c r="D2556" s="54"/>
    </row>
    <row r="2557" spans="3:41" x14ac:dyDescent="0.25">
      <c r="C2557" s="2" t="s">
        <v>1274</v>
      </c>
      <c r="D2557" s="56">
        <f>Z2537+AR2537+BJ2537+H2537</f>
        <v>6280.3300000000745</v>
      </c>
    </row>
    <row r="2559" spans="3:41" x14ac:dyDescent="0.25">
      <c r="C2559" s="2" t="s">
        <v>489</v>
      </c>
      <c r="D2559" s="55">
        <f>BL2537</f>
        <v>3534175</v>
      </c>
    </row>
    <row r="2562" spans="2:36" x14ac:dyDescent="0.25">
      <c r="B2562" s="2" t="s">
        <v>1</v>
      </c>
      <c r="C2562" s="2" t="s">
        <v>1522</v>
      </c>
      <c r="D2562" s="2"/>
      <c r="E2562" s="2" t="s">
        <v>1771</v>
      </c>
      <c r="F2562" s="2" t="s">
        <v>1772</v>
      </c>
      <c r="G2562" s="2"/>
    </row>
    <row r="2563" spans="2:36" x14ac:dyDescent="0.25">
      <c r="B2563" s="13" t="s">
        <v>1203</v>
      </c>
      <c r="C2563" s="13" t="s">
        <v>1205</v>
      </c>
      <c r="D2563" s="3"/>
      <c r="E2563" s="4"/>
      <c r="F2563" s="4">
        <v>128</v>
      </c>
      <c r="G2563" s="2"/>
      <c r="H2563" s="40"/>
      <c r="I2563" s="45"/>
      <c r="J2563" s="45"/>
      <c r="K2563" s="40"/>
      <c r="L2563" s="40"/>
      <c r="M2563" s="45"/>
      <c r="N2563" s="45"/>
      <c r="O2563" s="45"/>
      <c r="P2563" s="40"/>
      <c r="Q2563" s="40"/>
      <c r="R2563" s="40"/>
      <c r="T2563" s="40"/>
      <c r="U2563" s="40"/>
      <c r="V2563" s="40"/>
      <c r="W2563" s="40"/>
      <c r="X2563" s="40"/>
      <c r="Y2563" s="40"/>
      <c r="Z2563" s="40"/>
      <c r="AA2563" s="45"/>
      <c r="AB2563" s="45"/>
      <c r="AC2563" s="40"/>
      <c r="AD2563" s="40"/>
      <c r="AE2563" s="40"/>
      <c r="AF2563" s="40"/>
      <c r="AG2563" s="40"/>
      <c r="AH2563" s="40"/>
      <c r="AI2563" s="40"/>
      <c r="AJ2563" s="40"/>
    </row>
    <row r="2564" spans="2:36" x14ac:dyDescent="0.25">
      <c r="B2564" s="11" t="s">
        <v>324</v>
      </c>
      <c r="C2564" s="11" t="s">
        <v>202</v>
      </c>
      <c r="D2564" s="2"/>
      <c r="E2564" s="4"/>
      <c r="F2564" s="4">
        <v>13160</v>
      </c>
      <c r="G2564" s="2"/>
      <c r="H2564" s="40"/>
      <c r="I2564" s="58"/>
      <c r="J2564" s="58"/>
      <c r="K2564" s="40"/>
      <c r="L2564" s="40"/>
      <c r="M2564" s="40"/>
      <c r="N2564" s="40"/>
      <c r="O2564" s="40"/>
      <c r="P2564" s="40"/>
      <c r="Q2564" s="40"/>
      <c r="R2564" s="40"/>
      <c r="T2564" s="40"/>
      <c r="U2564" s="40"/>
      <c r="V2564" s="40"/>
      <c r="W2564" s="40"/>
      <c r="X2564" s="40"/>
      <c r="Y2564" s="40"/>
      <c r="Z2564" s="40"/>
      <c r="AA2564" s="58"/>
      <c r="AB2564" s="58"/>
      <c r="AC2564" s="40"/>
      <c r="AD2564" s="40"/>
      <c r="AE2564" s="40"/>
      <c r="AF2564" s="40"/>
      <c r="AG2564" s="40"/>
      <c r="AH2564" s="40"/>
      <c r="AI2564" s="40"/>
      <c r="AJ2564" s="40"/>
    </row>
    <row r="2565" spans="2:36" x14ac:dyDescent="0.25">
      <c r="B2565" s="11" t="s">
        <v>201</v>
      </c>
      <c r="C2565" s="11" t="s">
        <v>202</v>
      </c>
      <c r="D2565" s="2"/>
      <c r="E2565" s="4"/>
      <c r="F2565" s="4">
        <v>12010</v>
      </c>
      <c r="G2565" s="2"/>
      <c r="H2565" s="40"/>
      <c r="I2565" s="58"/>
      <c r="J2565" s="58"/>
      <c r="K2565" s="40"/>
      <c r="L2565" s="40"/>
      <c r="M2565" s="40"/>
      <c r="N2565" s="40"/>
      <c r="O2565" s="40"/>
      <c r="P2565" s="40"/>
      <c r="Q2565" s="40"/>
      <c r="R2565" s="40"/>
      <c r="T2565" s="40"/>
      <c r="U2565" s="40"/>
      <c r="V2565" s="40"/>
      <c r="W2565" s="40"/>
      <c r="X2565" s="40"/>
      <c r="Y2565" s="40"/>
      <c r="Z2565" s="40"/>
      <c r="AA2565" s="58"/>
      <c r="AB2565" s="58"/>
      <c r="AC2565" s="40"/>
      <c r="AD2565" s="40"/>
      <c r="AE2565" s="40"/>
      <c r="AF2565" s="40"/>
      <c r="AG2565" s="40"/>
      <c r="AH2565" s="40"/>
      <c r="AI2565" s="40"/>
      <c r="AJ2565" s="40"/>
    </row>
    <row r="2566" spans="2:36" x14ac:dyDescent="0.25">
      <c r="B2566" s="11" t="s">
        <v>253</v>
      </c>
      <c r="C2566" s="11" t="s">
        <v>202</v>
      </c>
      <c r="D2566" s="2"/>
      <c r="E2566" s="4"/>
      <c r="F2566" s="4">
        <v>13300</v>
      </c>
      <c r="G2566" s="2"/>
      <c r="H2566" s="40"/>
      <c r="I2566" s="58"/>
      <c r="J2566" s="58"/>
      <c r="K2566" s="40"/>
      <c r="L2566" s="40"/>
      <c r="M2566" s="40"/>
      <c r="N2566" s="40"/>
      <c r="O2566" s="40"/>
      <c r="P2566" s="40"/>
      <c r="Q2566" s="40"/>
      <c r="R2566" s="40"/>
      <c r="T2566" s="40"/>
      <c r="U2566" s="40"/>
      <c r="V2566" s="40"/>
      <c r="W2566" s="40"/>
      <c r="X2566" s="40"/>
      <c r="Y2566" s="40"/>
      <c r="Z2566" s="40"/>
      <c r="AA2566" s="58"/>
      <c r="AB2566" s="58"/>
      <c r="AC2566" s="40"/>
      <c r="AD2566" s="40"/>
      <c r="AE2566" s="40"/>
      <c r="AF2566" s="40"/>
      <c r="AG2566" s="40"/>
      <c r="AH2566" s="40"/>
      <c r="AI2566" s="40"/>
      <c r="AJ2566" s="40"/>
    </row>
    <row r="2567" spans="2:36" x14ac:dyDescent="0.25">
      <c r="B2567" s="2" t="s">
        <v>15</v>
      </c>
      <c r="C2567" s="2" t="s">
        <v>16</v>
      </c>
      <c r="D2567" s="2"/>
      <c r="E2567" s="4">
        <v>27800</v>
      </c>
      <c r="F2567" s="4"/>
      <c r="G2567" s="2"/>
      <c r="H2567" s="40"/>
      <c r="I2567" s="40"/>
      <c r="J2567" s="40"/>
      <c r="K2567" s="40"/>
      <c r="L2567" s="40"/>
      <c r="M2567" s="40"/>
      <c r="N2567" s="40"/>
      <c r="O2567" s="40"/>
      <c r="P2567" s="40"/>
      <c r="Q2567" s="40"/>
      <c r="R2567" s="40"/>
      <c r="T2567" s="40"/>
      <c r="U2567" s="40"/>
      <c r="V2567" s="40"/>
      <c r="W2567" s="40"/>
      <c r="X2567" s="40"/>
      <c r="Y2567" s="40"/>
      <c r="Z2567" s="40"/>
      <c r="AA2567" s="40"/>
      <c r="AB2567" s="40"/>
      <c r="AC2567" s="40"/>
      <c r="AD2567" s="40"/>
      <c r="AE2567" s="40"/>
      <c r="AF2567" s="40"/>
      <c r="AG2567" s="40"/>
      <c r="AH2567" s="40"/>
      <c r="AI2567" s="40"/>
      <c r="AJ2567" s="40"/>
    </row>
    <row r="2568" spans="2:36" x14ac:dyDescent="0.25">
      <c r="B2568" s="2" t="s">
        <v>1306</v>
      </c>
      <c r="C2568" s="2" t="s">
        <v>16</v>
      </c>
      <c r="D2568" s="2"/>
      <c r="E2568" s="4"/>
      <c r="F2568" s="4">
        <v>24900</v>
      </c>
      <c r="G2568" s="2"/>
      <c r="H2568" s="40"/>
      <c r="I2568" s="40"/>
      <c r="J2568" s="40"/>
      <c r="K2568" s="40"/>
      <c r="L2568" s="40"/>
      <c r="M2568" s="40"/>
      <c r="N2568" s="40"/>
      <c r="O2568" s="40"/>
      <c r="P2568" s="40"/>
      <c r="Q2568" s="40"/>
      <c r="R2568" s="40"/>
      <c r="T2568" s="40"/>
      <c r="U2568" s="40"/>
      <c r="V2568" s="40"/>
      <c r="W2568" s="40"/>
      <c r="X2568" s="40"/>
      <c r="Y2568" s="40"/>
      <c r="Z2568" s="40"/>
      <c r="AA2568" s="40"/>
      <c r="AB2568" s="40"/>
      <c r="AC2568" s="40"/>
      <c r="AD2568" s="40"/>
      <c r="AE2568" s="40"/>
      <c r="AF2568" s="40"/>
      <c r="AG2568" s="40"/>
      <c r="AH2568" s="40"/>
      <c r="AI2568" s="40"/>
      <c r="AJ2568" s="40"/>
    </row>
    <row r="2569" spans="2:36" x14ac:dyDescent="0.25">
      <c r="B2569" s="49" t="s">
        <v>1358</v>
      </c>
      <c r="C2569" s="2" t="s">
        <v>1359</v>
      </c>
      <c r="D2569" s="2"/>
      <c r="E2569" s="4"/>
      <c r="F2569" s="4">
        <v>21450</v>
      </c>
      <c r="G2569" s="2"/>
      <c r="H2569" s="40"/>
      <c r="I2569" s="40"/>
      <c r="J2569" s="40"/>
      <c r="K2569" s="40"/>
      <c r="L2569" s="40"/>
      <c r="M2569" s="40"/>
      <c r="N2569" s="40"/>
      <c r="O2569" s="40"/>
      <c r="P2569" s="40"/>
      <c r="Q2569" s="40"/>
      <c r="R2569" s="40"/>
      <c r="T2569" s="40"/>
      <c r="U2569" s="40"/>
      <c r="V2569" s="40"/>
      <c r="W2569" s="40"/>
      <c r="X2569" s="40"/>
      <c r="Y2569" s="40"/>
      <c r="Z2569" s="40"/>
      <c r="AA2569" s="40"/>
      <c r="AB2569" s="40"/>
      <c r="AC2569" s="40"/>
      <c r="AD2569" s="40"/>
      <c r="AE2569" s="40"/>
      <c r="AF2569" s="40"/>
      <c r="AG2569" s="40"/>
      <c r="AH2569" s="40"/>
      <c r="AI2569" s="40"/>
      <c r="AJ2569" s="40"/>
    </row>
    <row r="2570" spans="2:36" x14ac:dyDescent="0.25">
      <c r="B2570" s="2" t="s">
        <v>1520</v>
      </c>
      <c r="C2570" s="2" t="s">
        <v>1522</v>
      </c>
      <c r="D2570" s="2"/>
      <c r="E2570" s="4"/>
      <c r="F2570" s="4">
        <v>21950</v>
      </c>
      <c r="G2570" s="2"/>
      <c r="H2570" s="40"/>
      <c r="I2570" s="40"/>
      <c r="J2570" s="40"/>
      <c r="K2570" s="40"/>
      <c r="L2570" s="40"/>
      <c r="M2570" s="40"/>
      <c r="N2570" s="40"/>
      <c r="O2570" s="40"/>
      <c r="P2570" s="40"/>
      <c r="Q2570" s="40"/>
      <c r="R2570" s="40"/>
      <c r="T2570" s="40"/>
      <c r="U2570" s="40"/>
      <c r="V2570" s="40"/>
      <c r="W2570" s="40"/>
      <c r="X2570" s="40"/>
      <c r="Y2570" s="40"/>
      <c r="Z2570" s="40"/>
      <c r="AA2570" s="40"/>
      <c r="AB2570" s="40"/>
      <c r="AC2570" s="40"/>
      <c r="AD2570" s="40"/>
      <c r="AE2570" s="40"/>
      <c r="AF2570" s="40"/>
      <c r="AG2570" s="40"/>
      <c r="AH2570" s="40"/>
      <c r="AI2570" s="40"/>
      <c r="AJ2570" s="40"/>
    </row>
    <row r="2571" spans="2:36" x14ac:dyDescent="0.25">
      <c r="B2571" s="2" t="s">
        <v>1633</v>
      </c>
      <c r="C2571" s="2" t="s">
        <v>1638</v>
      </c>
      <c r="D2571" s="2"/>
      <c r="E2571" s="4"/>
      <c r="F2571" s="4">
        <v>16430</v>
      </c>
      <c r="G2571" s="2"/>
      <c r="H2571" s="40"/>
      <c r="I2571" s="40"/>
      <c r="J2571" s="40"/>
      <c r="K2571" s="40"/>
      <c r="L2571" s="40"/>
      <c r="M2571" s="40"/>
      <c r="N2571" s="40"/>
      <c r="O2571" s="40"/>
      <c r="P2571" s="40"/>
      <c r="Q2571" s="40"/>
      <c r="R2571" s="40"/>
      <c r="T2571" s="40"/>
      <c r="U2571" s="40"/>
      <c r="V2571" s="40"/>
      <c r="W2571" s="40"/>
      <c r="X2571" s="40"/>
      <c r="Y2571" s="40"/>
      <c r="Z2571" s="40"/>
      <c r="AA2571" s="40"/>
      <c r="AB2571" s="40"/>
      <c r="AC2571" s="40"/>
      <c r="AD2571" s="40"/>
      <c r="AE2571" s="40"/>
      <c r="AF2571" s="40"/>
      <c r="AG2571" s="40"/>
      <c r="AH2571" s="40"/>
      <c r="AI2571" s="40"/>
      <c r="AJ2571" s="40"/>
    </row>
    <row r="2572" spans="2:36" x14ac:dyDescent="0.25">
      <c r="B2572" s="2" t="s">
        <v>1677</v>
      </c>
      <c r="C2572" s="2" t="s">
        <v>1522</v>
      </c>
      <c r="D2572" s="2"/>
      <c r="E2572" s="4"/>
      <c r="F2572" s="4">
        <v>22850</v>
      </c>
      <c r="G2572" s="2"/>
      <c r="H2572" s="40"/>
      <c r="I2572" s="40"/>
      <c r="J2572" s="40"/>
      <c r="K2572" s="40"/>
      <c r="L2572" s="40"/>
      <c r="M2572" s="40"/>
      <c r="N2572" s="40"/>
      <c r="O2572" s="40"/>
      <c r="P2572" s="40"/>
      <c r="Q2572" s="40"/>
      <c r="R2572" s="40"/>
      <c r="T2572" s="40"/>
      <c r="U2572" s="40"/>
      <c r="V2572" s="40"/>
      <c r="W2572" s="40"/>
      <c r="X2572" s="40"/>
      <c r="Y2572" s="40"/>
      <c r="Z2572" s="40"/>
      <c r="AA2572" s="40"/>
      <c r="AB2572" s="40"/>
      <c r="AC2572" s="40"/>
      <c r="AD2572" s="40"/>
      <c r="AE2572" s="40"/>
      <c r="AF2572" s="40"/>
      <c r="AG2572" s="40"/>
      <c r="AH2572" s="40"/>
      <c r="AI2572" s="40"/>
      <c r="AJ2572" s="40"/>
    </row>
    <row r="2573" spans="2:36" x14ac:dyDescent="0.25">
      <c r="B2573" s="2" t="s">
        <v>1774</v>
      </c>
      <c r="C2573" s="2" t="s">
        <v>1522</v>
      </c>
      <c r="D2573" s="2"/>
      <c r="E2573" s="4"/>
      <c r="F2573" s="4">
        <v>21150</v>
      </c>
      <c r="G2573" s="2"/>
      <c r="H2573" s="40"/>
      <c r="I2573" s="40"/>
      <c r="J2573" s="40"/>
      <c r="K2573" s="40"/>
      <c r="L2573" s="40"/>
      <c r="M2573" s="40"/>
      <c r="N2573" s="40"/>
      <c r="O2573" s="40"/>
      <c r="P2573" s="40"/>
      <c r="Q2573" s="40"/>
      <c r="R2573" s="40"/>
      <c r="T2573" s="40"/>
      <c r="U2573" s="40"/>
      <c r="V2573" s="40"/>
      <c r="W2573" s="40"/>
      <c r="X2573" s="40"/>
      <c r="Y2573" s="40"/>
      <c r="Z2573" s="40"/>
      <c r="AA2573" s="40"/>
      <c r="AB2573" s="40"/>
      <c r="AC2573" s="40"/>
      <c r="AD2573" s="40"/>
      <c r="AE2573" s="40"/>
      <c r="AF2573" s="40"/>
      <c r="AG2573" s="40"/>
      <c r="AH2573" s="40"/>
      <c r="AI2573" s="40"/>
      <c r="AJ2573" s="40"/>
    </row>
    <row r="2574" spans="2:36" x14ac:dyDescent="0.25">
      <c r="B2574" s="2" t="s">
        <v>1795</v>
      </c>
      <c r="C2574" s="2" t="s">
        <v>1522</v>
      </c>
      <c r="D2574" s="2"/>
      <c r="E2574" s="4"/>
      <c r="F2574" s="4">
        <v>31910</v>
      </c>
      <c r="G2574" s="2"/>
      <c r="H2574" s="40"/>
      <c r="I2574" s="40"/>
      <c r="J2574" s="40"/>
      <c r="K2574" s="40"/>
      <c r="L2574" s="40"/>
      <c r="M2574" s="40"/>
      <c r="N2574" s="40"/>
      <c r="O2574" s="40"/>
      <c r="P2574" s="40"/>
      <c r="Q2574" s="40"/>
      <c r="R2574" s="40"/>
      <c r="T2574" s="40"/>
      <c r="U2574" s="40"/>
      <c r="V2574" s="40"/>
      <c r="W2574" s="40"/>
      <c r="X2574" s="40"/>
      <c r="Y2574" s="40"/>
      <c r="Z2574" s="40"/>
      <c r="AA2574" s="40"/>
      <c r="AB2574" s="40"/>
      <c r="AC2574" s="40"/>
      <c r="AD2574" s="40"/>
      <c r="AE2574" s="40"/>
      <c r="AF2574" s="40"/>
      <c r="AG2574" s="40"/>
      <c r="AH2574" s="40"/>
      <c r="AI2574" s="40"/>
      <c r="AJ2574" s="40"/>
    </row>
    <row r="2575" spans="2:36" x14ac:dyDescent="0.25">
      <c r="B2575" s="2" t="s">
        <v>1855</v>
      </c>
      <c r="C2575" s="8" t="s">
        <v>1522</v>
      </c>
      <c r="D2575" s="59"/>
      <c r="E2575" s="60"/>
      <c r="F2575" s="60">
        <v>36110</v>
      </c>
      <c r="G2575" s="59"/>
      <c r="H2575" s="40"/>
      <c r="I2575" s="40"/>
      <c r="J2575" s="40"/>
      <c r="K2575" s="40"/>
      <c r="L2575" s="40"/>
      <c r="M2575" s="40"/>
      <c r="N2575" s="40"/>
      <c r="O2575" s="40"/>
      <c r="P2575" s="40"/>
      <c r="Q2575" s="40"/>
      <c r="R2575" s="40"/>
      <c r="T2575" s="40"/>
      <c r="U2575" s="40"/>
      <c r="V2575" s="40"/>
      <c r="W2575" s="40"/>
      <c r="X2575" s="40"/>
      <c r="Y2575" s="40"/>
      <c r="Z2575" s="40"/>
      <c r="AA2575" s="40"/>
      <c r="AB2575" s="40"/>
      <c r="AC2575" s="40"/>
      <c r="AD2575" s="40"/>
      <c r="AE2575" s="40"/>
      <c r="AF2575" s="40"/>
      <c r="AG2575" s="40"/>
      <c r="AH2575" s="40"/>
      <c r="AI2575" s="40"/>
      <c r="AJ2575" s="40"/>
    </row>
    <row r="2576" spans="2:36" x14ac:dyDescent="0.25">
      <c r="C2576" s="8" t="s">
        <v>1773</v>
      </c>
      <c r="D2576" s="59"/>
      <c r="E2576" s="60">
        <f>SUM(E2563:E2572)</f>
        <v>27800</v>
      </c>
      <c r="F2576" s="60">
        <f>SUM(F2563:F2575)</f>
        <v>235348</v>
      </c>
      <c r="G2576" s="59"/>
    </row>
    <row r="2577" spans="2:7" x14ac:dyDescent="0.25">
      <c r="D2577" s="2"/>
      <c r="E2577" s="2"/>
      <c r="F2577" s="2"/>
      <c r="G2577" s="2"/>
    </row>
    <row r="2578" spans="2:7" x14ac:dyDescent="0.25">
      <c r="C2578" s="7" t="s">
        <v>1770</v>
      </c>
      <c r="D2578" s="2"/>
      <c r="E2578" s="2"/>
      <c r="F2578" s="57">
        <f>SUM(E2576:AJ2576)</f>
        <v>263148</v>
      </c>
      <c r="G2578" s="2"/>
    </row>
    <row r="2581" spans="2:7" x14ac:dyDescent="0.25">
      <c r="B2581" s="2" t="s">
        <v>1866</v>
      </c>
      <c r="C2581" s="55">
        <f>D2541+D2547+D2549+D2553</f>
        <v>10837140.66</v>
      </c>
    </row>
    <row r="2582" spans="2:7" x14ac:dyDescent="0.25">
      <c r="B2582" s="2"/>
      <c r="C2582" s="2"/>
    </row>
    <row r="2583" spans="2:7" x14ac:dyDescent="0.25">
      <c r="B2583" s="2" t="s">
        <v>1867</v>
      </c>
      <c r="C2583" s="55">
        <f>D2543+D2545+D2551</f>
        <v>5360592.33</v>
      </c>
    </row>
    <row r="2584" spans="2:7" x14ac:dyDescent="0.25">
      <c r="B2584" s="2"/>
      <c r="C2584" s="2"/>
    </row>
    <row r="2585" spans="2:7" x14ac:dyDescent="0.25">
      <c r="B2585" s="2" t="s">
        <v>1868</v>
      </c>
      <c r="C2585" s="55">
        <f>D2555+D2557</f>
        <v>5476548.3300000001</v>
      </c>
    </row>
    <row r="2586" spans="2:7" x14ac:dyDescent="0.25">
      <c r="B2586" s="2"/>
      <c r="C2586" s="2"/>
    </row>
    <row r="2587" spans="2:7" x14ac:dyDescent="0.25">
      <c r="B2587" s="2" t="s">
        <v>1869</v>
      </c>
      <c r="C2587" s="55">
        <f>C2583+C2585</f>
        <v>10837140.66</v>
      </c>
    </row>
  </sheetData>
  <phoneticPr fontId="4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1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FY25</vt:lpstr>
      <vt:lpstr>FY24</vt:lpstr>
      <vt:lpstr>FY23</vt:lpstr>
      <vt:lpstr>FY22</vt:lpstr>
      <vt:lpstr>FY21</vt:lpstr>
      <vt:lpstr>FY20</vt:lpstr>
      <vt:lpstr>FY19</vt:lpstr>
      <vt:lpstr>FY18</vt:lpstr>
      <vt:lpstr>FY17</vt:lpstr>
      <vt:lpstr>FY16</vt:lpstr>
      <vt:lpstr>FY15</vt:lpstr>
      <vt:lpstr>FY14</vt:lpstr>
      <vt:lpstr>FY13</vt:lpstr>
      <vt:lpstr>FY12</vt:lpstr>
      <vt:lpstr>FY11</vt:lpstr>
      <vt:lpstr>FY10</vt:lpstr>
      <vt:lpstr>FY09</vt:lpstr>
      <vt:lpstr>FY08</vt:lpstr>
      <vt:lpstr>FY07</vt:lpstr>
      <vt:lpstr>FY06</vt:lpstr>
      <vt:lpstr>FY05</vt:lpstr>
      <vt:lpstr>FY04</vt:lpstr>
      <vt:lpstr>FY03</vt:lpstr>
      <vt:lpstr>FY02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Anandapadmanaban</dc:creator>
  <cp:lastModifiedBy>D AP</cp:lastModifiedBy>
  <cp:lastPrinted>2022-04-15T05:13:53Z</cp:lastPrinted>
  <dcterms:created xsi:type="dcterms:W3CDTF">2019-04-16T09:24:45Z</dcterms:created>
  <dcterms:modified xsi:type="dcterms:W3CDTF">2026-08-22T07:47:27Z</dcterms:modified>
</cp:coreProperties>
</file>